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4F884C2F-D895-4F03-9E6B-4E0393A8632A}" xr6:coauthVersionLast="47" xr6:coauthVersionMax="47" xr10:uidLastSave="{00000000-0000-0000-0000-000000000000}"/>
  <bookViews>
    <workbookView xWindow="-23148" yWindow="-108" windowWidth="23256" windowHeight="12456" tabRatio="85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CO36" i="10"/>
  <c r="CO37" i="10" s="1"/>
  <c r="BE36" i="10"/>
  <c r="C36" i="10"/>
  <c r="CO35" i="10"/>
  <c r="BE35" i="10"/>
  <c r="C35" i="10"/>
  <c r="CO34" i="10"/>
  <c r="BW34" i="10"/>
  <c r="BW35" i="10" s="1"/>
  <c r="BW36" i="10" s="1"/>
  <c r="BW37" i="10" s="1"/>
  <c r="BW38" i="10" s="1"/>
  <c r="BW39" i="10" s="1"/>
  <c r="BW40" i="10" s="1"/>
  <c r="BW41" i="10" s="1"/>
  <c r="BW42" i="10" s="1"/>
  <c r="BW43" i="10" s="1"/>
  <c r="BE34" i="10"/>
  <c r="U34" i="10"/>
  <c r="U35" i="10" s="1"/>
  <c r="C34" i="10"/>
  <c r="U36" i="10" l="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<sst xmlns="http://schemas.openxmlformats.org/spreadsheetml/2006/main" count="1147" uniqueCount="577">
  <si>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</si>
  <si>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</si>
  <si>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</si>
  <si>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</si>
  <si>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</si>
  <si>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</si>
  <si>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</si>
  <si>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</si>
  <si>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</si>
  <si>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</si>
  <si>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</si>
  <si>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</si>
  <si>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</si>
  <si>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</si>
  <si>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</si>
  <si>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</si>
  <si>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</si>
  <si>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</si>
  <si>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</si>
  <si>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</si>
  <si>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</si>
  <si>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</si>
  <si>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</si>
  <si>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</si>
  <si>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</si>
  <si>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</si>
  <si>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</si>
  <si>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</si>
  <si>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</si>
  <si>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</si>
  <si>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</si>
  <si>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</si>
  <si>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</si>
  <si>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</si>
  <si>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</si>
  <si>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</si>
  <si>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</si>
  <si>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</si>
  <si>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</si>
  <si>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</si>
  <si>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</si>
  <si>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</si>
  <si>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</si>
  <si>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</si>
  <si>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</si>
  <si>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</si>
  <si>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</si>
  <si>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</si>
  <si>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</si>
  <si>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</si>
  <si>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</si>
  <si>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</si>
  <si>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</si>
  <si>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</si>
  <si>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</si>
  <si>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</si>
  <si>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</si>
  <si>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</si>
  <si>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</si>
  <si>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</si>
  <si>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</si>
  <si>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</si>
  <si>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</si>
  <si>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</si>
  <si>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</si>
  <si>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</si>
  <si>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</si>
  <si>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</si>
  <si>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</si>
  <si>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</si>
  <si>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</si>
  <si>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</si>
  <si>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</si>
  <si>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</si>
  <si>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</si>
  <si>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</si>
  <si>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</si>
  <si>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</si>
  <si>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</si>
  <si>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</si>
  <si>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</si>
  <si>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</si>
  <si>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</si>
  <si>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</si>
  <si>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</si>
  <si>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</si>
  <si>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</si>
  <si>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</si>
  <si>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</si>
  <si>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</si>
  <si>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</si>
  <si>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</si>
  <si>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</si>
  <si>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</si>
  <si>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南魚沼市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</si>
  <si>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</si>
  <si>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</si>
  <si>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</si>
  <si>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</si>
  <si>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</si>
  <si>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</si>
  <si>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</si>
  <si>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</si>
  <si>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</si>
  <si>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</si>
  <si>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</si>
  <si>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</si>
  <si>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</si>
  <si>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</si>
  <si>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</si>
  <si>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</si>
  <si>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</si>
  <si>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</si>
  <si>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</si>
  <si>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</si>
  <si>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</si>
  <si>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</si>
  <si>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-6.3</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</si>
  <si>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</si>
  <si>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</si>
  <si>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</si>
  <si>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</si>
  <si>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</si>
  <si>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</si>
  <si>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</si>
  <si>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</si>
  <si>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</si>
  <si>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</si>
  <si>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</si>
  <si>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</si>
  <si>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</si>
  <si>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</si>
  <si>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</si>
  <si>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</si>
  <si>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</si>
  <si>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</si>
  <si>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</si>
  <si>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</si>
  <si>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</si>
  <si>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</si>
  <si>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</si>
  <si>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</si>
  <si>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</si>
  <si>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</si>
  <si>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</si>
  <si>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</si>
  <si>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</si>
  <si>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</si>
  <si>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</si>
  <si>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</si>
  <si>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</si>
  <si>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</si>
  <si>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</si>
  <si>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</si>
  <si>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</si>
  <si>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</si>
  <si>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</si>
  <si>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</si>
  <si>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</si>
  <si>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</si>
  <si>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</si>
  <si>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</si>
  <si>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</si>
  <si>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</si>
  <si>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</si>
  <si>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</si>
  <si>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</si>
  <si>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</si>
  <si>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</si>
  <si>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</si>
  <si>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</si>
  <si>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</si>
  <si>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</si>
  <si>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</si>
  <si>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</si>
  <si>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</si>
  <si>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</si>
  <si>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</si>
  <si>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</si>
  <si>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</si>
  <si>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</si>
  <si>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</si>
  <si>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</si>
  <si>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</si>
  <si>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</si>
  <si>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</si>
  <si>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</si>
  <si>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</si>
  <si>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</si>
  <si>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</si>
  <si>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</si>
  <si>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</si>
  <si>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</si>
  <si>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</si>
  <si>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</si>
  <si>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</si>
  <si>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</si>
  <si>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</si>
  <si>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</si>
  <si>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</si>
  <si>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</si>
  <si>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</si>
  <si>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</si>
  <si>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新潟県南魚沼市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</si>
  <si>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</si>
  <si>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</si>
  <si>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</si>
  <si>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</si>
  <si>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</si>
  <si>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</si>
  <si>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</si>
  <si>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</si>
  <si>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</si>
  <si>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</si>
  <si>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</si>
  <si>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</si>
  <si>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</si>
  <si>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</si>
  <si>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</si>
  <si>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</si>
  <si>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</si>
  <si>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</si>
  <si>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</si>
  <si>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</si>
  <si>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</si>
  <si>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</si>
  <si>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</si>
  <si>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</si>
  <si>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</si>
  <si>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</si>
  <si>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</si>
  <si>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</si>
  <si>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</si>
  <si>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</si>
  <si>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</si>
  <si>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</si>
  <si>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</si>
  <si>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</si>
  <si>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</si>
  <si>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</si>
  <si>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</si>
  <si>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</si>
  <si>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</si>
  <si>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</si>
  <si>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</si>
  <si>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</si>
  <si>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</si>
  <si>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</si>
  <si>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</si>
  <si>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</si>
  <si>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</si>
  <si>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</si>
  <si>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</si>
  <si>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</si>
  <si>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</si>
  <si>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</si>
  <si>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</si>
  <si>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</si>
  <si>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</si>
  <si>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</si>
  <si>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</si>
  <si>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</si>
  <si>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</si>
  <si>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</si>
  <si>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</si>
  <si>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</si>
  <si>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</si>
  <si>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</si>
  <si>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</si>
  <si>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</si>
  <si>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</si>
  <si>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</si>
  <si>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</si>
  <si>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</si>
  <si>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</si>
  <si>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</si>
  <si>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</si>
  <si>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</si>
  <si>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</si>
  <si>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</si>
  <si>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</si>
  <si>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</si>
  <si>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</si>
  <si>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</si>
  <si>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</si>
  <si>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</si>
  <si>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</si>
  <si>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</si>
  <si>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</si>
  <si>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</si>
  <si>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</si>
  <si>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</si>
  <si>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</si>
  <si>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</si>
  <si>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</si>
  <si>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</si>
  <si>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</si>
  <si>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</si>
  <si>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</si>
  <si>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</si>
  <si>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</si>
  <si>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</si>
  <si>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</si>
  <si>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</si>
  <si>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</si>
  <si>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</si>
  <si>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</si>
  <si>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</si>
  <si>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</si>
  <si>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</si>
  <si>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</si>
  <si>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</si>
  <si>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</si>
  <si>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</si>
  <si>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</si>
  <si>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</si>
  <si>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</si>
  <si>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</si>
  <si>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</si>
  <si>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</si>
  <si>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</si>
  <si>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</si>
  <si>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</si>
  <si>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</si>
  <si>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</si>
  <si>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</si>
  <si>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</si>
  <si>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</si>
  <si>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</si>
  <si>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</si>
  <si>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</si>
  <si>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</si>
  <si>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</si>
  <si>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</si>
  <si>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</si>
  <si>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</si>
  <si>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</si>
  <si>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</si>
  <si>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</si>
  <si>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</si>
  <si>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</si>
  <si>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</si>
  <si>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</si>
  <si>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</si>
  <si>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</si>
  <si>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</si>
  <si>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</si>
  <si>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</si>
  <si>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</si>
  <si>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</si>
  <si>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</si>
  <si>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</si>
  <si>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</si>
  <si>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</si>
  <si>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新潟県南魚沼市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</si>
  <si>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</si>
  <si>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</si>
  <si>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</si>
  <si>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</si>
  <si>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</si>
  <si>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</si>
  <si>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</si>
  <si>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</si>
  <si>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</si>
  <si>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</si>
  <si>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</si>
  <si>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</si>
  <si>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</si>
  <si>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</si>
  <si>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</si>
  <si>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</si>
  <si>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</si>
  <si>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</si>
  <si>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</si>
  <si>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</si>
  <si>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</si>
  <si>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</si>
  <si>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</si>
  <si>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</si>
  <si>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</si>
  <si>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</si>
  <si>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</si>
  <si>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</si>
  <si>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</si>
  <si>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</si>
  <si>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</si>
  <si>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</si>
  <si>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</si>
  <si>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</si>
  <si>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</si>
  <si>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</si>
  <si>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</si>
  <si>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</si>
  <si>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</si>
  <si>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</si>
  <si>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</si>
  <si>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</si>
  <si>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</si>
  <si>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</si>
  <si>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</si>
  <si>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</si>
  <si>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</si>
  <si>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</si>
  <si>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</si>
  <si>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</si>
  <si>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</si>
  <si>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</si>
  <si>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</si>
  <si>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</si>
  <si>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</si>
  <si>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</si>
  <si>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</si>
  <si>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</si>
  <si>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</si>
  <si>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</si>
  <si>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</si>
  <si>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</si>
  <si>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</si>
  <si>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</si>
  <si>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</si>
  <si>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</si>
  <si>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</si>
  <si>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</si>
  <si>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</si>
  <si>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</si>
  <si>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</si>
  <si>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</si>
  <si>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</si>
  <si>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</si>
  <si>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</si>
  <si>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</si>
  <si>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</si>
  <si>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</si>
  <si>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</si>
  <si>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</si>
  <si>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</si>
  <si>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</si>
  <si>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</si>
  <si>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</si>
  <si>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</si>
  <si>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</si>
  <si>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</si>
  <si>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</si>
  <si>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</si>
  <si>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</si>
  <si>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</si>
  <si>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</si>
  <si>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</si>
  <si>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</si>
  <si>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</si>
  <si>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</si>
  <si>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</si>
  <si>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</si>
  <si>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</si>
  <si>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</si>
  <si>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</si>
  <si>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</si>
  <si>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</si>
  <si>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</si>
  <si>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</si>
  <si>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</si>
  <si>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</si>
  <si>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</si>
  <si>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</si>
  <si>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</si>
  <si>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</si>
  <si>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</si>
  <si>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</si>
  <si>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</si>
  <si>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</si>
  <si>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</si>
  <si>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</si>
  <si>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</si>
  <si>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</si>
  <si>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</si>
  <si>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</si>
  <si>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</si>
  <si>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</si>
  <si>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</si>
  <si>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</si>
  <si>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</si>
  <si>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</si>
  <si>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</si>
  <si>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</si>
  <si>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</si>
  <si>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</si>
  <si>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</si>
  <si>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</si>
  <si>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</si>
  <si>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</si>
  <si>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</si>
  <si>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</si>
  <si>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</si>
  <si>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</si>
  <si>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</si>
  <si>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</si>
  <si>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</si>
  <si>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</si>
  <si>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</si>
  <si>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</si>
  <si>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</si>
  <si>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</si>
  <si>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</si>
  <si>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</si>
  <si>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</si>
  <si>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</si>
  <si>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</si>
  <si>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</si>
  <si>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</si>
  <si>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</si>
  <si>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</si>
  <si>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</si>
  <si>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</si>
  <si>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</si>
  <si>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</si>
  <si>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</si>
  <si>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</si>
  <si>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</si>
  <si>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</si>
  <si>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</si>
  <si>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</si>
  <si>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</si>
  <si>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</si>
  <si>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</si>
  <si>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</si>
  <si>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</si>
  <si>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</si>
  <si>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</si>
  <si>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</si>
  <si>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</si>
  <si>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2.31</t>
  </si>
  <si>
    <t>▲ 4.60</t>
  </si>
  <si>
    <t>水道事業会計</t>
  </si>
  <si>
    <t>一般会計</t>
  </si>
  <si>
    <t>病院事業会計</t>
  </si>
  <si>
    <t>介護保険特別会計</t>
  </si>
  <si>
    <t>下水道事業会計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</si>
  <si>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</si>
  <si>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</si>
  <si>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</si>
  <si>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</si>
  <si>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</si>
  <si>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</si>
  <si>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</si>
  <si>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</si>
  <si>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</si>
  <si>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新潟県市町村総合事務組合　【一般会計】</t>
    <phoneticPr fontId="2"/>
  </si>
  <si>
    <t>新潟県市町村総合事務組合【職員退職手当支給事業特別会計】</t>
    <phoneticPr fontId="2"/>
  </si>
  <si>
    <t>新潟県市町村総合事務組合【消防団員等公務災害補償事業特別会計】</t>
    <phoneticPr fontId="2"/>
  </si>
  <si>
    <t>新潟県市町村総合事務組合【消防賞じゅつ金等支給事業特別会計】</t>
    <phoneticPr fontId="2"/>
  </si>
  <si>
    <t>新潟県市町村総合事務組合【非常勤職員公務災害補償等事業特別会計】</t>
    <phoneticPr fontId="2"/>
  </si>
  <si>
    <t>新潟県市町村総合事務組合【交通災害共済事業特別会計】</t>
    <phoneticPr fontId="2"/>
  </si>
  <si>
    <t>新潟県後期高齢者医療広域連合【一般会計】</t>
    <phoneticPr fontId="2"/>
  </si>
  <si>
    <t>新潟県後期高齢者医療広域連合【後期高齢者医療特別会計】</t>
    <phoneticPr fontId="2"/>
  </si>
  <si>
    <t>魚沼地域特別養護老人ホーム組合</t>
    <phoneticPr fontId="2"/>
  </si>
  <si>
    <t>魚沼地区障害福祉組合</t>
    <phoneticPr fontId="2"/>
  </si>
  <si>
    <t>-</t>
    <phoneticPr fontId="2"/>
  </si>
  <si>
    <t>しゃくなげ湖畔開発公社</t>
    <phoneticPr fontId="2"/>
  </si>
  <si>
    <t>六日町街づくり</t>
    <phoneticPr fontId="2"/>
  </si>
  <si>
    <t>アグリコア</t>
    <phoneticPr fontId="2"/>
  </si>
  <si>
    <t>南魚沼市文化スポーツ振興公社</t>
    <phoneticPr fontId="2"/>
  </si>
  <si>
    <t>南魚沼市ふるさと応援活用基金</t>
    <rPh sb="0" eb="4">
      <t>ミナミウオヌマシ</t>
    </rPh>
    <phoneticPr fontId="5"/>
  </si>
  <si>
    <t>南魚沼市合併振興基金</t>
    <phoneticPr fontId="2"/>
  </si>
  <si>
    <t>南魚沼市ふるさと応援基金</t>
    <phoneticPr fontId="2"/>
  </si>
  <si>
    <t>南魚沼市人材育成及びリゾートオフィス・田園都市構想松井基金</t>
    <phoneticPr fontId="5"/>
  </si>
  <si>
    <t>南魚沼市ふるさと基金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</si>
  <si>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</si>
  <si>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</si>
  <si>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将来負担比率は前年度と同じく比率なしであった。これは地方債の償還が進んだことや、ふるさと納税の伸びにより基金への積み立てが増加したことによる負担額の減によるもの。
有形固定資産減価償却率については、合併特例債等を活用してこれまでに整備を進めた図書館、一般廃棄物処理施設、福祉施設、消防施設は低い一方で、合併以前に建設され老朽化が進む施設が多くあるため、全体としては増加している。公共施設等総合管理計画に基づき、統廃合を検討し、公共施設の管理に努める必要がある。</t>
    <rPh sb="14" eb="16">
      <t>ヒリツ</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</si>
  <si>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</si>
  <si>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</si>
  <si>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</si>
  <si>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</si>
  <si>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</si>
  <si>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</si>
  <si>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将来負担比率は前述の有形固定資産減価償却率との組合せによる分析で記載しているとおり、前年と同じく比率なしであり類似団体平均を下回っている。
実質公債費比率については前年度と同じ11.8％であるが、単年度としては前年度増加した準元利償還金算入額が再び前々年と同程度に減少したことにより前年度の13.3％から11.1％に減少している。今後は基準財政需要額の算入率の高い合併特例債や災害復旧事業債などの地方債の償還が進んでいき、基準財政需要額が減少する見込みため、地方債を使用する投資的経費を抑制する必要がある。</t>
    <rPh sb="0" eb="2">
      <t>ショウライ</t>
    </rPh>
    <rPh sb="2" eb="4">
      <t>フタン</t>
    </rPh>
    <rPh sb="4" eb="6">
      <t>ヒリツ</t>
    </rPh>
    <rPh sb="7" eb="9">
      <t>ゼンジュツ</t>
    </rPh>
    <rPh sb="10" eb="12">
      <t>ユウケイ</t>
    </rPh>
    <rPh sb="12" eb="14">
      <t>コテイ</t>
    </rPh>
    <rPh sb="14" eb="16">
      <t>シサン</t>
    </rPh>
    <rPh sb="16" eb="18">
      <t>ゲンカ</t>
    </rPh>
    <rPh sb="18" eb="20">
      <t>ショウキャク</t>
    </rPh>
    <rPh sb="20" eb="21">
      <t>リツ</t>
    </rPh>
    <rPh sb="23" eb="25">
      <t>クミアワ</t>
    </rPh>
    <rPh sb="29" eb="31">
      <t>ブンセキ</t>
    </rPh>
    <rPh sb="32" eb="34">
      <t>キサイ</t>
    </rPh>
    <rPh sb="42" eb="44">
      <t>ゼンネン</t>
    </rPh>
    <rPh sb="45" eb="46">
      <t>オナ</t>
    </rPh>
    <rPh sb="48" eb="50">
      <t>ヒリツ</t>
    </rPh>
    <rPh sb="55" eb="61">
      <t>ルイジダンタイヘイキン</t>
    </rPh>
    <rPh sb="62" eb="64">
      <t>シタマワ</t>
    </rPh>
    <rPh sb="82" eb="84">
      <t>ゼンネン</t>
    </rPh>
    <rPh sb="84" eb="85">
      <t>ド</t>
    </rPh>
    <rPh sb="86" eb="87">
      <t>オナ</t>
    </rPh>
    <rPh sb="98" eb="101">
      <t>タンネンド</t>
    </rPh>
    <rPh sb="105" eb="108">
      <t>ゼンネンド</t>
    </rPh>
    <rPh sb="108" eb="110">
      <t>ゾウカ</t>
    </rPh>
    <rPh sb="122" eb="123">
      <t>フタタ</t>
    </rPh>
    <rPh sb="128" eb="131">
      <t>ドウテイド</t>
    </rPh>
    <rPh sb="132" eb="134">
      <t>ゲンショウ</t>
    </rPh>
    <rPh sb="141" eb="143">
      <t>ゼンネン</t>
    </rPh>
    <rPh sb="143" eb="144">
      <t>ド</t>
    </rPh>
    <rPh sb="158" eb="160">
      <t>ゲンショウ</t>
    </rPh>
    <rPh sb="176" eb="179">
      <t>サンニュウリツ</t>
    </rPh>
    <rPh sb="180" eb="181">
      <t>タカ</t>
    </rPh>
    <rPh sb="223" eb="225">
      <t>ミコ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</si>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</sst>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E9D80A22-3EB2-45F4-A089-7E559035753F}"/>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F23C9E71-B906-429C-81F2-1B3851A619C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E70C-4714-8B18-7E56E7CEA30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54544</c:v>
                </c:pt>
                <c:pt idx="1">
                  <c:v>63431</c:v>
                </c:pt>
                <c:pt idx="2">
                  <c:v>62219</c:v>
                </c:pt>
                <c:pt idx="3">
                  <c:v>98036</c:v>
                </c:pt>
                <c:pt idx="4">
                  <c:v>128255</c:v>
                </c:pt>
              </c:numCache>
            </c:numRef>
          </c:val>
          <c:smooth val="0"/>
          <c:extLst>
            <c:ext xmlns:c16="http://schemas.microsoft.com/office/drawing/2014/chart" uri="{C3380CC4-5D6E-409C-BE32-E72D297353CC}">
              <c16:uniqueId val="{00000001-E70C-4714-8B18-7E56E7CEA30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6.53</c:v>
                </c:pt>
                <c:pt idx="1">
                  <c:v>7.21</c:v>
                </c:pt>
                <c:pt idx="2">
                  <c:v>11.43</c:v>
                </c:pt>
                <c:pt idx="3">
                  <c:v>8.76</c:v>
                </c:pt>
                <c:pt idx="4">
                  <c:v>5.22</c:v>
                </c:pt>
              </c:numCache>
            </c:numRef>
          </c:val>
          <c:extLst>
            <c:ext xmlns:c16="http://schemas.microsoft.com/office/drawing/2014/chart" uri="{C3380CC4-5D6E-409C-BE32-E72D297353CC}">
              <c16:uniqueId val="{00000000-A545-4C96-9D56-2905E7A4196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11.71</c:v>
                </c:pt>
                <c:pt idx="1">
                  <c:v>14.2</c:v>
                </c:pt>
                <c:pt idx="2">
                  <c:v>14.77</c:v>
                </c:pt>
                <c:pt idx="3">
                  <c:v>15.08</c:v>
                </c:pt>
                <c:pt idx="4">
                  <c:v>14.28</c:v>
                </c:pt>
              </c:numCache>
            </c:numRef>
          </c:val>
          <c:extLst>
            <c:ext xmlns:c16="http://schemas.microsoft.com/office/drawing/2014/chart" uri="{C3380CC4-5D6E-409C-BE32-E72D297353CC}">
              <c16:uniqueId val="{00000001-A545-4C96-9D56-2905E7A4196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1.31</c:v>
                </c:pt>
                <c:pt idx="1">
                  <c:v>3.61</c:v>
                </c:pt>
                <c:pt idx="2">
                  <c:v>3.9</c:v>
                </c:pt>
                <c:pt idx="3">
                  <c:v>-2.31</c:v>
                </c:pt>
                <c:pt idx="4">
                  <c:v>-4.5999999999999996</c:v>
                </c:pt>
              </c:numCache>
            </c:numRef>
          </c:val>
          <c:smooth val="0"/>
          <c:extLst>
            <c:ext xmlns:c16="http://schemas.microsoft.com/office/drawing/2014/chart" uri="{C3380CC4-5D6E-409C-BE32-E72D297353CC}">
              <c16:uniqueId val="{00000002-A545-4C96-9D56-2905E7A4196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7.0000000000000007E-2</c:v>
                </c:pt>
                <c:pt idx="2">
                  <c:v>#N/A</c:v>
                </c:pt>
                <c:pt idx="3">
                  <c:v>0.04</c:v>
                </c:pt>
                <c:pt idx="4">
                  <c:v>#N/A</c:v>
                </c:pt>
                <c:pt idx="5">
                  <c:v>0.09</c:v>
                </c:pt>
                <c:pt idx="6">
                  <c:v>0</c:v>
                </c:pt>
                <c:pt idx="7">
                  <c:v>0</c:v>
                </c:pt>
                <c:pt idx="8">
                  <c:v>0</c:v>
                </c:pt>
                <c:pt idx="9">
                  <c:v>0</c:v>
                </c:pt>
              </c:numCache>
            </c:numRef>
          </c:val>
          <c:extLst>
            <c:ext xmlns:c16="http://schemas.microsoft.com/office/drawing/2014/chart" uri="{C3380CC4-5D6E-409C-BE32-E72D297353CC}">
              <c16:uniqueId val="{00000000-FB49-44AA-9BB8-7D551E37F70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B49-44AA-9BB8-7D551E37F70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B49-44AA-9BB8-7D551E37F708}"/>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0.05</c:v>
                </c:pt>
                <c:pt idx="4">
                  <c:v>#N/A</c:v>
                </c:pt>
                <c:pt idx="5">
                  <c:v>0.04</c:v>
                </c:pt>
                <c:pt idx="6">
                  <c:v>#N/A</c:v>
                </c:pt>
                <c:pt idx="7">
                  <c:v>0.06</c:v>
                </c:pt>
                <c:pt idx="8">
                  <c:v>#N/A</c:v>
                </c:pt>
                <c:pt idx="9">
                  <c:v>0.09</c:v>
                </c:pt>
              </c:numCache>
            </c:numRef>
          </c:val>
          <c:extLst>
            <c:ext xmlns:c16="http://schemas.microsoft.com/office/drawing/2014/chart" uri="{C3380CC4-5D6E-409C-BE32-E72D297353CC}">
              <c16:uniqueId val="{00000003-FB49-44AA-9BB8-7D551E37F708}"/>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0.27</c:v>
                </c:pt>
                <c:pt idx="2">
                  <c:v>#N/A</c:v>
                </c:pt>
                <c:pt idx="3">
                  <c:v>0.37</c:v>
                </c:pt>
                <c:pt idx="4">
                  <c:v>#N/A</c:v>
                </c:pt>
                <c:pt idx="5">
                  <c:v>0.25</c:v>
                </c:pt>
                <c:pt idx="6">
                  <c:v>#N/A</c:v>
                </c:pt>
                <c:pt idx="7">
                  <c:v>0.23</c:v>
                </c:pt>
                <c:pt idx="8">
                  <c:v>#N/A</c:v>
                </c:pt>
                <c:pt idx="9">
                  <c:v>0.27</c:v>
                </c:pt>
              </c:numCache>
            </c:numRef>
          </c:val>
          <c:extLst>
            <c:ext xmlns:c16="http://schemas.microsoft.com/office/drawing/2014/chart" uri="{C3380CC4-5D6E-409C-BE32-E72D297353CC}">
              <c16:uniqueId val="{00000004-FB49-44AA-9BB8-7D551E37F708}"/>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1.29</c:v>
                </c:pt>
                <c:pt idx="2">
                  <c:v>#N/A</c:v>
                </c:pt>
                <c:pt idx="3">
                  <c:v>1.1499999999999999</c:v>
                </c:pt>
                <c:pt idx="4">
                  <c:v>#N/A</c:v>
                </c:pt>
                <c:pt idx="5">
                  <c:v>0.26</c:v>
                </c:pt>
                <c:pt idx="6">
                  <c:v>#N/A</c:v>
                </c:pt>
                <c:pt idx="7">
                  <c:v>0.47</c:v>
                </c:pt>
                <c:pt idx="8">
                  <c:v>#N/A</c:v>
                </c:pt>
                <c:pt idx="9">
                  <c:v>0.98</c:v>
                </c:pt>
              </c:numCache>
            </c:numRef>
          </c:val>
          <c:extLst>
            <c:ext xmlns:c16="http://schemas.microsoft.com/office/drawing/2014/chart" uri="{C3380CC4-5D6E-409C-BE32-E72D297353CC}">
              <c16:uniqueId val="{00000005-FB49-44AA-9BB8-7D551E37F708}"/>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0.14000000000000001</c:v>
                </c:pt>
                <c:pt idx="2">
                  <c:v>#N/A</c:v>
                </c:pt>
                <c:pt idx="3">
                  <c:v>0.72</c:v>
                </c:pt>
                <c:pt idx="4">
                  <c:v>#N/A</c:v>
                </c:pt>
                <c:pt idx="5">
                  <c:v>1.24</c:v>
                </c:pt>
                <c:pt idx="6">
                  <c:v>#N/A</c:v>
                </c:pt>
                <c:pt idx="7">
                  <c:v>1.58</c:v>
                </c:pt>
                <c:pt idx="8">
                  <c:v>#N/A</c:v>
                </c:pt>
                <c:pt idx="9">
                  <c:v>1.68</c:v>
                </c:pt>
              </c:numCache>
            </c:numRef>
          </c:val>
          <c:extLst>
            <c:ext xmlns:c16="http://schemas.microsoft.com/office/drawing/2014/chart" uri="{C3380CC4-5D6E-409C-BE32-E72D297353CC}">
              <c16:uniqueId val="{00000006-FB49-44AA-9BB8-7D551E37F708}"/>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1.17</c:v>
                </c:pt>
                <c:pt idx="2">
                  <c:v>#N/A</c:v>
                </c:pt>
                <c:pt idx="3">
                  <c:v>2.25</c:v>
                </c:pt>
                <c:pt idx="4">
                  <c:v>#N/A</c:v>
                </c:pt>
                <c:pt idx="5">
                  <c:v>2.5</c:v>
                </c:pt>
                <c:pt idx="6">
                  <c:v>#N/A</c:v>
                </c:pt>
                <c:pt idx="7">
                  <c:v>1.9</c:v>
                </c:pt>
                <c:pt idx="8">
                  <c:v>#N/A</c:v>
                </c:pt>
                <c:pt idx="9">
                  <c:v>1.75</c:v>
                </c:pt>
              </c:numCache>
            </c:numRef>
          </c:val>
          <c:extLst>
            <c:ext xmlns:c16="http://schemas.microsoft.com/office/drawing/2014/chart" uri="{C3380CC4-5D6E-409C-BE32-E72D297353CC}">
              <c16:uniqueId val="{00000007-FB49-44AA-9BB8-7D551E37F70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6.44</c:v>
                </c:pt>
                <c:pt idx="2">
                  <c:v>#N/A</c:v>
                </c:pt>
                <c:pt idx="3">
                  <c:v>7.16</c:v>
                </c:pt>
                <c:pt idx="4">
                  <c:v>#N/A</c:v>
                </c:pt>
                <c:pt idx="5">
                  <c:v>11.33</c:v>
                </c:pt>
                <c:pt idx="6">
                  <c:v>#N/A</c:v>
                </c:pt>
                <c:pt idx="7">
                  <c:v>8.75</c:v>
                </c:pt>
                <c:pt idx="8">
                  <c:v>#N/A</c:v>
                </c:pt>
                <c:pt idx="9">
                  <c:v>5.21</c:v>
                </c:pt>
              </c:numCache>
            </c:numRef>
          </c:val>
          <c:extLst>
            <c:ext xmlns:c16="http://schemas.microsoft.com/office/drawing/2014/chart" uri="{C3380CC4-5D6E-409C-BE32-E72D297353CC}">
              <c16:uniqueId val="{00000008-FB49-44AA-9BB8-7D551E37F70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10.130000000000001</c:v>
                </c:pt>
                <c:pt idx="2">
                  <c:v>#N/A</c:v>
                </c:pt>
                <c:pt idx="3">
                  <c:v>8.81</c:v>
                </c:pt>
                <c:pt idx="4">
                  <c:v>#N/A</c:v>
                </c:pt>
                <c:pt idx="5">
                  <c:v>8.58</c:v>
                </c:pt>
                <c:pt idx="6">
                  <c:v>#N/A</c:v>
                </c:pt>
                <c:pt idx="7">
                  <c:v>7.58</c:v>
                </c:pt>
                <c:pt idx="8">
                  <c:v>#N/A</c:v>
                </c:pt>
                <c:pt idx="9">
                  <c:v>8.1199999999999992</c:v>
                </c:pt>
              </c:numCache>
            </c:numRef>
          </c:val>
          <c:extLst>
            <c:ext xmlns:c16="http://schemas.microsoft.com/office/drawing/2014/chart" uri="{C3380CC4-5D6E-409C-BE32-E72D297353CC}">
              <c16:uniqueId val="{00000009-FB49-44AA-9BB8-7D551E37F70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3989</c:v>
                </c:pt>
                <c:pt idx="5">
                  <c:v>3832</c:v>
                </c:pt>
                <c:pt idx="8">
                  <c:v>3656</c:v>
                </c:pt>
                <c:pt idx="11">
                  <c:v>3489</c:v>
                </c:pt>
                <c:pt idx="14">
                  <c:v>3223</c:v>
                </c:pt>
              </c:numCache>
            </c:numRef>
          </c:val>
          <c:extLst>
            <c:ext xmlns:c16="http://schemas.microsoft.com/office/drawing/2014/chart" uri="{C3380CC4-5D6E-409C-BE32-E72D297353CC}">
              <c16:uniqueId val="{00000000-1F60-48A8-B0E1-10507647512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F60-48A8-B0E1-10507647512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F60-48A8-B0E1-10507647512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66</c:v>
                </c:pt>
                <c:pt idx="3">
                  <c:v>46</c:v>
                </c:pt>
                <c:pt idx="6">
                  <c:v>33</c:v>
                </c:pt>
                <c:pt idx="9">
                  <c:v>20</c:v>
                </c:pt>
                <c:pt idx="12">
                  <c:v>9</c:v>
                </c:pt>
              </c:numCache>
            </c:numRef>
          </c:val>
          <c:extLst>
            <c:ext xmlns:c16="http://schemas.microsoft.com/office/drawing/2014/chart" uri="{C3380CC4-5D6E-409C-BE32-E72D297353CC}">
              <c16:uniqueId val="{00000003-1F60-48A8-B0E1-10507647512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1605</c:v>
                </c:pt>
                <c:pt idx="3">
                  <c:v>1469</c:v>
                </c:pt>
                <c:pt idx="6">
                  <c:v>1389</c:v>
                </c:pt>
                <c:pt idx="9">
                  <c:v>1786</c:v>
                </c:pt>
                <c:pt idx="12">
                  <c:v>1383</c:v>
                </c:pt>
              </c:numCache>
            </c:numRef>
          </c:val>
          <c:extLst>
            <c:ext xmlns:c16="http://schemas.microsoft.com/office/drawing/2014/chart" uri="{C3380CC4-5D6E-409C-BE32-E72D297353CC}">
              <c16:uniqueId val="{00000004-1F60-48A8-B0E1-10507647512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F60-48A8-B0E1-10507647512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F60-48A8-B0E1-10507647512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4319</c:v>
                </c:pt>
                <c:pt idx="3">
                  <c:v>4146</c:v>
                </c:pt>
                <c:pt idx="6">
                  <c:v>4015</c:v>
                </c:pt>
                <c:pt idx="9">
                  <c:v>3811</c:v>
                </c:pt>
                <c:pt idx="12">
                  <c:v>3625</c:v>
                </c:pt>
              </c:numCache>
            </c:numRef>
          </c:val>
          <c:extLst>
            <c:ext xmlns:c16="http://schemas.microsoft.com/office/drawing/2014/chart" uri="{C3380CC4-5D6E-409C-BE32-E72D297353CC}">
              <c16:uniqueId val="{00000007-1F60-48A8-B0E1-10507647512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2001</c:v>
                </c:pt>
                <c:pt idx="2">
                  <c:v>#N/A</c:v>
                </c:pt>
                <c:pt idx="3">
                  <c:v>#N/A</c:v>
                </c:pt>
                <c:pt idx="4">
                  <c:v>1829</c:v>
                </c:pt>
                <c:pt idx="5">
                  <c:v>#N/A</c:v>
                </c:pt>
                <c:pt idx="6">
                  <c:v>#N/A</c:v>
                </c:pt>
                <c:pt idx="7">
                  <c:v>1781</c:v>
                </c:pt>
                <c:pt idx="8">
                  <c:v>#N/A</c:v>
                </c:pt>
                <c:pt idx="9">
                  <c:v>#N/A</c:v>
                </c:pt>
                <c:pt idx="10">
                  <c:v>2128</c:v>
                </c:pt>
                <c:pt idx="11">
                  <c:v>#N/A</c:v>
                </c:pt>
                <c:pt idx="12">
                  <c:v>#N/A</c:v>
                </c:pt>
                <c:pt idx="13">
                  <c:v>1794</c:v>
                </c:pt>
                <c:pt idx="14">
                  <c:v>#N/A</c:v>
                </c:pt>
              </c:numCache>
            </c:numRef>
          </c:val>
          <c:smooth val="0"/>
          <c:extLst>
            <c:ext xmlns:c16="http://schemas.microsoft.com/office/drawing/2014/chart" uri="{C3380CC4-5D6E-409C-BE32-E72D297353CC}">
              <c16:uniqueId val="{00000008-1F60-48A8-B0E1-10507647512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41608</c:v>
                </c:pt>
                <c:pt idx="5">
                  <c:v>39351</c:v>
                </c:pt>
                <c:pt idx="8">
                  <c:v>37266</c:v>
                </c:pt>
                <c:pt idx="11">
                  <c:v>34753</c:v>
                </c:pt>
                <c:pt idx="14">
                  <c:v>33746</c:v>
                </c:pt>
              </c:numCache>
            </c:numRef>
          </c:val>
          <c:extLst>
            <c:ext xmlns:c16="http://schemas.microsoft.com/office/drawing/2014/chart" uri="{C3380CC4-5D6E-409C-BE32-E72D297353CC}">
              <c16:uniqueId val="{00000000-FE8E-4D30-A37A-2423F4FD4A7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483</c:v>
                </c:pt>
                <c:pt idx="5">
                  <c:v>31</c:v>
                </c:pt>
                <c:pt idx="8">
                  <c:v>6</c:v>
                </c:pt>
                <c:pt idx="11">
                  <c:v>5</c:v>
                </c:pt>
                <c:pt idx="14">
                  <c:v>3</c:v>
                </c:pt>
              </c:numCache>
            </c:numRef>
          </c:val>
          <c:extLst>
            <c:ext xmlns:c16="http://schemas.microsoft.com/office/drawing/2014/chart" uri="{C3380CC4-5D6E-409C-BE32-E72D297353CC}">
              <c16:uniqueId val="{00000001-FE8E-4D30-A37A-2423F4FD4A7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6362</c:v>
                </c:pt>
                <c:pt idx="5">
                  <c:v>9004</c:v>
                </c:pt>
                <c:pt idx="8">
                  <c:v>11078</c:v>
                </c:pt>
                <c:pt idx="11">
                  <c:v>12349</c:v>
                </c:pt>
                <c:pt idx="14">
                  <c:v>14017</c:v>
                </c:pt>
              </c:numCache>
            </c:numRef>
          </c:val>
          <c:extLst>
            <c:ext xmlns:c16="http://schemas.microsoft.com/office/drawing/2014/chart" uri="{C3380CC4-5D6E-409C-BE32-E72D297353CC}">
              <c16:uniqueId val="{00000002-FE8E-4D30-A37A-2423F4FD4A7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E8E-4D30-A37A-2423F4FD4A7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E8E-4D30-A37A-2423F4FD4A7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E8E-4D30-A37A-2423F4FD4A7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484</c:v>
                </c:pt>
                <c:pt idx="3">
                  <c:v>237</c:v>
                </c:pt>
                <c:pt idx="6">
                  <c:v>0</c:v>
                </c:pt>
                <c:pt idx="9">
                  <c:v>0</c:v>
                </c:pt>
                <c:pt idx="12">
                  <c:v>0</c:v>
                </c:pt>
              </c:numCache>
            </c:numRef>
          </c:val>
          <c:extLst>
            <c:ext xmlns:c16="http://schemas.microsoft.com/office/drawing/2014/chart" uri="{C3380CC4-5D6E-409C-BE32-E72D297353CC}">
              <c16:uniqueId val="{00000006-FE8E-4D30-A37A-2423F4FD4A7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192</c:v>
                </c:pt>
                <c:pt idx="3">
                  <c:v>147</c:v>
                </c:pt>
                <c:pt idx="6">
                  <c:v>116</c:v>
                </c:pt>
                <c:pt idx="9">
                  <c:v>97</c:v>
                </c:pt>
                <c:pt idx="12">
                  <c:v>89</c:v>
                </c:pt>
              </c:numCache>
            </c:numRef>
          </c:val>
          <c:extLst>
            <c:ext xmlns:c16="http://schemas.microsoft.com/office/drawing/2014/chart" uri="{C3380CC4-5D6E-409C-BE32-E72D297353CC}">
              <c16:uniqueId val="{00000007-FE8E-4D30-A37A-2423F4FD4A7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23699</c:v>
                </c:pt>
                <c:pt idx="3">
                  <c:v>20161</c:v>
                </c:pt>
                <c:pt idx="6">
                  <c:v>18494</c:v>
                </c:pt>
                <c:pt idx="9">
                  <c:v>18226</c:v>
                </c:pt>
                <c:pt idx="12">
                  <c:v>18251</c:v>
                </c:pt>
              </c:numCache>
            </c:numRef>
          </c:val>
          <c:extLst>
            <c:ext xmlns:c16="http://schemas.microsoft.com/office/drawing/2014/chart" uri="{C3380CC4-5D6E-409C-BE32-E72D297353CC}">
              <c16:uniqueId val="{00000008-FE8E-4D30-A37A-2423F4FD4A7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E8E-4D30-A37A-2423F4FD4A7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35386</c:v>
                </c:pt>
                <c:pt idx="3">
                  <c:v>33073</c:v>
                </c:pt>
                <c:pt idx="6">
                  <c:v>30393</c:v>
                </c:pt>
                <c:pt idx="9">
                  <c:v>28724</c:v>
                </c:pt>
                <c:pt idx="12">
                  <c:v>27395</c:v>
                </c:pt>
              </c:numCache>
            </c:numRef>
          </c:val>
          <c:extLst>
            <c:ext xmlns:c16="http://schemas.microsoft.com/office/drawing/2014/chart" uri="{C3380CC4-5D6E-409C-BE32-E72D297353CC}">
              <c16:uniqueId val="{0000000A-FE8E-4D30-A37A-2423F4FD4A7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11307</c:v>
                </c:pt>
                <c:pt idx="2">
                  <c:v>#N/A</c:v>
                </c:pt>
                <c:pt idx="3">
                  <c:v>#N/A</c:v>
                </c:pt>
                <c:pt idx="4">
                  <c:v>5231</c:v>
                </c:pt>
                <c:pt idx="5">
                  <c:v>#N/A</c:v>
                </c:pt>
                <c:pt idx="6">
                  <c:v>#N/A</c:v>
                </c:pt>
                <c:pt idx="7">
                  <c:v>653</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E8E-4D30-A37A-2423F4FD4A7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2886</c:v>
                </c:pt>
                <c:pt idx="1">
                  <c:v>2942</c:v>
                </c:pt>
                <c:pt idx="2">
                  <c:v>2756</c:v>
                </c:pt>
              </c:numCache>
            </c:numRef>
          </c:val>
          <c:extLst>
            <c:ext xmlns:c16="http://schemas.microsoft.com/office/drawing/2014/chart" uri="{C3380CC4-5D6E-409C-BE32-E72D297353CC}">
              <c16:uniqueId val="{00000000-1F78-4257-A486-0161CFF6B8E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104</c:v>
                </c:pt>
                <c:pt idx="1">
                  <c:v>186</c:v>
                </c:pt>
                <c:pt idx="2">
                  <c:v>251</c:v>
                </c:pt>
              </c:numCache>
            </c:numRef>
          </c:val>
          <c:extLst>
            <c:ext xmlns:c16="http://schemas.microsoft.com/office/drawing/2014/chart" uri="{C3380CC4-5D6E-409C-BE32-E72D297353CC}">
              <c16:uniqueId val="{00000001-1F78-4257-A486-0161CFF6B8E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10481</c:v>
                </c:pt>
                <c:pt idx="1">
                  <c:v>11483</c:v>
                </c:pt>
                <c:pt idx="2">
                  <c:v>12962</c:v>
                </c:pt>
              </c:numCache>
            </c:numRef>
          </c:val>
          <c:extLst>
            <c:ext xmlns:c16="http://schemas.microsoft.com/office/drawing/2014/chart" uri="{C3380CC4-5D6E-409C-BE32-E72D297353CC}">
              <c16:uniqueId val="{00000002-1F78-4257-A486-0161CFF6B8E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{4F0DD05C-C2BF-4509-9F7A-47B7B4B34ADA}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36A-4C2A-B58A-D680085C550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{AD2685C9-614F-492F-BB85-A723C4BCCEC5}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36A-4C2A-B58A-D680085C550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{FEF429F5-3286-4B25-8046-DE281D54F2CE}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36A-4C2A-B58A-D680085C550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{D29022FF-1ADA-44DB-AAAF-1BA0C65E8FD8}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36A-4C2A-B58A-D680085C550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{70AAAF34-EA94-45AE-9404-89AA884BE9D4}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36A-4C2A-B58A-D680085C550D}"/>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{3AC8CD18-1276-411F-AC75-482C1CC0C31B}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36A-4C2A-B58A-D680085C550D}"/>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{D72E45F0-9241-4ADF-B885-4EE48A8FF55B}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36A-4C2A-B58A-D680085C550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{A618224A-4F6C-4895-A8F8-F87A249FA40E}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36A-4C2A-B58A-D680085C550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{8F572706-0C4B-457F-AB55-715AE4660D70}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36A-4C2A-B58A-D680085C550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65.5</c:v>
                </c:pt>
                <c:pt idx="8">
                  <c:v>65.900000000000006</c:v>
                </c:pt>
                <c:pt idx="16">
                  <c:v>67.599999999999994</c:v>
                </c:pt>
                <c:pt idx="24">
                  <c:v>68.8</c:v>
                </c:pt>
                <c:pt idx="32">
                  <c:v>70.099999999999994</c:v>
                </c:pt>
              </c:numCache>
            </c:numRef>
          </c:xVal>
          <c:yVal>
            <c:numRef>
              <c:f>公会計指標分析・財政指標組合せ分析表!$BP$51:$DC$51</c:f>
              <c:numCache>
                <c:formatCode>#,##0.0;"▲ "#,##0.0</c:formatCode>
                <c:ptCount val="40"/>
                <c:pt idx="0">
                  <c:v>71</c:v>
                </c:pt>
                <c:pt idx="8">
                  <c:v>31.6</c:v>
                </c:pt>
                <c:pt idx="16">
                  <c:v>4.0999999999999996</c:v>
                </c:pt>
              </c:numCache>
            </c:numRef>
          </c:yVal>
          <c:smooth val="0"/>
          <c:extLst>
            <c:ext xmlns:c16="http://schemas.microsoft.com/office/drawing/2014/chart" uri="{C3380CC4-5D6E-409C-BE32-E72D297353CC}">
              <c16:uniqueId val="{00000009-D36A-4C2A-B58A-D680085C550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{591D7D9D-9D7F-4B01-906C-CD1CD130226D}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36A-4C2A-B58A-D680085C550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{C71C5B88-1B6B-476E-8DF2-E53D698EF1D9}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36A-4C2A-B58A-D680085C550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{7CF6E8A4-575A-478A-81AA-7AC5D4C54951}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36A-4C2A-B58A-D680085C550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{783FCE13-8864-4DF1-91F5-0BE952B48766}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36A-4C2A-B58A-D680085C550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{4FF086F2-0D63-4EAA-81A2-0EC84FE6FE5F}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36A-4C2A-B58A-D680085C550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{FAC5CC29-4020-481D-A259-76D7223853FF}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36A-4C2A-B58A-D680085C550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{428D479F-1083-4FB7-852E-0E06C958F8CA}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36A-4C2A-B58A-D680085C550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{A2327AF9-41CB-4E48-A903-172F1E677377}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36A-4C2A-B58A-D680085C550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{F9A8119D-BF3D-4BEC-B4C9-BE940BC45534}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36A-4C2A-B58A-D680085C550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D36A-4C2A-B58A-D680085C550D}"/>
            </c:ext>
          </c:extLst>
        </c:ser>
        <c:dLbls>
          <c:showLegendKey val="0"/>
          <c:showVal val="1"/>
          <c:showCatName val="0"/>
          <c:showSerName val="0"/>
          <c:showPercent val="0"/>
          <c:showBubbleSize val="0"/>
        </c:dLbls>
        <c:axId val="46179840"/>
        <c:axId val="46181760"/>
      </c:scatterChart>
      <c:valAx>
        <c:axId val="46179840"/>
        <c:scaling>
          <c:orientation val="maxMin"/>
          <c:max val="68"/>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{95AD5089-8CD0-4F37-9CA4-6677F10AF582}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6B1-4E41-BF6F-BA5920364A4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{B4802AC1-8CF4-4F58-9F67-EB9867ACF8CE}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6B1-4E41-BF6F-BA5920364A4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{73659949-8B10-4C9C-BE60-4BB928D25300}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6B1-4E41-BF6F-BA5920364A4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{FF7E4F03-BC56-4C4A-A3B6-ED2922DC9DF3}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6B1-4E41-BF6F-BA5920364A4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{9BB05678-BB1F-488E-AC16-CEAA48F8AC62}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6B1-4E41-BF6F-BA5920364A4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{EA08FD60-3A15-441B-B872-1B6001A11830}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6B1-4E41-BF6F-BA5920364A4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{E5A56A20-49A8-4423-A0EA-7C96FA20B2FA}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6B1-4E41-BF6F-BA5920364A4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{CE4B3EBC-250F-4B71-A945-7A347A216810}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6B1-4E41-BF6F-BA5920364A4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{79E9C327-B3E9-48D3-9F67-984232F577B8}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6B1-4E41-BF6F-BA5920364A4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12.9</c:v>
                </c:pt>
                <c:pt idx="8">
                  <c:v>11.7</c:v>
                </c:pt>
                <c:pt idx="16">
                  <c:v>11.6</c:v>
                </c:pt>
                <c:pt idx="24">
                  <c:v>11.8</c:v>
                </c:pt>
                <c:pt idx="32">
                  <c:v>11.8</c:v>
                </c:pt>
              </c:numCache>
            </c:numRef>
          </c:xVal>
          <c:yVal>
            <c:numRef>
              <c:f>公会計指標分析・財政指標組合せ分析表!$BP$73:$DC$73</c:f>
              <c:numCache>
                <c:formatCode>#,##0.0;"▲ "#,##0.0</c:formatCode>
                <c:ptCount val="40"/>
                <c:pt idx="0">
                  <c:v>71</c:v>
                </c:pt>
                <c:pt idx="8">
                  <c:v>31.6</c:v>
                </c:pt>
                <c:pt idx="16">
                  <c:v>4.0999999999999996</c:v>
                </c:pt>
              </c:numCache>
            </c:numRef>
          </c:yVal>
          <c:smooth val="0"/>
          <c:extLst>
            <c:ext xmlns:c16="http://schemas.microsoft.com/office/drawing/2014/chart" uri="{C3380CC4-5D6E-409C-BE32-E72D297353CC}">
              <c16:uniqueId val="{00000009-06B1-4E41-BF6F-BA5920364A4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{E0125694-7EA6-4863-A4FE-83DF44327430}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6B1-4E41-BF6F-BA5920364A4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{7779A3C1-5198-4742-BC23-193B739DAAE2}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6B1-4E41-BF6F-BA5920364A4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{2B537C01-6212-49F2-AD66-C55E02932269}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6B1-4E41-BF6F-BA5920364A4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{08B1A211-45F1-4997-BB56-CCC53D56CF76}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6B1-4E41-BF6F-BA5920364A4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{EE3456BE-79F2-4FFF-AF99-71325C5C177C}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6B1-4E41-BF6F-BA5920364A4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{0FB276E3-87E2-40E8-A8C8-42C215C1A184}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6B1-4E41-BF6F-BA5920364A4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{EE92BA33-0F2C-4082-9170-9DE7BA146454}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6B1-4E41-BF6F-BA5920364A4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{B3F6749C-5F5E-4DF8-B95F-F2DDBED850CC}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6B1-4E41-BF6F-BA5920364A4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{440D1C17-B5B2-414B-ABDB-405F42C63025}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6B1-4E41-BF6F-BA5920364A4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06B1-4E41-BF6F-BA5920364A48}"/>
            </c:ext>
          </c:extLst>
        </c:ser>
        <c:dLbls>
          <c:showLegendKey val="0"/>
          <c:showVal val="1"/>
          <c:showCatName val="0"/>
          <c:showSerName val="0"/>
          <c:showPercent val="0"/>
          <c:showBubbleSize val="0"/>
        </c:dLbls>
        <c:axId val="84219776"/>
        <c:axId val="84234240"/>
      </c:scatterChart>
      <c:valAx>
        <c:axId val="84219776"/>
        <c:scaling>
          <c:orientation val="maxMin"/>
          <c:max val="14"/>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新潟県南魚沼市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52,376
50,959
584.55
45,008,373
43,573,678
1,006,462
19,297,436
27,395,059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平成</a:t>
          </a:r>
          <a:r>
            <a:rPr kumimoji="1" lang="en-US" altLang="ja-JP" sz="1050">
              <a:latin typeface="ＭＳ Ｐゴシック" panose="020B0600070205080204" pitchFamily="50" charset="-128"/>
              <a:ea typeface="ＭＳ Ｐゴシック" panose="020B0600070205080204" pitchFamily="50" charset="-128"/>
            </a:rPr>
            <a:t>29</a:t>
          </a:r>
          <a:r>
            <a:rPr kumimoji="1" lang="ja-JP" altLang="en-US" sz="1050">
              <a:latin typeface="ＭＳ Ｐゴシック" panose="020B0600070205080204" pitchFamily="50" charset="-128"/>
              <a:ea typeface="ＭＳ Ｐゴシック" panose="020B0600070205080204" pitchFamily="50" charset="-128"/>
            </a:rPr>
            <a:t>年度からは単年度で</a:t>
          </a:r>
          <a:r>
            <a:rPr kumimoji="1" lang="en-US" altLang="ja-JP" sz="1050">
              <a:latin typeface="ＭＳ Ｐゴシック" panose="020B0600070205080204" pitchFamily="50" charset="-128"/>
              <a:ea typeface="ＭＳ Ｐゴシック" panose="020B0600070205080204" pitchFamily="50" charset="-128"/>
            </a:rPr>
            <a:t>0.41</a:t>
          </a:r>
          <a:r>
            <a:rPr kumimoji="1" lang="ja-JP" altLang="en-US" sz="1050">
              <a:latin typeface="ＭＳ Ｐゴシック" panose="020B0600070205080204" pitchFamily="50" charset="-128"/>
              <a:ea typeface="ＭＳ Ｐゴシック" panose="020B0600070205080204" pitchFamily="50" charset="-128"/>
            </a:rPr>
            <a:t>前後で推移しており、令和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年度は基準財政需要額が微減、基準財政収入額が微増となったことで、前年度から</a:t>
          </a:r>
          <a:r>
            <a:rPr kumimoji="1" lang="en-US" altLang="ja-JP" sz="1050">
              <a:latin typeface="ＭＳ Ｐゴシック" panose="020B0600070205080204" pitchFamily="50" charset="-128"/>
              <a:ea typeface="ＭＳ Ｐゴシック" panose="020B0600070205080204" pitchFamily="50" charset="-128"/>
            </a:rPr>
            <a:t>0.01</a:t>
          </a:r>
          <a:r>
            <a:rPr kumimoji="1" lang="ja-JP" altLang="en-US" sz="1050">
              <a:latin typeface="ＭＳ Ｐゴシック" panose="020B0600070205080204" pitchFamily="50" charset="-128"/>
              <a:ea typeface="ＭＳ Ｐゴシック" panose="020B0600070205080204" pitchFamily="50" charset="-128"/>
            </a:rPr>
            <a:t>上昇し単年度で</a:t>
          </a:r>
          <a:r>
            <a:rPr kumimoji="1" lang="en-US" altLang="ja-JP" sz="1050">
              <a:latin typeface="ＭＳ Ｐゴシック" panose="020B0600070205080204" pitchFamily="50" charset="-128"/>
              <a:ea typeface="ＭＳ Ｐゴシック" panose="020B0600070205080204" pitchFamily="50" charset="-128"/>
            </a:rPr>
            <a:t>0.43</a:t>
          </a:r>
          <a:r>
            <a:rPr kumimoji="1" lang="ja-JP" altLang="en-US" sz="1050">
              <a:latin typeface="ＭＳ Ｐゴシック" panose="020B0600070205080204" pitchFamily="50" charset="-128"/>
              <a:ea typeface="ＭＳ Ｐゴシック" panose="020B0600070205080204" pitchFamily="50" charset="-128"/>
            </a:rPr>
            <a:t>となった。横ばいが続いていた</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か年平均についても、若干の改善が図られ</a:t>
          </a:r>
          <a:r>
            <a:rPr kumimoji="1" lang="en-US" altLang="ja-JP" sz="1050">
              <a:latin typeface="ＭＳ Ｐゴシック" panose="020B0600070205080204" pitchFamily="50" charset="-128"/>
              <a:ea typeface="ＭＳ Ｐゴシック" panose="020B0600070205080204" pitchFamily="50" charset="-128"/>
            </a:rPr>
            <a:t>0.42</a:t>
          </a:r>
          <a:r>
            <a:rPr kumimoji="1" lang="ja-JP" altLang="en-US" sz="1050">
              <a:latin typeface="ＭＳ Ｐゴシック" panose="020B0600070205080204" pitchFamily="50" charset="-128"/>
              <a:ea typeface="ＭＳ Ｐゴシック" panose="020B0600070205080204" pitchFamily="50" charset="-128"/>
            </a:rPr>
            <a:t>となった。</a:t>
          </a:r>
        </a:p>
        <a:p>
          <a:r>
            <a:rPr kumimoji="1" lang="ja-JP" altLang="en-US" sz="1050">
              <a:latin typeface="ＭＳ Ｐゴシック" panose="020B0600070205080204" pitchFamily="50" charset="-128"/>
              <a:ea typeface="ＭＳ Ｐゴシック" panose="020B0600070205080204" pitchFamily="50" charset="-128"/>
            </a:rPr>
            <a:t>　公債費や公営企業（水道事業・病院事業・下水道事業）に対する補助金が高額であるなどの構造的な問題により、短期的な改善は難しい状況ではあるが、引き続き、保育園民営化や公共施設・インフラの維持補修費等の削減につながる集約化・長寿命化等を推進するとともに、市税徴収強化の取組等により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46567</xdr:rowOff>
    </xdr:from>
    <xdr:to>
      <xdr:col>23</xdr:col>
      <xdr:colOff>133350</xdr:colOff>
      <xdr:row>40</xdr:row>
      <xdr:rowOff>86783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90456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103310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86783</xdr:rowOff>
    </xdr:from>
    <xdr:to>
      <xdr:col>19</xdr:col>
      <xdr:colOff>133350</xdr:colOff>
      <xdr:row>40</xdr:row>
      <xdr:rowOff>86783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447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86783</xdr:rowOff>
    </xdr:from>
    <xdr:to>
      <xdr:col>15</xdr:col>
      <xdr:colOff>82550</xdr:colOff>
      <xdr:row>40</xdr:row>
      <xdr:rowOff>86783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447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86783</xdr:rowOff>
    </xdr:from>
    <xdr:to>
      <xdr:col>11</xdr:col>
      <xdr:colOff>31750</xdr:colOff>
      <xdr:row>40</xdr:row>
      <xdr:rowOff>86783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447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167217</xdr:rowOff>
    </xdr:from>
    <xdr:to>
      <xdr:col>23</xdr:col>
      <xdr:colOff>184150</xdr:colOff>
      <xdr:row>40</xdr:row>
      <xdr:rowOff>97367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139294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25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35983</xdr:rowOff>
    </xdr:from>
    <xdr:to>
      <xdr:col>19</xdr:col>
      <xdr:colOff>184150</xdr:colOff>
      <xdr:row>40</xdr:row>
      <xdr:rowOff>137583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122360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803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35983</xdr:rowOff>
    </xdr:from>
    <xdr:to>
      <xdr:col>15</xdr:col>
      <xdr:colOff>133350</xdr:colOff>
      <xdr:row>40</xdr:row>
      <xdr:rowOff>137583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122360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35983</xdr:rowOff>
    </xdr:from>
    <xdr:to>
      <xdr:col>11</xdr:col>
      <xdr:colOff>82550</xdr:colOff>
      <xdr:row>40</xdr:row>
      <xdr:rowOff>137583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122360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35983</xdr:rowOff>
    </xdr:from>
    <xdr:to>
      <xdr:col>7</xdr:col>
      <xdr:colOff>31750</xdr:colOff>
      <xdr:row>40</xdr:row>
      <xdr:rowOff>137583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122360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令和元年度の下水道事業の法適化以降同程度の水準で推移すると考えていたが、令和</a:t>
          </a:r>
          <a:r>
            <a:rPr kumimoji="1" lang="en-US" altLang="ja-JP" sz="1050">
              <a:latin typeface="ＭＳ Ｐゴシック" panose="020B0600070205080204" pitchFamily="50" charset="-128"/>
              <a:ea typeface="ＭＳ Ｐゴシック" panose="020B0600070205080204" pitchFamily="50" charset="-128"/>
            </a:rPr>
            <a:t>4</a:t>
          </a:r>
          <a:r>
            <a:rPr kumimoji="1" lang="ja-JP" altLang="en-US" sz="1050">
              <a:latin typeface="ＭＳ Ｐゴシック" panose="020B0600070205080204" pitchFamily="50" charset="-128"/>
              <a:ea typeface="ＭＳ Ｐゴシック" panose="020B0600070205080204" pitchFamily="50" charset="-128"/>
            </a:rPr>
            <a:t>年度は物価高騰などによる物件費の上昇によりに比率が増加した。令和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年度は物価・人件費の高騰がさらに進んだことに加え、大雪により除排雪経費が増加したが、歳入は若干の減少となったことで大きく比率が上昇することとなった。</a:t>
          </a:r>
        </a:p>
        <a:p>
          <a:r>
            <a:rPr kumimoji="1" lang="ja-JP" altLang="en-US" sz="1050">
              <a:latin typeface="ＭＳ Ｐゴシック" panose="020B0600070205080204" pitchFamily="50" charset="-128"/>
              <a:ea typeface="ＭＳ Ｐゴシック" panose="020B0600070205080204" pitchFamily="50" charset="-128"/>
            </a:rPr>
            <a:t>　学校及び保育園の統合による人件費、物件費及び維持補修費の削減を進めているが、いずれも目に見える効果が出てくるまでは時間がかかる見込みである。</a:t>
          </a:r>
        </a:p>
        <a:p>
          <a:r>
            <a:rPr kumimoji="1" lang="ja-JP" altLang="en-US" sz="1050" baseline="0">
              <a:latin typeface="ＭＳ Ｐゴシック" panose="020B0600070205080204" pitchFamily="50" charset="-128"/>
              <a:ea typeface="ＭＳ Ｐゴシック" panose="020B0600070205080204" pitchFamily="50" charset="-128"/>
            </a:rPr>
            <a:t>　また、</a:t>
          </a:r>
          <a:r>
            <a:rPr kumimoji="1" lang="en-US" altLang="ja-JP" sz="1050">
              <a:latin typeface="ＭＳ Ｐゴシック" panose="020B0600070205080204" pitchFamily="50" charset="-128"/>
              <a:ea typeface="ＭＳ Ｐゴシック" panose="020B0600070205080204" pitchFamily="50" charset="-128"/>
            </a:rPr>
            <a:t>DPC</a:t>
          </a:r>
          <a:r>
            <a:rPr kumimoji="1" lang="ja-JP" altLang="en-US" sz="1050">
              <a:latin typeface="ＭＳ Ｐゴシック" panose="020B0600070205080204" pitchFamily="50" charset="-128"/>
              <a:ea typeface="ＭＳ Ｐゴシック" panose="020B0600070205080204" pitchFamily="50" charset="-128"/>
            </a:rPr>
            <a:t>制度の導入など市立病院の経営改善を図っているが、医師確保や物価高騰により病院事業への繰出金が多額となる見込みであり、下水道事業への繰出金も高額で推移する見込みである。今後も保育園民営化や公共施設の集約化など、さらなる経費の削減等に取組み、経常経費の圧縮に努め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134938</xdr:rowOff>
    </xdr:from>
    <xdr:to>
      <xdr:col>23</xdr:col>
      <xdr:colOff>133350</xdr:colOff>
      <xdr:row>64</xdr:row>
      <xdr:rowOff>27305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64838"/>
          <a:ext cx="838200" cy="23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2874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75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134938</xdr:rowOff>
    </xdr:from>
    <xdr:to>
      <xdr:col>19</xdr:col>
      <xdr:colOff>133350</xdr:colOff>
      <xdr:row>62</xdr:row>
      <xdr:rowOff>140970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764838"/>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119380</xdr:rowOff>
    </xdr:from>
    <xdr:to>
      <xdr:col>15</xdr:col>
      <xdr:colOff>82550</xdr:colOff>
      <xdr:row>62</xdr:row>
      <xdr:rowOff>140970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7783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137812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119380</xdr:rowOff>
    </xdr:from>
    <xdr:to>
      <xdr:col>11</xdr:col>
      <xdr:colOff>31750</xdr:colOff>
      <xdr:row>62</xdr:row>
      <xdr:rowOff>32385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77830"/>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116222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6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155909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147955</xdr:rowOff>
    </xdr:from>
    <xdr:to>
      <xdr:col>23</xdr:col>
      <xdr:colOff>184150</xdr:colOff>
      <xdr:row>64</xdr:row>
      <xdr:rowOff>78105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164482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7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84138</xdr:rowOff>
    </xdr:from>
    <xdr:to>
      <xdr:col>19</xdr:col>
      <xdr:colOff>184150</xdr:colOff>
      <xdr:row>63</xdr:row>
      <xdr:rowOff>14288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24465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829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90170</xdr:rowOff>
    </xdr:from>
    <xdr:to>
      <xdr:col>15</xdr:col>
      <xdr:colOff>133350</xdr:colOff>
      <xdr:row>63</xdr:row>
      <xdr:rowOff>20320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30497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68580</xdr:rowOff>
    </xdr:from>
    <xdr:to>
      <xdr:col>11</xdr:col>
      <xdr:colOff>82550</xdr:colOff>
      <xdr:row>61</xdr:row>
      <xdr:rowOff>170180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8907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153035</xdr:rowOff>
    </xdr:from>
    <xdr:to>
      <xdr:col>7</xdr:col>
      <xdr:colOff>31750</xdr:colOff>
      <xdr:row>62</xdr:row>
      <xdr:rowOff>83185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93362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38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[302,414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50">
              <a:latin typeface="ＭＳ Ｐゴシック" panose="020B0600070205080204" pitchFamily="50" charset="-128"/>
              <a:ea typeface="ＭＳ Ｐゴシック" panose="020B0600070205080204" pitchFamily="50" charset="-128"/>
            </a:rPr>
            <a:t>　類似団体平均値及び新潟県平均値と比べて高い水準となっている理由は、市外の区域も担当している廃棄物処理業務や消防業務等があることに加え、公立保育園</a:t>
          </a:r>
          <a:r>
            <a:rPr kumimoji="1" lang="en-US" altLang="ja-JP" sz="950">
              <a:latin typeface="ＭＳ Ｐゴシック" panose="020B0600070205080204" pitchFamily="50" charset="-128"/>
              <a:ea typeface="ＭＳ Ｐゴシック" panose="020B0600070205080204" pitchFamily="50" charset="-128"/>
            </a:rPr>
            <a:t>16</a:t>
          </a:r>
          <a:r>
            <a:rPr kumimoji="1" lang="ja-JP" altLang="en-US" sz="950">
              <a:latin typeface="ＭＳ Ｐゴシック" panose="020B0600070205080204" pitchFamily="50" charset="-128"/>
              <a:ea typeface="ＭＳ Ｐゴシック" panose="020B0600070205080204" pitchFamily="50" charset="-128"/>
            </a:rPr>
            <a:t>園の運営をしていること、当市は日本有数の豪雪地域であり維持補修費（除排雪経費）が高水準なことも要因と考えられる。</a:t>
          </a:r>
          <a:endParaRPr kumimoji="1" lang="en-US" altLang="ja-JP" sz="950">
            <a:latin typeface="ＭＳ Ｐゴシック" panose="020B0600070205080204" pitchFamily="50" charset="-128"/>
            <a:ea typeface="ＭＳ Ｐゴシック" panose="020B0600070205080204" pitchFamily="50" charset="-128"/>
          </a:endParaRPr>
        </a:p>
        <a:p>
          <a:r>
            <a:rPr kumimoji="1" lang="ja-JP" altLang="en-US" sz="950">
              <a:latin typeface="ＭＳ Ｐゴシック" panose="020B0600070205080204" pitchFamily="50" charset="-128"/>
              <a:ea typeface="ＭＳ Ｐゴシック" panose="020B0600070205080204" pitchFamily="50" charset="-128"/>
            </a:rPr>
            <a:t>　平成</a:t>
          </a:r>
          <a:r>
            <a:rPr kumimoji="1" lang="en-US" altLang="ja-JP" sz="950">
              <a:latin typeface="ＭＳ Ｐゴシック" panose="020B0600070205080204" pitchFamily="50" charset="-128"/>
              <a:ea typeface="ＭＳ Ｐゴシック" panose="020B0600070205080204" pitchFamily="50" charset="-128"/>
            </a:rPr>
            <a:t>29</a:t>
          </a:r>
          <a:r>
            <a:rPr kumimoji="1" lang="ja-JP" altLang="en-US" sz="950">
              <a:latin typeface="ＭＳ Ｐゴシック" panose="020B0600070205080204" pitchFamily="50" charset="-128"/>
              <a:ea typeface="ＭＳ Ｐゴシック" panose="020B0600070205080204" pitchFamily="50" charset="-128"/>
            </a:rPr>
            <a:t>年度からふるさと納税返礼品事業を開始し、年々寄附金額が伸びていることにより、物件費が増加傾向である。令和</a:t>
          </a:r>
          <a:r>
            <a:rPr kumimoji="1" lang="en-US" altLang="ja-JP" sz="950">
              <a:latin typeface="ＭＳ Ｐゴシック" panose="020B0600070205080204" pitchFamily="50" charset="-128"/>
              <a:ea typeface="ＭＳ Ｐゴシック" panose="020B0600070205080204" pitchFamily="50" charset="-128"/>
            </a:rPr>
            <a:t>2</a:t>
          </a:r>
          <a:r>
            <a:rPr kumimoji="1" lang="ja-JP" altLang="en-US" sz="950">
              <a:latin typeface="ＭＳ Ｐゴシック" panose="020B0600070205080204" pitchFamily="50" charset="-128"/>
              <a:ea typeface="ＭＳ Ｐゴシック" panose="020B0600070205080204" pitchFamily="50" charset="-128"/>
            </a:rPr>
            <a:t>年度からの大幅増加については、ふるさと納税返礼品事業の伸びに加えて、新型コロナウイルス感染症対策事業の影響によるものである。令和</a:t>
          </a:r>
          <a:r>
            <a:rPr kumimoji="1" lang="en-US" altLang="ja-JP" sz="950">
              <a:latin typeface="ＭＳ Ｐゴシック" panose="020B0600070205080204" pitchFamily="50" charset="-128"/>
              <a:ea typeface="ＭＳ Ｐゴシック" panose="020B0600070205080204" pitchFamily="50" charset="-128"/>
            </a:rPr>
            <a:t>5</a:t>
          </a:r>
          <a:r>
            <a:rPr kumimoji="1" lang="ja-JP" altLang="en-US" sz="950">
              <a:latin typeface="ＭＳ Ｐゴシック" panose="020B0600070205080204" pitchFamily="50" charset="-128"/>
              <a:ea typeface="ＭＳ Ｐゴシック" panose="020B0600070205080204" pitchFamily="50" charset="-128"/>
            </a:rPr>
            <a:t>年度以降は物価高の影響で物件費の増加がさらに進み、令和</a:t>
          </a:r>
          <a:r>
            <a:rPr kumimoji="1" lang="en-US" altLang="ja-JP" sz="950">
              <a:latin typeface="ＭＳ Ｐゴシック" panose="020B0600070205080204" pitchFamily="50" charset="-128"/>
              <a:ea typeface="ＭＳ Ｐゴシック" panose="020B0600070205080204" pitchFamily="50" charset="-128"/>
            </a:rPr>
            <a:t>6</a:t>
          </a:r>
          <a:r>
            <a:rPr kumimoji="1" lang="ja-JP" altLang="en-US" sz="950">
              <a:latin typeface="ＭＳ Ｐゴシック" panose="020B0600070205080204" pitchFamily="50" charset="-128"/>
              <a:ea typeface="ＭＳ Ｐゴシック" panose="020B0600070205080204" pitchFamily="50" charset="-128"/>
            </a:rPr>
            <a:t>年度では人件費も大きく上昇したことで大幅な増加となった。</a:t>
          </a:r>
        </a:p>
        <a:p>
          <a:r>
            <a:rPr kumimoji="1" lang="ja-JP" altLang="en-US" sz="950">
              <a:latin typeface="ＭＳ Ｐゴシック" panose="020B0600070205080204" pitchFamily="50" charset="-128"/>
              <a:ea typeface="ＭＳ Ｐゴシック" panose="020B0600070205080204" pitchFamily="50" charset="-128"/>
            </a:rPr>
            <a:t>　ふるさと納税返礼品事業費が増加傾向であることや、物価上昇が続いていることから物件費の増加は今後も続くと見込む。また、人口減少に伴う保育園の統合により人員削減が進み、徐々に人件費の減少が期待される一方、給与改定の動向次第では増加に転じることも考えられる。</a:t>
          </a:r>
          <a:endParaRPr kumimoji="1" lang="en-US" altLang="ja-JP" sz="950">
            <a:latin typeface="ＭＳ Ｐゴシック" panose="020B0600070205080204" pitchFamily="50" charset="-128"/>
            <a:ea typeface="ＭＳ Ｐゴシック" panose="020B0600070205080204" pitchFamily="50" charset="-128"/>
          </a:endParaRPr>
        </a:p>
        <a:p>
          <a:r>
            <a:rPr kumimoji="1" lang="ja-JP" altLang="en-US" sz="950">
              <a:latin typeface="ＭＳ Ｐゴシック" panose="020B0600070205080204" pitchFamily="50" charset="-128"/>
              <a:ea typeface="ＭＳ Ｐゴシック" panose="020B0600070205080204" pitchFamily="50" charset="-128"/>
            </a:rPr>
            <a:t>　今後も公共施設の計画的な統廃合により維持管理費の圧縮に努めていく。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144889</xdr:rowOff>
    </xdr:from>
    <xdr:to>
      <xdr:col>23</xdr:col>
      <xdr:colOff>133350</xdr:colOff>
      <xdr:row>88</xdr:row>
      <xdr:rowOff>51115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889589"/>
          <a:ext cx="838200" cy="24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98435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57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66915</xdr:rowOff>
    </xdr:from>
    <xdr:to>
      <xdr:col>19</xdr:col>
      <xdr:colOff>133350</xdr:colOff>
      <xdr:row>86</xdr:row>
      <xdr:rowOff>144889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811615"/>
          <a:ext cx="889000" cy="77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112596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00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62399</xdr:rowOff>
    </xdr:from>
    <xdr:to>
      <xdr:col>15</xdr:col>
      <xdr:colOff>82550</xdr:colOff>
      <xdr:row>86</xdr:row>
      <xdr:rowOff>66915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807099"/>
          <a:ext cx="889000" cy="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99820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16134</xdr:rowOff>
    </xdr:from>
    <xdr:to>
      <xdr:col>11</xdr:col>
      <xdr:colOff>31750</xdr:colOff>
      <xdr:row>86</xdr:row>
      <xdr:rowOff>62399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589384"/>
          <a:ext cx="889000" cy="2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66245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5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131019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47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315</xdr:rowOff>
    </xdr:from>
    <xdr:to>
      <xdr:col>23</xdr:col>
      <xdr:colOff>184150</xdr:colOff>
      <xdr:row>88</xdr:row>
      <xdr:rowOff>101915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508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143842</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505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94089</xdr:rowOff>
    </xdr:from>
    <xdr:to>
      <xdr:col>19</xdr:col>
      <xdr:colOff>184150</xdr:colOff>
      <xdr:row>87</xdr:row>
      <xdr:rowOff>24239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83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9016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925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16115</xdr:rowOff>
    </xdr:from>
    <xdr:to>
      <xdr:col>15</xdr:col>
      <xdr:colOff>133350</xdr:colOff>
      <xdr:row>86</xdr:row>
      <xdr:rowOff>117715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76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102492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84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11599</xdr:rowOff>
    </xdr:from>
    <xdr:to>
      <xdr:col>11</xdr:col>
      <xdr:colOff>82550</xdr:colOff>
      <xdr:row>86</xdr:row>
      <xdr:rowOff>113199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75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97976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842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136784</xdr:rowOff>
    </xdr:from>
    <xdr:to>
      <xdr:col>7</xdr:col>
      <xdr:colOff>31750</xdr:colOff>
      <xdr:row>85</xdr:row>
      <xdr:rowOff>66934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53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51711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62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類似団体や全国平均よりも低い水準で推移している。</a:t>
          </a:r>
        </a:p>
        <a:p>
          <a:r>
            <a:rPr kumimoji="1" lang="ja-JP" altLang="en-US" sz="1050">
              <a:latin typeface="ＭＳ Ｐゴシック" panose="020B0600070205080204" pitchFamily="50" charset="-128"/>
              <a:ea typeface="ＭＳ Ｐゴシック" panose="020B0600070205080204" pitchFamily="50" charset="-128"/>
            </a:rPr>
            <a:t>　人口</a:t>
          </a:r>
          <a:r>
            <a:rPr kumimoji="1" lang="en-US" altLang="ja-JP" sz="1050">
              <a:latin typeface="ＭＳ Ｐゴシック" panose="020B0600070205080204" pitchFamily="50" charset="-128"/>
              <a:ea typeface="ＭＳ Ｐゴシック" panose="020B0600070205080204" pitchFamily="50" charset="-128"/>
            </a:rPr>
            <a:t>1,000</a:t>
          </a:r>
          <a:r>
            <a:rPr kumimoji="1" lang="ja-JP" altLang="en-US" sz="1050">
              <a:latin typeface="ＭＳ Ｐゴシック" panose="020B0600070205080204" pitchFamily="50" charset="-128"/>
              <a:ea typeface="ＭＳ Ｐゴシック" panose="020B0600070205080204" pitchFamily="50" charset="-128"/>
            </a:rPr>
            <a:t>人当たり職員数が多いことから、総額人件費を抑制するため、昇格、昇給基準や各種手当の見直しなどにより、人件費の抑制に努めてきた。</a:t>
          </a:r>
        </a:p>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年度とほぼ同じ水準となっている。今後も現在の水準を維持できるよう適正化に努める。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45357</xdr:rowOff>
    </xdr:from>
    <xdr:to>
      <xdr:col>81</xdr:col>
      <xdr:colOff>44450</xdr:colOff>
      <xdr:row>82</xdr:row>
      <xdr:rowOff>29029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3932807"/>
          <a:ext cx="8382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56441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2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45357</xdr:rowOff>
    </xdr:from>
    <xdr:to>
      <xdr:col>77</xdr:col>
      <xdr:colOff>44450</xdr:colOff>
      <xdr:row>81</xdr:row>
      <xdr:rowOff>131536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3932807"/>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97064</xdr:rowOff>
    </xdr:from>
    <xdr:to>
      <xdr:col>72</xdr:col>
      <xdr:colOff>203200</xdr:colOff>
      <xdr:row>81</xdr:row>
      <xdr:rowOff>131536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39845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79829</xdr:rowOff>
    </xdr:from>
    <xdr:to>
      <xdr:col>68</xdr:col>
      <xdr:colOff>152400</xdr:colOff>
      <xdr:row>81</xdr:row>
      <xdr:rowOff>97064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396727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149679</xdr:rowOff>
    </xdr:from>
    <xdr:to>
      <xdr:col>81</xdr:col>
      <xdr:colOff>95250</xdr:colOff>
      <xdr:row>82</xdr:row>
      <xdr:rowOff>79829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03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166206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882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166007</xdr:rowOff>
    </xdr:from>
    <xdr:to>
      <xdr:col>77</xdr:col>
      <xdr:colOff>95250</xdr:colOff>
      <xdr:row>81</xdr:row>
      <xdr:rowOff>96157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88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106334</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650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80736</xdr:rowOff>
    </xdr:from>
    <xdr:to>
      <xdr:col>73</xdr:col>
      <xdr:colOff>44450</xdr:colOff>
      <xdr:row>82</xdr:row>
      <xdr:rowOff>10886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9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21063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73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46264</xdr:rowOff>
    </xdr:from>
    <xdr:to>
      <xdr:col>68</xdr:col>
      <xdr:colOff>203200</xdr:colOff>
      <xdr:row>81</xdr:row>
      <xdr:rowOff>147864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93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158041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70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29029</xdr:rowOff>
    </xdr:from>
    <xdr:to>
      <xdr:col>64</xdr:col>
      <xdr:colOff>152400</xdr:colOff>
      <xdr:row>81</xdr:row>
      <xdr:rowOff>130629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91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140806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685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定員管理適正化計画に基づき、退職者不補充等により職員数削減を進めてきた。しかし、直営保育施設の割合が高いこと、市立病院の運営に医療職が必要なことや、隣接自治体の廃棄物処理や消防救急事務等を受託していることから、類似団体平均や全国平均に比べ大きく開きがある状況が続いている。</a:t>
          </a:r>
        </a:p>
        <a:p>
          <a:r>
            <a:rPr kumimoji="1" lang="ja-JP" altLang="en-US" sz="1050">
              <a:latin typeface="ＭＳ Ｐゴシック" panose="020B0600070205080204" pitchFamily="50" charset="-128"/>
              <a:ea typeface="ＭＳ Ｐゴシック" panose="020B0600070205080204" pitchFamily="50" charset="-128"/>
            </a:rPr>
            <a:t>　職員数削減は進んだものの、人口の減少に伴い人口</a:t>
          </a:r>
          <a:r>
            <a:rPr kumimoji="1" lang="en-US" altLang="ja-JP" sz="1050">
              <a:latin typeface="ＭＳ Ｐゴシック" panose="020B0600070205080204" pitchFamily="50" charset="-128"/>
              <a:ea typeface="ＭＳ Ｐゴシック" panose="020B0600070205080204" pitchFamily="50" charset="-128"/>
            </a:rPr>
            <a:t>1,000</a:t>
          </a:r>
          <a:r>
            <a:rPr kumimoji="1" lang="ja-JP" altLang="en-US" sz="1050">
              <a:latin typeface="ＭＳ Ｐゴシック" panose="020B0600070205080204" pitchFamily="50" charset="-128"/>
              <a:ea typeface="ＭＳ Ｐゴシック" panose="020B0600070205080204" pitchFamily="50" charset="-128"/>
            </a:rPr>
            <a:t>人当たり職員数は徐々にではあるが上昇が続いている。</a:t>
          </a:r>
        </a:p>
        <a:p>
          <a:r>
            <a:rPr kumimoji="1" lang="ja-JP" altLang="en-US" sz="1050">
              <a:latin typeface="ＭＳ Ｐゴシック" panose="020B0600070205080204" pitchFamily="50" charset="-128"/>
              <a:ea typeface="ＭＳ Ｐゴシック" panose="020B0600070205080204" pitchFamily="50" charset="-128"/>
            </a:rPr>
            <a:t>　業務の増大、多様化、複雑化により、職員数を削減するには極めて難しい時期になってきているが、新規事業着手の際の既存事業の見直しや、組織・機構改革、民間委託、適正な職員配置、公務能率の向上等により、適正規模に近づけていけるよう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93617</xdr:rowOff>
    </xdr:from>
    <xdr:to>
      <xdr:col>81</xdr:col>
      <xdr:colOff>44450</xdr:colOff>
      <xdr:row>63</xdr:row>
      <xdr:rowOff>99362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894967"/>
          <a:ext cx="8382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119578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06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60295</xdr:rowOff>
    </xdr:from>
    <xdr:to>
      <xdr:col>77</xdr:col>
      <xdr:colOff>44450</xdr:colOff>
      <xdr:row>63</xdr:row>
      <xdr:rowOff>93617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861645"/>
          <a:ext cx="889000" cy="3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29590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16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52251</xdr:rowOff>
    </xdr:from>
    <xdr:to>
      <xdr:col>72</xdr:col>
      <xdr:colOff>203200</xdr:colOff>
      <xdr:row>63</xdr:row>
      <xdr:rowOff>60295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853601"/>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15801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0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35016</xdr:rowOff>
    </xdr:from>
    <xdr:to>
      <xdr:col>68</xdr:col>
      <xdr:colOff>152400</xdr:colOff>
      <xdr:row>63</xdr:row>
      <xdr:rowOff>52251</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83636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133246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4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48562</xdr:rowOff>
    </xdr:from>
    <xdr:to>
      <xdr:col>81</xdr:col>
      <xdr:colOff>95250</xdr:colOff>
      <xdr:row>63</xdr:row>
      <xdr:rowOff>150162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84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20639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821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42817</xdr:rowOff>
    </xdr:from>
    <xdr:to>
      <xdr:col>77</xdr:col>
      <xdr:colOff>95250</xdr:colOff>
      <xdr:row>63</xdr:row>
      <xdr:rowOff>144417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84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129194</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9305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9495</xdr:rowOff>
    </xdr:from>
    <xdr:to>
      <xdr:col>73</xdr:col>
      <xdr:colOff>44450</xdr:colOff>
      <xdr:row>63</xdr:row>
      <xdr:rowOff>111095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81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95872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97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1451</xdr:rowOff>
    </xdr:from>
    <xdr:to>
      <xdr:col>68</xdr:col>
      <xdr:colOff>203200</xdr:colOff>
      <xdr:row>63</xdr:row>
      <xdr:rowOff>103051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80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87828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89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155666</xdr:rowOff>
    </xdr:from>
    <xdr:to>
      <xdr:col>64</xdr:col>
      <xdr:colOff>152400</xdr:colOff>
      <xdr:row>63</xdr:row>
      <xdr:rowOff>85816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8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70593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71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年度単年度数値は、令和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年度の</a:t>
          </a:r>
          <a:r>
            <a:rPr kumimoji="1" lang="en-US" altLang="ja-JP" sz="1050">
              <a:latin typeface="ＭＳ Ｐゴシック" panose="020B0600070205080204" pitchFamily="50" charset="-128"/>
              <a:ea typeface="ＭＳ Ｐゴシック" panose="020B0600070205080204" pitchFamily="50" charset="-128"/>
            </a:rPr>
            <a:t>13.3</a:t>
          </a:r>
          <a:r>
            <a:rPr kumimoji="1" lang="ja-JP" altLang="en-US" sz="1050">
              <a:latin typeface="ＭＳ Ｐゴシック" panose="020B0600070205080204" pitchFamily="50" charset="-128"/>
              <a:ea typeface="ＭＳ Ｐゴシック" panose="020B0600070205080204" pitchFamily="50" charset="-128"/>
            </a:rPr>
            <a:t>から</a:t>
          </a:r>
          <a:r>
            <a:rPr kumimoji="1" lang="en-US" altLang="ja-JP" sz="1050">
              <a:latin typeface="ＭＳ Ｐゴシック" panose="020B0600070205080204" pitchFamily="50" charset="-128"/>
              <a:ea typeface="ＭＳ Ｐゴシック" panose="020B0600070205080204" pitchFamily="50" charset="-128"/>
            </a:rPr>
            <a:t>11.1</a:t>
          </a:r>
          <a:r>
            <a:rPr kumimoji="1" lang="ja-JP" altLang="en-US" sz="1050">
              <a:latin typeface="ＭＳ Ｐゴシック" panose="020B0600070205080204" pitchFamily="50" charset="-128"/>
              <a:ea typeface="ＭＳ Ｐゴシック" panose="020B0600070205080204" pitchFamily="50" charset="-128"/>
            </a:rPr>
            <a:t>へ</a:t>
          </a:r>
          <a:r>
            <a:rPr kumimoji="1" lang="en-US" altLang="ja-JP" sz="1050">
              <a:latin typeface="ＭＳ Ｐゴシック" panose="020B0600070205080204" pitchFamily="50" charset="-128"/>
              <a:ea typeface="ＭＳ Ｐゴシック" panose="020B0600070205080204" pitchFamily="50" charset="-128"/>
            </a:rPr>
            <a:t>2.2</a:t>
          </a:r>
          <a:r>
            <a:rPr kumimoji="1" lang="ja-JP" altLang="en-US" sz="1050">
              <a:latin typeface="ＭＳ Ｐゴシック" panose="020B0600070205080204" pitchFamily="50" charset="-128"/>
              <a:ea typeface="ＭＳ Ｐゴシック" panose="020B0600070205080204" pitchFamily="50" charset="-128"/>
            </a:rPr>
            <a:t>ポイントの減となった。分子となる元利償還金の減少と、公営企業の経費に要する財源に充てられる繰入金が令和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年度に一時的に増額した分が減少したことで比率が改善した。</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か年平均としては令和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年度と変わらず</a:t>
          </a:r>
          <a:r>
            <a:rPr kumimoji="1" lang="en-US" altLang="ja-JP" sz="1050">
              <a:latin typeface="ＭＳ Ｐゴシック" panose="020B0600070205080204" pitchFamily="50" charset="-128"/>
              <a:ea typeface="ＭＳ Ｐゴシック" panose="020B0600070205080204" pitchFamily="50" charset="-128"/>
            </a:rPr>
            <a:t>11.8</a:t>
          </a:r>
          <a:r>
            <a:rPr kumimoji="1" lang="ja-JP" altLang="en-US" sz="1050">
              <a:latin typeface="ＭＳ Ｐゴシック" panose="020B0600070205080204" pitchFamily="50" charset="-128"/>
              <a:ea typeface="ＭＳ Ｐゴシック" panose="020B0600070205080204" pitchFamily="50" charset="-128"/>
            </a:rPr>
            <a:t>となった。</a:t>
          </a:r>
        </a:p>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年度から統合給食センターと新健診施設の建設が本格化し、その後も広域ごみ処理施設の建設が予定されているため、地方債発行は避けられず、比率の上昇が見込まれる。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事業内容の精査等により投資的経費を抑えることで新発債を抑制するとともに、優良債を活用することで今後も比率改善に努めていく。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159455</xdr:rowOff>
    </xdr:from>
    <xdr:to>
      <xdr:col>81</xdr:col>
      <xdr:colOff>44450</xdr:colOff>
      <xdr:row>42</xdr:row>
      <xdr:rowOff>159455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3603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39105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25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132645</xdr:rowOff>
    </xdr:from>
    <xdr:to>
      <xdr:col>77</xdr:col>
      <xdr:colOff>44450</xdr:colOff>
      <xdr:row>42</xdr:row>
      <xdr:rowOff>159455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3335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94138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09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132645</xdr:rowOff>
    </xdr:from>
    <xdr:to>
      <xdr:col>72</xdr:col>
      <xdr:colOff>203200</xdr:colOff>
      <xdr:row>42</xdr:row>
      <xdr:rowOff>146050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3335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53922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146050</xdr:rowOff>
    </xdr:from>
    <xdr:to>
      <xdr:col>68</xdr:col>
      <xdr:colOff>152400</xdr:colOff>
      <xdr:row>43</xdr:row>
      <xdr:rowOff>135467</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346950"/>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158344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108655</xdr:rowOff>
    </xdr:from>
    <xdr:to>
      <xdr:col>81</xdr:col>
      <xdr:colOff>95250</xdr:colOff>
      <xdr:row>43</xdr:row>
      <xdr:rowOff>38805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80732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281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108655</xdr:rowOff>
    </xdr:from>
    <xdr:to>
      <xdr:col>77</xdr:col>
      <xdr:colOff>95250</xdr:colOff>
      <xdr:row>43</xdr:row>
      <xdr:rowOff>38805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23582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395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81845</xdr:rowOff>
    </xdr:from>
    <xdr:to>
      <xdr:col>73</xdr:col>
      <xdr:colOff>44450</xdr:colOff>
      <xdr:row>43</xdr:row>
      <xdr:rowOff>11995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168222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36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95250</xdr:rowOff>
    </xdr:from>
    <xdr:to>
      <xdr:col>68</xdr:col>
      <xdr:colOff>203200</xdr:colOff>
      <xdr:row>43</xdr:row>
      <xdr:rowOff>25400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10177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84667</xdr:rowOff>
    </xdr:from>
    <xdr:to>
      <xdr:col>64</xdr:col>
      <xdr:colOff>152400</xdr:colOff>
      <xdr:row>44</xdr:row>
      <xdr:rowOff>14817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171044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50">
              <a:latin typeface="ＭＳ Ｐゴシック" panose="020B0600070205080204" pitchFamily="50" charset="-128"/>
              <a:ea typeface="ＭＳ Ｐゴシック" panose="020B0600070205080204" pitchFamily="50" charset="-128"/>
            </a:rPr>
            <a:t>　地方債残高、退職手当負担見込額及び公営企業債等繰入見込額の減少により、近年改善が見られている。また、ふるさと納税寄附金から返礼品等の経費及び事業充当額を控除した額を基金積立していることから、分子から控除される充当可能基金が増加し、令和</a:t>
          </a:r>
          <a:r>
            <a:rPr kumimoji="1" lang="en-US" altLang="ja-JP" sz="950">
              <a:latin typeface="ＭＳ Ｐゴシック" panose="020B0600070205080204" pitchFamily="50" charset="-128"/>
              <a:ea typeface="ＭＳ Ｐゴシック" panose="020B0600070205080204" pitchFamily="50" charset="-128"/>
            </a:rPr>
            <a:t>5</a:t>
          </a:r>
          <a:r>
            <a:rPr kumimoji="1" lang="ja-JP" altLang="en-US" sz="950">
              <a:latin typeface="ＭＳ Ｐゴシック" panose="020B0600070205080204" pitchFamily="50" charset="-128"/>
              <a:ea typeface="ＭＳ Ｐゴシック" panose="020B0600070205080204" pitchFamily="50" charset="-128"/>
            </a:rPr>
            <a:t>年度以降は算定無しとなっている。</a:t>
          </a:r>
          <a:endParaRPr kumimoji="1" lang="en-US" altLang="ja-JP" sz="950">
            <a:latin typeface="ＭＳ Ｐゴシック" panose="020B0600070205080204" pitchFamily="50" charset="-128"/>
            <a:ea typeface="ＭＳ Ｐゴシック" panose="020B0600070205080204" pitchFamily="50" charset="-128"/>
          </a:endParaRPr>
        </a:p>
        <a:p>
          <a:r>
            <a:rPr kumimoji="1" lang="ja-JP" altLang="en-US" sz="950">
              <a:latin typeface="ＭＳ Ｐゴシック" panose="020B0600070205080204" pitchFamily="50" charset="-128"/>
              <a:ea typeface="ＭＳ Ｐゴシック" panose="020B0600070205080204" pitchFamily="50" charset="-128"/>
            </a:rPr>
            <a:t>　しかし、充当可能財源等のうち基準財政需要額算入見込額が年々減少していることや、ふるさと納税で積立てた基金を活用した事業が始まり、基金残高の減少が見込まれることから、安心できる状況にはない。</a:t>
          </a:r>
        </a:p>
        <a:p>
          <a:r>
            <a:rPr kumimoji="1" lang="ja-JP" altLang="en-US" sz="950">
              <a:latin typeface="ＭＳ Ｐゴシック" panose="020B0600070205080204" pitchFamily="50" charset="-128"/>
              <a:ea typeface="ＭＳ Ｐゴシック" panose="020B0600070205080204" pitchFamily="50" charset="-128"/>
            </a:rPr>
            <a:t>　標準財政規模が縮小傾向の中、合併特例債等の基準財政需要額算入率の高い地方債の償還が進むこと、大型建設事業（統合給食センター、健診施設、広域ごみ処理施設）による地方債発行が避けられないことから、今後は上昇に転じると見込む。可能な限り投資的経費を抑制することで将来負担比率の分子の増加を抑えるよう努めていく。</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13</xdr:row>
      <xdr:rowOff>131475</xdr:rowOff>
    </xdr:from>
    <xdr:to>
      <xdr:col>72</xdr:col>
      <xdr:colOff>203200</xdr:colOff>
      <xdr:row>15</xdr:row>
      <xdr:rowOff>104563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360325"/>
          <a:ext cx="889000" cy="315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118248</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347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104563</xdr:rowOff>
    </xdr:from>
    <xdr:to>
      <xdr:col>68</xdr:col>
      <xdr:colOff>152400</xdr:colOff>
      <xdr:row>18</xdr:row>
      <xdr:rowOff>42938</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676313"/>
          <a:ext cx="889000" cy="45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79526</xdr:rowOff>
    </xdr:from>
    <xdr:to>
      <xdr:col>73</xdr:col>
      <xdr:colOff>44450</xdr:colOff>
      <xdr:row>14</xdr:row>
      <xdr:rowOff>9676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80433</xdr:rowOff>
    </xdr:from>
    <xdr:to>
      <xdr:col>68</xdr:col>
      <xdr:colOff>203200</xdr:colOff>
      <xdr:row>15</xdr:row>
      <xdr:rowOff>10583</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80675</xdr:rowOff>
    </xdr:from>
    <xdr:to>
      <xdr:col>73</xdr:col>
      <xdr:colOff>44450</xdr:colOff>
      <xdr:row>14</xdr:row>
      <xdr:rowOff>10825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30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167052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39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53763</xdr:rowOff>
    </xdr:from>
    <xdr:to>
      <xdr:col>68</xdr:col>
      <xdr:colOff>203200</xdr:colOff>
      <xdr:row>15</xdr:row>
      <xdr:rowOff>155363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62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140140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71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163588</xdr:rowOff>
    </xdr:from>
    <xdr:to>
      <xdr:col>64</xdr:col>
      <xdr:colOff>152400</xdr:colOff>
      <xdr:row>18</xdr:row>
      <xdr:rowOff>93738</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07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78515</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164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新潟県南魚沼市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52,376
50,959
584.55
45,008,373
43,573,678
1,006,462
19,297,436
27,395,059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50">
              <a:latin typeface="ＭＳ Ｐゴシック" panose="020B0600070205080204" pitchFamily="50" charset="-128"/>
              <a:ea typeface="ＭＳ Ｐゴシック" panose="020B0600070205080204" pitchFamily="50" charset="-128"/>
            </a:rPr>
            <a:t>　二度の合併と広域水道企業団及び広域連合の継承により、職員数は類似団体平均値よりも多いものの、定員管理適正化計画の確実な実行（退職者不補充、昇給・昇格基準及び各種手当の見直し、給与削減等）により、人件費の抑制に努めてきた。</a:t>
          </a:r>
        </a:p>
        <a:p>
          <a:r>
            <a:rPr kumimoji="1" lang="ja-JP" altLang="en-US" sz="950">
              <a:latin typeface="ＭＳ Ｐゴシック" panose="020B0600070205080204" pitchFamily="50" charset="-128"/>
              <a:ea typeface="ＭＳ Ｐゴシック" panose="020B0600070205080204" pitchFamily="50" charset="-128"/>
            </a:rPr>
            <a:t>　平成</a:t>
          </a:r>
          <a:r>
            <a:rPr kumimoji="1" lang="en-US" altLang="ja-JP" sz="950">
              <a:latin typeface="ＭＳ Ｐゴシック" panose="020B0600070205080204" pitchFamily="50" charset="-128"/>
              <a:ea typeface="ＭＳ Ｐゴシック" panose="020B0600070205080204" pitchFamily="50" charset="-128"/>
            </a:rPr>
            <a:t>30</a:t>
          </a:r>
          <a:r>
            <a:rPr kumimoji="1" lang="ja-JP" altLang="en-US" sz="950">
              <a:latin typeface="ＭＳ Ｐゴシック" panose="020B0600070205080204" pitchFamily="50" charset="-128"/>
              <a:ea typeface="ＭＳ Ｐゴシック" panose="020B0600070205080204" pitchFamily="50" charset="-128"/>
            </a:rPr>
            <a:t>年度から小、中学校や保育園の統合を実施している。施設数は減少しても正職員については配置転換により雇用を継続するため、短期的に効果が現れるものではないが、将来的な人件費の抑制につながる取組を行っている。</a:t>
          </a:r>
        </a:p>
        <a:p>
          <a:r>
            <a:rPr kumimoji="1" lang="ja-JP" altLang="en-US" sz="950">
              <a:latin typeface="ＭＳ Ｐゴシック" panose="020B0600070205080204" pitchFamily="50" charset="-128"/>
              <a:ea typeface="ＭＳ Ｐゴシック" panose="020B0600070205080204" pitchFamily="50" charset="-128"/>
            </a:rPr>
            <a:t>　令和</a:t>
          </a:r>
          <a:r>
            <a:rPr kumimoji="1" lang="en-US" altLang="ja-JP" sz="950">
              <a:latin typeface="ＭＳ Ｐゴシック" panose="020B0600070205080204" pitchFamily="50" charset="-128"/>
              <a:ea typeface="ＭＳ Ｐゴシック" panose="020B0600070205080204" pitchFamily="50" charset="-128"/>
            </a:rPr>
            <a:t>5</a:t>
          </a:r>
          <a:r>
            <a:rPr kumimoji="1" lang="ja-JP" altLang="en-US" sz="950">
              <a:latin typeface="ＭＳ Ｐゴシック" panose="020B0600070205080204" pitchFamily="50" charset="-128"/>
              <a:ea typeface="ＭＳ Ｐゴシック" panose="020B0600070205080204" pitchFamily="50" charset="-128"/>
            </a:rPr>
            <a:t>年度に引き続き令和</a:t>
          </a:r>
          <a:r>
            <a:rPr kumimoji="1" lang="en-US" altLang="ja-JP" sz="950">
              <a:latin typeface="ＭＳ Ｐゴシック" panose="020B0600070205080204" pitchFamily="50" charset="-128"/>
              <a:ea typeface="ＭＳ Ｐゴシック" panose="020B0600070205080204" pitchFamily="50" charset="-128"/>
            </a:rPr>
            <a:t>6</a:t>
          </a:r>
          <a:r>
            <a:rPr kumimoji="1" lang="ja-JP" altLang="en-US" sz="950">
              <a:latin typeface="ＭＳ Ｐゴシック" panose="020B0600070205080204" pitchFamily="50" charset="-128"/>
              <a:ea typeface="ＭＳ Ｐゴシック" panose="020B0600070205080204" pitchFamily="50" charset="-128"/>
            </a:rPr>
            <a:t>年度も国の給与改定に合わせて当市でも改定を行ったが、令和</a:t>
          </a:r>
          <a:r>
            <a:rPr kumimoji="1" lang="en-US" altLang="ja-JP" sz="950">
              <a:latin typeface="ＭＳ Ｐゴシック" panose="020B0600070205080204" pitchFamily="50" charset="-128"/>
              <a:ea typeface="ＭＳ Ｐゴシック" panose="020B0600070205080204" pitchFamily="50" charset="-128"/>
            </a:rPr>
            <a:t>6</a:t>
          </a:r>
          <a:r>
            <a:rPr kumimoji="1" lang="ja-JP" altLang="en-US" sz="950">
              <a:latin typeface="ＭＳ Ｐゴシック" panose="020B0600070205080204" pitchFamily="50" charset="-128"/>
              <a:ea typeface="ＭＳ Ｐゴシック" panose="020B0600070205080204" pitchFamily="50" charset="-128"/>
            </a:rPr>
            <a:t>年度は大幅な増額改定であったことから比率が大きく上昇した。</a:t>
          </a:r>
        </a:p>
        <a:p>
          <a:r>
            <a:rPr kumimoji="1" lang="ja-JP" altLang="en-US" sz="950">
              <a:latin typeface="ＭＳ Ｐゴシック" panose="020B0600070205080204" pitchFamily="50" charset="-128"/>
              <a:ea typeface="ＭＳ Ｐゴシック" panose="020B0600070205080204" pitchFamily="50" charset="-128"/>
            </a:rPr>
            <a:t>　今後も職員数の適正化と行政改革の取組を通じ、さらなる改善に努める。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157480</xdr:rowOff>
    </xdr:from>
    <xdr:to>
      <xdr:col>24</xdr:col>
      <xdr:colOff>25400</xdr:colOff>
      <xdr:row>37</xdr:row>
      <xdr:rowOff>130810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2968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119380</xdr:rowOff>
    </xdr:from>
    <xdr:to>
      <xdr:col>19</xdr:col>
      <xdr:colOff>187325</xdr:colOff>
      <xdr:row>36</xdr:row>
      <xdr:rowOff>157480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915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47007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66040</xdr:rowOff>
    </xdr:from>
    <xdr:to>
      <xdr:col>15</xdr:col>
      <xdr:colOff>98425</xdr:colOff>
      <xdr:row>36</xdr:row>
      <xdr:rowOff>119380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382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66040</xdr:rowOff>
    </xdr:from>
    <xdr:to>
      <xdr:col>11</xdr:col>
      <xdr:colOff>9525</xdr:colOff>
      <xdr:row>36</xdr:row>
      <xdr:rowOff>134620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382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113047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80010</xdr:rowOff>
    </xdr:from>
    <xdr:to>
      <xdr:col>24</xdr:col>
      <xdr:colOff>76200</xdr:colOff>
      <xdr:row>38</xdr:row>
      <xdr:rowOff>10160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52087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106680</xdr:rowOff>
    </xdr:from>
    <xdr:to>
      <xdr:col>20</xdr:col>
      <xdr:colOff>38100</xdr:colOff>
      <xdr:row>37</xdr:row>
      <xdr:rowOff>36830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21607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68580</xdr:rowOff>
    </xdr:from>
    <xdr:to>
      <xdr:col>15</xdr:col>
      <xdr:colOff>149225</xdr:colOff>
      <xdr:row>36</xdr:row>
      <xdr:rowOff>170180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15240</xdr:rowOff>
    </xdr:from>
    <xdr:to>
      <xdr:col>11</xdr:col>
      <xdr:colOff>60325</xdr:colOff>
      <xdr:row>36</xdr:row>
      <xdr:rowOff>116840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127017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83820</xdr:rowOff>
    </xdr:from>
    <xdr:to>
      <xdr:col>6</xdr:col>
      <xdr:colOff>171450</xdr:colOff>
      <xdr:row>37</xdr:row>
      <xdr:rowOff>13970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24147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50">
              <a:latin typeface="ＭＳ Ｐゴシック" panose="020B0600070205080204" pitchFamily="50" charset="-128"/>
              <a:ea typeface="ＭＳ Ｐゴシック" panose="020B0600070205080204" pitchFamily="50" charset="-128"/>
            </a:rPr>
            <a:t>　傾向としては、令和</a:t>
          </a:r>
          <a:r>
            <a:rPr kumimoji="1" lang="en-US" altLang="ja-JP" sz="950">
              <a:latin typeface="ＭＳ Ｐゴシック" panose="020B0600070205080204" pitchFamily="50" charset="-128"/>
              <a:ea typeface="ＭＳ Ｐゴシック" panose="020B0600070205080204" pitchFamily="50" charset="-128"/>
            </a:rPr>
            <a:t>3</a:t>
          </a:r>
          <a:r>
            <a:rPr kumimoji="1" lang="ja-JP" altLang="en-US" sz="950">
              <a:latin typeface="ＭＳ Ｐゴシック" panose="020B0600070205080204" pitchFamily="50" charset="-128"/>
              <a:ea typeface="ＭＳ Ｐゴシック" panose="020B0600070205080204" pitchFamily="50" charset="-128"/>
            </a:rPr>
            <a:t>年度以前は類似団体平均値よりも低い値で推移していたが、ふるさと納税寄附金返礼品に係る業務委託料の増加などにより令和</a:t>
          </a:r>
          <a:r>
            <a:rPr kumimoji="1" lang="en-US" altLang="ja-JP" sz="950">
              <a:latin typeface="ＭＳ Ｐゴシック" panose="020B0600070205080204" pitchFamily="50" charset="-128"/>
              <a:ea typeface="ＭＳ Ｐゴシック" panose="020B0600070205080204" pitchFamily="50" charset="-128"/>
            </a:rPr>
            <a:t>4</a:t>
          </a:r>
          <a:r>
            <a:rPr kumimoji="1" lang="ja-JP" altLang="en-US" sz="950">
              <a:latin typeface="ＭＳ Ｐゴシック" panose="020B0600070205080204" pitchFamily="50" charset="-128"/>
              <a:ea typeface="ＭＳ Ｐゴシック" panose="020B0600070205080204" pitchFamily="50" charset="-128"/>
            </a:rPr>
            <a:t>年度以降は同水準で推移している。</a:t>
          </a:r>
          <a:endParaRPr kumimoji="1" lang="en-US" altLang="ja-JP" sz="950">
            <a:latin typeface="ＭＳ Ｐゴシック" panose="020B0600070205080204" pitchFamily="50" charset="-128"/>
            <a:ea typeface="ＭＳ Ｐゴシック" panose="020B0600070205080204" pitchFamily="50" charset="-128"/>
          </a:endParaRPr>
        </a:p>
        <a:p>
          <a:r>
            <a:rPr kumimoji="1" lang="ja-JP" altLang="en-US" sz="950">
              <a:latin typeface="ＭＳ Ｐゴシック" panose="020B0600070205080204" pitchFamily="50" charset="-128"/>
              <a:ea typeface="ＭＳ Ｐゴシック" panose="020B0600070205080204" pitchFamily="50" charset="-128"/>
            </a:rPr>
            <a:t>　令和</a:t>
          </a:r>
          <a:r>
            <a:rPr kumimoji="1" lang="en-US" altLang="ja-JP" sz="950">
              <a:latin typeface="ＭＳ Ｐゴシック" panose="020B0600070205080204" pitchFamily="50" charset="-128"/>
              <a:ea typeface="ＭＳ Ｐゴシック" panose="020B0600070205080204" pitchFamily="50" charset="-128"/>
            </a:rPr>
            <a:t>6</a:t>
          </a:r>
          <a:r>
            <a:rPr kumimoji="1" lang="ja-JP" altLang="en-US" sz="950">
              <a:latin typeface="ＭＳ Ｐゴシック" panose="020B0600070205080204" pitchFamily="50" charset="-128"/>
              <a:ea typeface="ＭＳ Ｐゴシック" panose="020B0600070205080204" pitchFamily="50" charset="-128"/>
            </a:rPr>
            <a:t>年度は物価高騰により委託費等が増加したことで比率が大きく上昇した。物価高の影響がいつまで続くか不透明であり注視する必要がある。</a:t>
          </a:r>
        </a:p>
        <a:p>
          <a:r>
            <a:rPr kumimoji="1" lang="ja-JP" altLang="en-US" sz="950">
              <a:latin typeface="ＭＳ Ｐゴシック" panose="020B0600070205080204" pitchFamily="50" charset="-128"/>
              <a:ea typeface="ＭＳ Ｐゴシック" panose="020B0600070205080204" pitchFamily="50" charset="-128"/>
            </a:rPr>
            <a:t>　これまで、保育園の公設民営化、指定管理者制度を活用した公共施設運営の推進等により、民間活用が可能な事業については直営から委託等に切り替えを行ってきた。今後も、民間委託を進めるとともに、保育園民営化や公共施設の集約化等により経費削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50800</xdr:rowOff>
    </xdr:from>
    <xdr:to>
      <xdr:col>82</xdr:col>
      <xdr:colOff>107950</xdr:colOff>
      <xdr:row>17</xdr:row>
      <xdr:rowOff>44450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940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162577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0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50800</xdr:rowOff>
    </xdr:from>
    <xdr:to>
      <xdr:col>78</xdr:col>
      <xdr:colOff>69850</xdr:colOff>
      <xdr:row>16</xdr:row>
      <xdr:rowOff>88900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794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139700</xdr:rowOff>
    </xdr:from>
    <xdr:to>
      <xdr:col>73</xdr:col>
      <xdr:colOff>180975</xdr:colOff>
      <xdr:row>16</xdr:row>
      <xdr:rowOff>88900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40000"/>
          <a:ext cx="889000" cy="2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63500</xdr:rowOff>
    </xdr:from>
    <xdr:to>
      <xdr:col>69</xdr:col>
      <xdr:colOff>92075</xdr:colOff>
      <xdr:row>14</xdr:row>
      <xdr:rowOff>139700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463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99077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165100</xdr:rowOff>
    </xdr:from>
    <xdr:to>
      <xdr:col>82</xdr:col>
      <xdr:colOff>158750</xdr:colOff>
      <xdr:row>17</xdr:row>
      <xdr:rowOff>95250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0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10177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0</xdr:rowOff>
    </xdr:from>
    <xdr:to>
      <xdr:col>78</xdr:col>
      <xdr:colOff>120650</xdr:colOff>
      <xdr:row>16</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111777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1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38100</xdr:rowOff>
    </xdr:from>
    <xdr:to>
      <xdr:col>74</xdr:col>
      <xdr:colOff>31750</xdr:colOff>
      <xdr:row>16</xdr:row>
      <xdr:rowOff>139700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88900</xdr:rowOff>
    </xdr:from>
    <xdr:to>
      <xdr:col>69</xdr:col>
      <xdr:colOff>142875</xdr:colOff>
      <xdr:row>15</xdr:row>
      <xdr:rowOff>19050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8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29227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5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12700</xdr:rowOff>
    </xdr:from>
    <xdr:to>
      <xdr:col>65</xdr:col>
      <xdr:colOff>53975</xdr:colOff>
      <xdr:row>14</xdr:row>
      <xdr:rowOff>114300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124477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扶助費に係る経常収支比率は類似団体平均値よりも低く推移してきている。</a:t>
          </a:r>
          <a:endParaRPr kumimoji="1" lang="ja-JP" altLang="en-US" sz="1000" strike="sngStrike" baseline="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年度の大幅な減少については、人件費や物件費、維持補修費の増加が大きく相対的に比率が下がったことが要因である。</a:t>
          </a:r>
        </a:p>
        <a:p>
          <a:r>
            <a:rPr kumimoji="1" lang="ja-JP" altLang="en-US" sz="1000">
              <a:latin typeface="ＭＳ Ｐゴシック" panose="020B0600070205080204" pitchFamily="50" charset="-128"/>
              <a:ea typeface="ＭＳ Ｐゴシック" panose="020B0600070205080204" pitchFamily="50" charset="-128"/>
            </a:rPr>
            <a:t>　生活保護受給世帯や障がい者に対する介護給付費等の福祉関係経費は年々増加してきており、今後も保育園民営化や保育ニーズの多様化への対応、福祉関係施設に勤務する職員の処遇改善の影響など扶助費の増加要素は多岐にわたる。今後も事業内容の精査や資格審査等の適正化に努める必要が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46990</xdr:rowOff>
    </xdr:from>
    <xdr:to>
      <xdr:col>24</xdr:col>
      <xdr:colOff>25400</xdr:colOff>
      <xdr:row>55</xdr:row>
      <xdr:rowOff>101854</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47674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96283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526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74422</xdr:rowOff>
    </xdr:from>
    <xdr:to>
      <xdr:col>19</xdr:col>
      <xdr:colOff>187325</xdr:colOff>
      <xdr:row>55</xdr:row>
      <xdr:rowOff>101854</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041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11701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12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37846</xdr:rowOff>
    </xdr:from>
    <xdr:to>
      <xdr:col>15</xdr:col>
      <xdr:colOff>98425</xdr:colOff>
      <xdr:row>55</xdr:row>
      <xdr:rowOff>74422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675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37846</xdr:rowOff>
    </xdr:from>
    <xdr:to>
      <xdr:col>11</xdr:col>
      <xdr:colOff>9525</xdr:colOff>
      <xdr:row>55</xdr:row>
      <xdr:rowOff>65278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675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137431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6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66565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167640</xdr:rowOff>
    </xdr:from>
    <xdr:to>
      <xdr:col>24</xdr:col>
      <xdr:colOff>76200</xdr:colOff>
      <xdr:row>55</xdr:row>
      <xdr:rowOff>97790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12717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51054</xdr:rowOff>
    </xdr:from>
    <xdr:to>
      <xdr:col>20</xdr:col>
      <xdr:colOff>38100</xdr:colOff>
      <xdr:row>55</xdr:row>
      <xdr:rowOff>152654</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8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162831</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249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23622</xdr:rowOff>
    </xdr:from>
    <xdr:to>
      <xdr:col>15</xdr:col>
      <xdr:colOff>149225</xdr:colOff>
      <xdr:row>55</xdr:row>
      <xdr:rowOff>125222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135399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158496</xdr:rowOff>
    </xdr:from>
    <xdr:to>
      <xdr:col>11</xdr:col>
      <xdr:colOff>60325</xdr:colOff>
      <xdr:row>55</xdr:row>
      <xdr:rowOff>88646</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1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98823</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8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14478</xdr:rowOff>
    </xdr:from>
    <xdr:to>
      <xdr:col>6</xdr:col>
      <xdr:colOff>171450</xdr:colOff>
      <xdr:row>55</xdr:row>
      <xdr:rowOff>116078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4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126255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2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豪雪地域である当市では降雪状況により除排雪に係る維持補修費が毎年変動することや、下水道等の企業会計の経営状況により繰出金も変動しており、一定の金額を目指していくことは難しい。</a:t>
          </a:r>
        </a:p>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年度は大雪と物価高騰の影響により維持補修費が</a:t>
          </a:r>
          <a:r>
            <a:rPr kumimoji="1" lang="en-US" altLang="ja-JP" sz="1050">
              <a:latin typeface="ＭＳ Ｐゴシック" panose="020B0600070205080204" pitchFamily="50" charset="-128"/>
              <a:ea typeface="ＭＳ Ｐゴシック" panose="020B0600070205080204" pitchFamily="50" charset="-128"/>
            </a:rPr>
            <a:t>5.3</a:t>
          </a:r>
          <a:r>
            <a:rPr kumimoji="1" lang="ja-JP" altLang="en-US" sz="1050">
              <a:latin typeface="ＭＳ Ｐゴシック" panose="020B0600070205080204" pitchFamily="50" charset="-128"/>
              <a:ea typeface="ＭＳ Ｐゴシック" panose="020B0600070205080204" pitchFamily="50" charset="-128"/>
            </a:rPr>
            <a:t>％（前年度比</a:t>
          </a:r>
          <a:r>
            <a:rPr kumimoji="1" lang="en-US" altLang="ja-JP" sz="1050">
              <a:latin typeface="ＭＳ Ｐゴシック" panose="020B0600070205080204" pitchFamily="50" charset="-128"/>
              <a:ea typeface="ＭＳ Ｐゴシック" panose="020B0600070205080204" pitchFamily="50" charset="-128"/>
            </a:rPr>
            <a:t>+0.9</a:t>
          </a:r>
          <a:r>
            <a:rPr kumimoji="1" lang="ja-JP" altLang="en-US" sz="1050">
              <a:latin typeface="ＭＳ Ｐゴシック" panose="020B0600070205080204" pitchFamily="50" charset="-128"/>
              <a:ea typeface="ＭＳ Ｐゴシック" panose="020B0600070205080204" pitchFamily="50" charset="-128"/>
            </a:rPr>
            <a:t>％）となった。繰出金は</a:t>
          </a:r>
          <a:r>
            <a:rPr kumimoji="1" lang="en-US" altLang="ja-JP" sz="1050">
              <a:latin typeface="ＭＳ Ｐゴシック" panose="020B0600070205080204" pitchFamily="50" charset="-128"/>
              <a:ea typeface="ＭＳ Ｐゴシック" panose="020B0600070205080204" pitchFamily="50" charset="-128"/>
            </a:rPr>
            <a:t>9.3</a:t>
          </a:r>
          <a:r>
            <a:rPr kumimoji="1" lang="ja-JP" altLang="en-US" sz="1050">
              <a:latin typeface="ＭＳ Ｐゴシック" panose="020B0600070205080204" pitchFamily="50" charset="-128"/>
              <a:ea typeface="ＭＳ Ｐゴシック" panose="020B0600070205080204" pitchFamily="50" charset="-128"/>
            </a:rPr>
            <a:t>％（前年度比</a:t>
          </a:r>
          <a:r>
            <a:rPr kumimoji="1" lang="en-US" altLang="ja-JP" sz="1050">
              <a:latin typeface="ＭＳ Ｐゴシック" panose="020B0600070205080204" pitchFamily="50" charset="-128"/>
              <a:ea typeface="ＭＳ Ｐゴシック" panose="020B0600070205080204" pitchFamily="50" charset="-128"/>
            </a:rPr>
            <a:t>+0.3</a:t>
          </a:r>
          <a:r>
            <a:rPr kumimoji="1" lang="ja-JP" altLang="en-US" sz="1050">
              <a:latin typeface="ＭＳ Ｐゴシック" panose="020B0600070205080204" pitchFamily="50" charset="-128"/>
              <a:ea typeface="ＭＳ Ｐゴシック" panose="020B0600070205080204" pitchFamily="50" charset="-128"/>
            </a:rPr>
            <a:t>％）とほぼ横ばいであったが、その他項目全体では</a:t>
          </a:r>
          <a:r>
            <a:rPr kumimoji="1" lang="en-US" altLang="ja-JP" sz="1050">
              <a:latin typeface="ＭＳ Ｐゴシック" panose="020B0600070205080204" pitchFamily="50" charset="-128"/>
              <a:ea typeface="ＭＳ Ｐゴシック" panose="020B0600070205080204" pitchFamily="50" charset="-128"/>
            </a:rPr>
            <a:t>1.2</a:t>
          </a:r>
          <a:r>
            <a:rPr kumimoji="1" lang="ja-JP" altLang="en-US" sz="1050">
              <a:latin typeface="ＭＳ Ｐゴシック" panose="020B0600070205080204" pitchFamily="50" charset="-128"/>
              <a:ea typeface="ＭＳ Ｐゴシック" panose="020B0600070205080204" pitchFamily="50" charset="-128"/>
            </a:rPr>
            <a:t>ポイントの増となった。</a:t>
          </a:r>
        </a:p>
        <a:p>
          <a:r>
            <a:rPr kumimoji="1" lang="ja-JP" altLang="en-US" sz="1050">
              <a:latin typeface="ＭＳ Ｐゴシック" panose="020B0600070205080204" pitchFamily="50" charset="-128"/>
              <a:ea typeface="ＭＳ Ｐゴシック" panose="020B0600070205080204" pitchFamily="50" charset="-128"/>
            </a:rPr>
            <a:t>　公共施設の集約化等を進め、将来的な経費抑制につながる取組を進めなくてはならない。</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146050</xdr:rowOff>
    </xdr:from>
    <xdr:to>
      <xdr:col>82</xdr:col>
      <xdr:colOff>107950</xdr:colOff>
      <xdr:row>58</xdr:row>
      <xdr:rowOff>31750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74725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73677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146050</xdr:rowOff>
    </xdr:from>
    <xdr:to>
      <xdr:col>78</xdr:col>
      <xdr:colOff>69850</xdr:colOff>
      <xdr:row>57</xdr:row>
      <xdr:rowOff>50800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9747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69850</xdr:rowOff>
    </xdr:from>
    <xdr:to>
      <xdr:col>73</xdr:col>
      <xdr:colOff>180975</xdr:colOff>
      <xdr:row>57</xdr:row>
      <xdr:rowOff>50800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6710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130827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69850</xdr:rowOff>
    </xdr:from>
    <xdr:to>
      <xdr:col>69</xdr:col>
      <xdr:colOff>92075</xdr:colOff>
      <xdr:row>57</xdr:row>
      <xdr:rowOff>31750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6710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130827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152400</xdr:rowOff>
    </xdr:from>
    <xdr:to>
      <xdr:col>82</xdr:col>
      <xdr:colOff>158750</xdr:colOff>
      <xdr:row>58</xdr:row>
      <xdr:rowOff>82550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124477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95250</xdr:rowOff>
    </xdr:from>
    <xdr:to>
      <xdr:col>78</xdr:col>
      <xdr:colOff>120650</xdr:colOff>
      <xdr:row>57</xdr:row>
      <xdr:rowOff>25400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10177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782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0</xdr:rowOff>
    </xdr:from>
    <xdr:to>
      <xdr:col>74</xdr:col>
      <xdr:colOff>31750</xdr:colOff>
      <xdr:row>57</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86377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19050</xdr:rowOff>
    </xdr:from>
    <xdr:to>
      <xdr:col>69</xdr:col>
      <xdr:colOff>142875</xdr:colOff>
      <xdr:row>56</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105427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67327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50">
              <a:latin typeface="ＭＳ Ｐゴシック" panose="020B0600070205080204" pitchFamily="50" charset="-128"/>
              <a:ea typeface="ＭＳ Ｐゴシック" panose="020B0600070205080204" pitchFamily="50" charset="-128"/>
            </a:rPr>
            <a:t>　令和</a:t>
          </a:r>
          <a:r>
            <a:rPr kumimoji="1" lang="en-US" altLang="ja-JP" sz="950">
              <a:latin typeface="ＭＳ Ｐゴシック" panose="020B0600070205080204" pitchFamily="50" charset="-128"/>
              <a:ea typeface="ＭＳ Ｐゴシック" panose="020B0600070205080204" pitchFamily="50" charset="-128"/>
            </a:rPr>
            <a:t>3</a:t>
          </a:r>
          <a:r>
            <a:rPr kumimoji="1" lang="ja-JP" altLang="en-US" sz="950">
              <a:latin typeface="ＭＳ Ｐゴシック" panose="020B0600070205080204" pitchFamily="50" charset="-128"/>
              <a:ea typeface="ＭＳ Ｐゴシック" panose="020B0600070205080204" pitchFamily="50" charset="-128"/>
            </a:rPr>
            <a:t>年度は新型コロナウイルス感染症による事業の縮小等が緩和され増加となっている。令和</a:t>
          </a:r>
          <a:r>
            <a:rPr kumimoji="1" lang="en-US" altLang="ja-JP" sz="950">
              <a:latin typeface="ＭＳ Ｐゴシック" panose="020B0600070205080204" pitchFamily="50" charset="-128"/>
              <a:ea typeface="ＭＳ Ｐゴシック" panose="020B0600070205080204" pitchFamily="50" charset="-128"/>
            </a:rPr>
            <a:t>4</a:t>
          </a:r>
          <a:r>
            <a:rPr kumimoji="1" lang="ja-JP" altLang="en-US" sz="950">
              <a:latin typeface="ＭＳ Ｐゴシック" panose="020B0600070205080204" pitchFamily="50" charset="-128"/>
              <a:ea typeface="ＭＳ Ｐゴシック" panose="020B0600070205080204" pitchFamily="50" charset="-128"/>
            </a:rPr>
            <a:t>年度で改善したものの令和</a:t>
          </a:r>
          <a:r>
            <a:rPr kumimoji="1" lang="en-US" altLang="ja-JP" sz="950">
              <a:latin typeface="ＭＳ Ｐゴシック" panose="020B0600070205080204" pitchFamily="50" charset="-128"/>
              <a:ea typeface="ＭＳ Ｐゴシック" panose="020B0600070205080204" pitchFamily="50" charset="-128"/>
            </a:rPr>
            <a:t>5</a:t>
          </a:r>
          <a:r>
            <a:rPr kumimoji="1" lang="ja-JP" altLang="en-US" sz="950">
              <a:latin typeface="ＭＳ Ｐゴシック" panose="020B0600070205080204" pitchFamily="50" charset="-128"/>
              <a:ea typeface="ＭＳ Ｐゴシック" panose="020B0600070205080204" pitchFamily="50" charset="-128"/>
            </a:rPr>
            <a:t>年度は水道事業への高料金対策に対する補助金が新たに増えたことや下水道事業への繰出金が増加したことにより増加に転じ、令和</a:t>
          </a:r>
          <a:r>
            <a:rPr kumimoji="1" lang="en-US" altLang="ja-JP" sz="950">
              <a:latin typeface="ＭＳ Ｐゴシック" panose="020B0600070205080204" pitchFamily="50" charset="-128"/>
              <a:ea typeface="ＭＳ Ｐゴシック" panose="020B0600070205080204" pitchFamily="50" charset="-128"/>
            </a:rPr>
            <a:t>6</a:t>
          </a:r>
          <a:r>
            <a:rPr kumimoji="1" lang="ja-JP" altLang="en-US" sz="950">
              <a:latin typeface="ＭＳ Ｐゴシック" panose="020B0600070205080204" pitchFamily="50" charset="-128"/>
              <a:ea typeface="ＭＳ Ｐゴシック" panose="020B0600070205080204" pitchFamily="50" charset="-128"/>
            </a:rPr>
            <a:t>年度はゆきぐに大和病院の診療所化に伴う繰出金の増加により</a:t>
          </a:r>
          <a:r>
            <a:rPr kumimoji="1" lang="en-US" altLang="ja-JP" sz="950">
              <a:latin typeface="ＭＳ Ｐゴシック" panose="020B0600070205080204" pitchFamily="50" charset="-128"/>
              <a:ea typeface="ＭＳ Ｐゴシック" panose="020B0600070205080204" pitchFamily="50" charset="-128"/>
            </a:rPr>
            <a:t>0.9</a:t>
          </a:r>
          <a:r>
            <a:rPr kumimoji="1" lang="ja-JP" altLang="en-US" sz="950">
              <a:latin typeface="ＭＳ Ｐゴシック" panose="020B0600070205080204" pitchFamily="50" charset="-128"/>
              <a:ea typeface="ＭＳ Ｐゴシック" panose="020B0600070205080204" pitchFamily="50" charset="-128"/>
            </a:rPr>
            <a:t>ポイントの増加となった。</a:t>
          </a:r>
        </a:p>
        <a:p>
          <a:r>
            <a:rPr kumimoji="1" lang="ja-JP" altLang="en-US" sz="950">
              <a:latin typeface="ＭＳ Ｐゴシック" panose="020B0600070205080204" pitchFamily="50" charset="-128"/>
              <a:ea typeface="ＭＳ Ｐゴシック" panose="020B0600070205080204" pitchFamily="50" charset="-128"/>
            </a:rPr>
            <a:t>　補助費等については従来から、公営企業（水道事業・病院事業・下水道事業）への補助金が大きな割合を占めている。病院事業については、経営が軌道に乗るまでは相当の補助が必要になるものと考えるが、経営状況等を注視し、明確な基準に従った適正な補助とするよう努めていく。下水道事業についても適切な繰出額を模索し、補助をしていく。</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86995</xdr:rowOff>
    </xdr:from>
    <xdr:to>
      <xdr:col>82</xdr:col>
      <xdr:colOff>107950</xdr:colOff>
      <xdr:row>37</xdr:row>
      <xdr:rowOff>138430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43064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139717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83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41275</xdr:rowOff>
    </xdr:from>
    <xdr:to>
      <xdr:col>78</xdr:col>
      <xdr:colOff>69850</xdr:colOff>
      <xdr:row>37</xdr:row>
      <xdr:rowOff>86995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3849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76852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591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41275</xdr:rowOff>
    </xdr:from>
    <xdr:to>
      <xdr:col>73</xdr:col>
      <xdr:colOff>180975</xdr:colOff>
      <xdr:row>37</xdr:row>
      <xdr:rowOff>109855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893800" y="638492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53992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56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29845</xdr:rowOff>
    </xdr:from>
    <xdr:to>
      <xdr:col>69</xdr:col>
      <xdr:colOff>92075</xdr:colOff>
      <xdr:row>37</xdr:row>
      <xdr:rowOff>109855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004800" y="637349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42562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55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87630</xdr:rowOff>
    </xdr:from>
    <xdr:to>
      <xdr:col>82</xdr:col>
      <xdr:colOff>158750</xdr:colOff>
      <xdr:row>38</xdr:row>
      <xdr:rowOff>17780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104157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27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36195</xdr:rowOff>
    </xdr:from>
    <xdr:to>
      <xdr:col>78</xdr:col>
      <xdr:colOff>120650</xdr:colOff>
      <xdr:row>37</xdr:row>
      <xdr:rowOff>137795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37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147972</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148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161925</xdr:rowOff>
    </xdr:from>
    <xdr:to>
      <xdr:col>74</xdr:col>
      <xdr:colOff>31750</xdr:colOff>
      <xdr:row>37</xdr:row>
      <xdr:rowOff>92075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33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102252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10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59055</xdr:rowOff>
    </xdr:from>
    <xdr:to>
      <xdr:col>69</xdr:col>
      <xdr:colOff>142875</xdr:colOff>
      <xdr:row>37</xdr:row>
      <xdr:rowOff>160655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40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170832</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171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150495</xdr:rowOff>
    </xdr:from>
    <xdr:to>
      <xdr:col>65</xdr:col>
      <xdr:colOff>53975</xdr:colOff>
      <xdr:row>37</xdr:row>
      <xdr:rowOff>80645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32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90822</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91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平成</a:t>
          </a:r>
          <a:r>
            <a:rPr kumimoji="1" lang="en-US" altLang="ja-JP" sz="1000">
              <a:latin typeface="ＭＳ Ｐゴシック" panose="020B0600070205080204" pitchFamily="50" charset="-128"/>
              <a:ea typeface="ＭＳ Ｐゴシック" panose="020B0600070205080204" pitchFamily="50" charset="-128"/>
            </a:rPr>
            <a:t>19</a:t>
          </a:r>
          <a:r>
            <a:rPr kumimoji="1" lang="ja-JP" altLang="en-US" sz="1000">
              <a:latin typeface="ＭＳ Ｐゴシック" panose="020B0600070205080204" pitchFamily="50" charset="-128"/>
              <a:ea typeface="ＭＳ Ｐゴシック" panose="020B0600070205080204" pitchFamily="50" charset="-128"/>
            </a:rPr>
            <a:t>年度以降の公的資金補償金免除繰上償還や、超低金利政策下における高利率の地方債の借換え等により利子負担は大きく軽減することができた。合併特例債を活用した投資的事業が平成</a:t>
          </a:r>
          <a:r>
            <a:rPr kumimoji="1" lang="en-US" altLang="ja-JP" sz="1000">
              <a:latin typeface="ＭＳ Ｐゴシック" panose="020B0600070205080204" pitchFamily="50" charset="-128"/>
              <a:ea typeface="ＭＳ Ｐゴシック" panose="020B0600070205080204" pitchFamily="50" charset="-128"/>
            </a:rPr>
            <a:t>29</a:t>
          </a:r>
          <a:r>
            <a:rPr kumimoji="1" lang="ja-JP" altLang="en-US" sz="1000">
              <a:latin typeface="ＭＳ Ｐゴシック" panose="020B0600070205080204" pitchFamily="50" charset="-128"/>
              <a:ea typeface="ＭＳ Ｐゴシック" panose="020B0600070205080204" pitchFamily="50" charset="-128"/>
            </a:rPr>
            <a:t>年度までに集中したことで公債費も増加したが、令和</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年以降は元金償還が進んだことで減少傾向となっており、類似団体と同程度の水準となっている。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今後は公共施設等の集約化・長寿命化を進める必要があり、令和</a:t>
          </a:r>
          <a:r>
            <a:rPr kumimoji="1" lang="en-US" altLang="ja-JP" sz="1000">
              <a:latin typeface="ＭＳ Ｐゴシック" panose="020B0600070205080204" pitchFamily="50" charset="-128"/>
              <a:ea typeface="ＭＳ Ｐゴシック" panose="020B0600070205080204" pitchFamily="50" charset="-128"/>
            </a:rPr>
            <a:t>7</a:t>
          </a:r>
          <a:r>
            <a:rPr kumimoji="1" lang="ja-JP" altLang="en-US" sz="1000">
              <a:latin typeface="ＭＳ Ｐゴシック" panose="020B0600070205080204" pitchFamily="50" charset="-128"/>
              <a:ea typeface="ＭＳ Ｐゴシック" panose="020B0600070205080204" pitchFamily="50" charset="-128"/>
            </a:rPr>
            <a:t>年度以降に予定している建設事業により借入額が増加する見込みである。また、金利が上昇局面に入っていることから、新規の借入れや借換によって利子負担の増加が見込まれることから、他の投資的経費の更なる縮減を進め公債費の抑制に努めていく。</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107950</xdr:rowOff>
    </xdr:from>
    <xdr:to>
      <xdr:col>24</xdr:col>
      <xdr:colOff>25400</xdr:colOff>
      <xdr:row>78</xdr:row>
      <xdr:rowOff>12700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3096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64152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4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xdr:rowOff>
    </xdr:from>
    <xdr:to>
      <xdr:col>19</xdr:col>
      <xdr:colOff>187325</xdr:colOff>
      <xdr:row>78</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3858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88900</xdr:rowOff>
    </xdr:from>
    <xdr:to>
      <xdr:col>15</xdr:col>
      <xdr:colOff>98425</xdr:colOff>
      <xdr:row>78</xdr:row>
      <xdr:rowOff>107950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462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88900</xdr:rowOff>
    </xdr:from>
    <xdr:to>
      <xdr:col>11</xdr:col>
      <xdr:colOff>9525</xdr:colOff>
      <xdr:row>79</xdr:row>
      <xdr:rowOff>60325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46200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149877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57150</xdr:rowOff>
    </xdr:from>
    <xdr:to>
      <xdr:col>24</xdr:col>
      <xdr:colOff>76200</xdr:colOff>
      <xdr:row>77</xdr:row>
      <xdr:rowOff>158750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29227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133350</xdr:rowOff>
    </xdr:from>
    <xdr:to>
      <xdr:col>20</xdr:col>
      <xdr:colOff>38100</xdr:colOff>
      <xdr:row>78</xdr:row>
      <xdr:rowOff>63500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48277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57150</xdr:rowOff>
    </xdr:from>
    <xdr:to>
      <xdr:col>15</xdr:col>
      <xdr:colOff>149225</xdr:colOff>
      <xdr:row>78</xdr:row>
      <xdr:rowOff>158750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143527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51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38100</xdr:rowOff>
    </xdr:from>
    <xdr:to>
      <xdr:col>11</xdr:col>
      <xdr:colOff>60325</xdr:colOff>
      <xdr:row>78</xdr:row>
      <xdr:rowOff>139700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124477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9525</xdr:rowOff>
    </xdr:from>
    <xdr:to>
      <xdr:col>6</xdr:col>
      <xdr:colOff>171450</xdr:colOff>
      <xdr:row>79</xdr:row>
      <xdr:rowOff>111125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55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95902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640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50">
              <a:latin typeface="ＭＳ Ｐゴシック" panose="020B0600070205080204" pitchFamily="50" charset="-128"/>
              <a:ea typeface="ＭＳ Ｐゴシック" panose="020B0600070205080204" pitchFamily="50" charset="-128"/>
            </a:rPr>
            <a:t>　公債費以外の経常収支比率については、異常少雪等による経常経費の減によって減少した年度を除くと、ほぼ類似団体平均や全国平均と同次傾向で推移してきた。</a:t>
          </a:r>
          <a:endParaRPr kumimoji="1" lang="en-US" altLang="ja-JP" sz="950">
            <a:latin typeface="ＭＳ Ｐゴシック" panose="020B0600070205080204" pitchFamily="50" charset="-128"/>
            <a:ea typeface="ＭＳ Ｐゴシック" panose="020B0600070205080204" pitchFamily="50" charset="-128"/>
          </a:endParaRPr>
        </a:p>
        <a:p>
          <a:r>
            <a:rPr kumimoji="1" lang="ja-JP" altLang="en-US" sz="950">
              <a:latin typeface="ＭＳ Ｐゴシック" panose="020B0600070205080204" pitchFamily="50" charset="-128"/>
              <a:ea typeface="ＭＳ Ｐゴシック" panose="020B0600070205080204" pitchFamily="50" charset="-128"/>
            </a:rPr>
            <a:t>　令和</a:t>
          </a:r>
          <a:r>
            <a:rPr kumimoji="1" lang="en-US" altLang="ja-JP" sz="950">
              <a:latin typeface="ＭＳ Ｐゴシック" panose="020B0600070205080204" pitchFamily="50" charset="-128"/>
              <a:ea typeface="ＭＳ Ｐゴシック" panose="020B0600070205080204" pitchFamily="50" charset="-128"/>
            </a:rPr>
            <a:t>6</a:t>
          </a:r>
          <a:r>
            <a:rPr kumimoji="1" lang="ja-JP" altLang="en-US" sz="950">
              <a:latin typeface="ＭＳ Ｐゴシック" panose="020B0600070205080204" pitchFamily="50" charset="-128"/>
              <a:ea typeface="ＭＳ Ｐゴシック" panose="020B0600070205080204" pitchFamily="50" charset="-128"/>
            </a:rPr>
            <a:t>年度は人件費の増加や令和</a:t>
          </a:r>
          <a:r>
            <a:rPr kumimoji="1" lang="en-US" altLang="ja-JP" sz="950">
              <a:latin typeface="ＭＳ Ｐゴシック" panose="020B0600070205080204" pitchFamily="50" charset="-128"/>
              <a:ea typeface="ＭＳ Ｐゴシック" panose="020B0600070205080204" pitchFamily="50" charset="-128"/>
            </a:rPr>
            <a:t>4</a:t>
          </a:r>
          <a:r>
            <a:rPr kumimoji="1" lang="ja-JP" altLang="en-US" sz="950">
              <a:latin typeface="ＭＳ Ｐゴシック" panose="020B0600070205080204" pitchFamily="50" charset="-128"/>
              <a:ea typeface="ＭＳ Ｐゴシック" panose="020B0600070205080204" pitchFamily="50" charset="-128"/>
            </a:rPr>
            <a:t>年度から続く物価高の影響により前年度と比べ</a:t>
          </a:r>
          <a:r>
            <a:rPr kumimoji="1" lang="en-US" altLang="ja-JP" sz="950">
              <a:latin typeface="ＭＳ Ｐゴシック" panose="020B0600070205080204" pitchFamily="50" charset="-128"/>
              <a:ea typeface="ＭＳ Ｐゴシック" panose="020B0600070205080204" pitchFamily="50" charset="-128"/>
            </a:rPr>
            <a:t>4.7</a:t>
          </a:r>
          <a:r>
            <a:rPr kumimoji="1" lang="ja-JP" altLang="en-US" sz="950">
              <a:latin typeface="ＭＳ Ｐゴシック" panose="020B0600070205080204" pitchFamily="50" charset="-128"/>
              <a:ea typeface="ＭＳ Ｐゴシック" panose="020B0600070205080204" pitchFamily="50" charset="-128"/>
            </a:rPr>
            <a:t>ポイント増となり、類似団体平均や県平均と同水準となった。</a:t>
          </a:r>
        </a:p>
        <a:p>
          <a:r>
            <a:rPr kumimoji="1" lang="ja-JP" altLang="en-US" sz="950">
              <a:latin typeface="ＭＳ Ｐゴシック" panose="020B0600070205080204" pitchFamily="50" charset="-128"/>
              <a:ea typeface="ＭＳ Ｐゴシック" panose="020B0600070205080204" pitchFamily="50" charset="-128"/>
            </a:rPr>
            <a:t>　合併以降、財政健全化計画に基づき、各種の見直し等を進めてきた結果、公営企業等他会計への補助金及び繰出金を除き、一定の経常経費の削減成果は表れてきている。また、今後は施設の統廃合による人件費の削減効果を見込んでいるところであるが、急激な人件費や物価高騰により予断を輸さない状況である。</a:t>
          </a:r>
        </a:p>
        <a:p>
          <a:r>
            <a:rPr kumimoji="1" lang="ja-JP" altLang="en-US" sz="950">
              <a:latin typeface="ＭＳ Ｐゴシック" panose="020B0600070205080204" pitchFamily="50" charset="-128"/>
              <a:ea typeface="ＭＳ Ｐゴシック" panose="020B0600070205080204" pitchFamily="50" charset="-128"/>
            </a:rPr>
            <a:t>　公営企業等他会計の状況を注視しつつ、引き続き不断の事務事業改善により削減を進めていく必要がある。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143002</xdr:rowOff>
    </xdr:from>
    <xdr:to>
      <xdr:col>82</xdr:col>
      <xdr:colOff>107950</xdr:colOff>
      <xdr:row>81</xdr:row>
      <xdr:rowOff>5842</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3001752"/>
          <a:ext cx="0" cy="891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149369</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65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5842</xdr:rowOff>
    </xdr:from>
    <xdr:to>
      <xdr:col>82</xdr:col>
      <xdr:colOff>196850</xdr:colOff>
      <xdr:row>81</xdr:row>
      <xdr:rowOff>5842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93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57929</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745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143002</xdr:rowOff>
    </xdr:from>
    <xdr:to>
      <xdr:col>82</xdr:col>
      <xdr:colOff>196850</xdr:colOff>
      <xdr:row>75</xdr:row>
      <xdr:rowOff>143002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001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26415</xdr:rowOff>
    </xdr:from>
    <xdr:to>
      <xdr:col>82</xdr:col>
      <xdr:colOff>107950</xdr:colOff>
      <xdr:row>77</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056615"/>
          <a:ext cx="838200" cy="21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36847</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38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156718</xdr:rowOff>
    </xdr:from>
    <xdr:to>
      <xdr:col>78</xdr:col>
      <xdr:colOff>69850</xdr:colOff>
      <xdr:row>76</xdr:row>
      <xdr:rowOff>26415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015468"/>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149352</xdr:rowOff>
    </xdr:from>
    <xdr:to>
      <xdr:col>78</xdr:col>
      <xdr:colOff>120650</xdr:colOff>
      <xdr:row>77</xdr:row>
      <xdr:rowOff>79502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64279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265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19558</xdr:rowOff>
    </xdr:from>
    <xdr:to>
      <xdr:col>73</xdr:col>
      <xdr:colOff>180975</xdr:colOff>
      <xdr:row>75</xdr:row>
      <xdr:rowOff>156718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878308"/>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94487</xdr:rowOff>
    </xdr:from>
    <xdr:to>
      <xdr:col>74</xdr:col>
      <xdr:colOff>31750</xdr:colOff>
      <xdr:row>77</xdr:row>
      <xdr:rowOff>24637</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9414</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14986</xdr:rowOff>
    </xdr:from>
    <xdr:to>
      <xdr:col>69</xdr:col>
      <xdr:colOff>92075</xdr:colOff>
      <xdr:row>75</xdr:row>
      <xdr:rowOff>19558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004800" y="128737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147065</xdr:rowOff>
    </xdr:from>
    <xdr:to>
      <xdr:col>69</xdr:col>
      <xdr:colOff>142875</xdr:colOff>
      <xdr:row>76</xdr:row>
      <xdr:rowOff>77215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61992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09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140208</xdr:rowOff>
    </xdr:from>
    <xdr:to>
      <xdr:col>65</xdr:col>
      <xdr:colOff>53975</xdr:colOff>
      <xdr:row>77</xdr:row>
      <xdr:rowOff>70358</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7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55135</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35577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147065</xdr:rowOff>
    </xdr:from>
    <xdr:to>
      <xdr:col>78</xdr:col>
      <xdr:colOff>120650</xdr:colOff>
      <xdr:row>76</xdr:row>
      <xdr:rowOff>77215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87393</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774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105918</xdr:rowOff>
    </xdr:from>
    <xdr:to>
      <xdr:col>74</xdr:col>
      <xdr:colOff>31750</xdr:colOff>
      <xdr:row>76</xdr:row>
      <xdr:rowOff>36069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46245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73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140208</xdr:rowOff>
    </xdr:from>
    <xdr:to>
      <xdr:col>69</xdr:col>
      <xdr:colOff>142875</xdr:colOff>
      <xdr:row>75</xdr:row>
      <xdr:rowOff>70358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82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80535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59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135636</xdr:rowOff>
    </xdr:from>
    <xdr:to>
      <xdr:col>65</xdr:col>
      <xdr:colOff>53975</xdr:colOff>
      <xdr:row>75</xdr:row>
      <xdr:rowOff>65786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75963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59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新潟県南魚沼市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75794</xdr:rowOff>
    </xdr:from>
    <xdr:to>
      <xdr:col>29</xdr:col>
      <xdr:colOff>127000</xdr:colOff>
      <xdr:row>17</xdr:row>
      <xdr:rowOff>31344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66619"/>
          <a:ext cx="647700" cy="1270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112831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03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31344</xdr:rowOff>
    </xdr:from>
    <xdr:to>
      <xdr:col>26</xdr:col>
      <xdr:colOff>50800</xdr:colOff>
      <xdr:row>17</xdr:row>
      <xdr:rowOff>74727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93619"/>
          <a:ext cx="698500" cy="433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54813</xdr:rowOff>
    </xdr:from>
    <xdr:to>
      <xdr:col>22</xdr:col>
      <xdr:colOff>114300</xdr:colOff>
      <xdr:row>17</xdr:row>
      <xdr:rowOff>74727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017088"/>
          <a:ext cx="698500" cy="199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23296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5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54813</xdr:rowOff>
    </xdr:from>
    <xdr:to>
      <xdr:col>18</xdr:col>
      <xdr:colOff>177800</xdr:colOff>
      <xdr:row>17</xdr:row>
      <xdr:rowOff>102133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17088"/>
          <a:ext cx="698500" cy="473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37342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123118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24994</xdr:rowOff>
    </xdr:from>
    <xdr:to>
      <xdr:col>29</xdr:col>
      <xdr:colOff>177800</xdr:colOff>
      <xdr:row>16</xdr:row>
      <xdr:rowOff>126594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158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41521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60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151994</xdr:rowOff>
    </xdr:from>
    <xdr:to>
      <xdr:col>26</xdr:col>
      <xdr:colOff>101600</xdr:colOff>
      <xdr:row>17</xdr:row>
      <xdr:rowOff>82144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428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92321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11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23927</xdr:rowOff>
    </xdr:from>
    <xdr:to>
      <xdr:col>22</xdr:col>
      <xdr:colOff>165100</xdr:colOff>
      <xdr:row>17</xdr:row>
      <xdr:rowOff>125527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862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135704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55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4013</xdr:rowOff>
    </xdr:from>
    <xdr:to>
      <xdr:col>19</xdr:col>
      <xdr:colOff>38100</xdr:colOff>
      <xdr:row>17</xdr:row>
      <xdr:rowOff>105613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662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115790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3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51333</xdr:rowOff>
    </xdr:from>
    <xdr:to>
      <xdr:col>15</xdr:col>
      <xdr:colOff>101600</xdr:colOff>
      <xdr:row>17</xdr:row>
      <xdr:rowOff>152933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136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163110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8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149936</xdr:rowOff>
    </xdr:from>
    <xdr:to>
      <xdr:col>29</xdr:col>
      <xdr:colOff>127000</xdr:colOff>
      <xdr:row>35</xdr:row>
      <xdr:rowOff>22949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417386"/>
          <a:ext cx="647700" cy="2159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9872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963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149936</xdr:rowOff>
    </xdr:from>
    <xdr:to>
      <xdr:col>26</xdr:col>
      <xdr:colOff>50800</xdr:colOff>
      <xdr:row>35</xdr:row>
      <xdr:rowOff>70117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417386"/>
          <a:ext cx="698500" cy="2630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140974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7094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51219</xdr:rowOff>
    </xdr:from>
    <xdr:to>
      <xdr:col>22</xdr:col>
      <xdr:colOff>114300</xdr:colOff>
      <xdr:row>35</xdr:row>
      <xdr:rowOff>70117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661569"/>
          <a:ext cx="698500" cy="188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6138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713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292126</xdr:rowOff>
    </xdr:from>
    <xdr:to>
      <xdr:col>18</xdr:col>
      <xdr:colOff>177800</xdr:colOff>
      <xdr:row>35</xdr:row>
      <xdr:rowOff>51219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559576"/>
          <a:ext cx="698500" cy="101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183266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30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315049</xdr:rowOff>
    </xdr:from>
    <xdr:to>
      <xdr:col>29</xdr:col>
      <xdr:colOff>177800</xdr:colOff>
      <xdr:row>35</xdr:row>
      <xdr:rowOff>73749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5824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160126</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42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99136</xdr:rowOff>
    </xdr:from>
    <xdr:to>
      <xdr:col>26</xdr:col>
      <xdr:colOff>101600</xdr:colOff>
      <xdr:row>34</xdr:row>
      <xdr:rowOff>200736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3665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210913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135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19317</xdr:rowOff>
    </xdr:from>
    <xdr:to>
      <xdr:col>22</xdr:col>
      <xdr:colOff>165100</xdr:colOff>
      <xdr:row>35</xdr:row>
      <xdr:rowOff>120917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629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131094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39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419</xdr:rowOff>
    </xdr:from>
    <xdr:to>
      <xdr:col>19</xdr:col>
      <xdr:colOff>38100</xdr:colOff>
      <xdr:row>35</xdr:row>
      <xdr:rowOff>102019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107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112196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379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241326</xdr:rowOff>
    </xdr:from>
    <xdr:to>
      <xdr:col>15</xdr:col>
      <xdr:colOff>101600</xdr:colOff>
      <xdr:row>35</xdr:row>
      <xdr:rowOff>26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5087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10203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277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新潟県南魚沼市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52,376
50,959
584.55
45,008,373
43,573,678
1,006,462
19,297,436
27,395,059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80048</xdr:rowOff>
    </xdr:from>
    <xdr:to>
      <xdr:col>24</xdr:col>
      <xdr:colOff>63500</xdr:colOff>
      <xdr:row>36</xdr:row>
      <xdr:rowOff>22416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80798"/>
          <a:ext cx="838200" cy="113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30510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22416</xdr:rowOff>
    </xdr:from>
    <xdr:to>
      <xdr:col>19</xdr:col>
      <xdr:colOff>177800</xdr:colOff>
      <xdr:row>36</xdr:row>
      <xdr:rowOff>55410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94616"/>
          <a:ext cx="889000" cy="3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67848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34518</xdr:rowOff>
    </xdr:from>
    <xdr:to>
      <xdr:col>15</xdr:col>
      <xdr:colOff>50800</xdr:colOff>
      <xdr:row>36</xdr:row>
      <xdr:rowOff>55410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206718"/>
          <a:ext cx="889000" cy="20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34518</xdr:rowOff>
    </xdr:from>
    <xdr:to>
      <xdr:col>10</xdr:col>
      <xdr:colOff>114300</xdr:colOff>
      <xdr:row>36</xdr:row>
      <xdr:rowOff>77788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06718"/>
          <a:ext cx="889000" cy="4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102887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160062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0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29248</xdr:rowOff>
    </xdr:from>
    <xdr:to>
      <xdr:col>24</xdr:col>
      <xdr:colOff>114300</xdr:colOff>
      <xdr:row>35</xdr:row>
      <xdr:rowOff>130848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2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52125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8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143066</xdr:rowOff>
    </xdr:from>
    <xdr:to>
      <xdr:col>20</xdr:col>
      <xdr:colOff>38100</xdr:colOff>
      <xdr:row>36</xdr:row>
      <xdr:rowOff>73216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4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89743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919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4610</xdr:rowOff>
    </xdr:from>
    <xdr:to>
      <xdr:col>15</xdr:col>
      <xdr:colOff>101600</xdr:colOff>
      <xdr:row>36</xdr:row>
      <xdr:rowOff>106210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7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122737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95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155168</xdr:rowOff>
    </xdr:from>
    <xdr:to>
      <xdr:col>10</xdr:col>
      <xdr:colOff>165100</xdr:colOff>
      <xdr:row>36</xdr:row>
      <xdr:rowOff>85318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5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101845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93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26988</xdr:rowOff>
    </xdr:from>
    <xdr:to>
      <xdr:col>6</xdr:col>
      <xdr:colOff>38100</xdr:colOff>
      <xdr:row>36</xdr:row>
      <xdr:rowOff>128588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9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145115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97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104480</xdr:rowOff>
    </xdr:from>
    <xdr:to>
      <xdr:col>24</xdr:col>
      <xdr:colOff>63500</xdr:colOff>
      <xdr:row>51</xdr:row>
      <xdr:rowOff>82794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8676980"/>
          <a:ext cx="838200" cy="14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586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82794</xdr:rowOff>
    </xdr:from>
    <xdr:to>
      <xdr:col>19</xdr:col>
      <xdr:colOff>177800</xdr:colOff>
      <xdr:row>52</xdr:row>
      <xdr:rowOff>125679</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8826744"/>
          <a:ext cx="889000" cy="214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153890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125679</xdr:rowOff>
    </xdr:from>
    <xdr:to>
      <xdr:col>15</xdr:col>
      <xdr:colOff>50800</xdr:colOff>
      <xdr:row>53</xdr:row>
      <xdr:rowOff>42316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041079"/>
          <a:ext cx="889000" cy="88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147200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74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42316</xdr:rowOff>
    </xdr:from>
    <xdr:to>
      <xdr:col>10</xdr:col>
      <xdr:colOff>114300</xdr:colOff>
      <xdr:row>55</xdr:row>
      <xdr:rowOff>67081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129166"/>
          <a:ext cx="889000" cy="367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28815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8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7647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5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53680</xdr:rowOff>
    </xdr:from>
    <xdr:to>
      <xdr:col>24</xdr:col>
      <xdr:colOff>114300</xdr:colOff>
      <xdr:row>50</xdr:row>
      <xdr:rowOff>155280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862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49</xdr:row>
      <xdr:rowOff>140057</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8541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31994</xdr:rowOff>
    </xdr:from>
    <xdr:to>
      <xdr:col>20</xdr:col>
      <xdr:colOff>38100</xdr:colOff>
      <xdr:row>51</xdr:row>
      <xdr:rowOff>133594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877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49</xdr:row>
      <xdr:rowOff>150121</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8551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74879</xdr:rowOff>
    </xdr:from>
    <xdr:to>
      <xdr:col>15</xdr:col>
      <xdr:colOff>101600</xdr:colOff>
      <xdr:row>53</xdr:row>
      <xdr:rowOff>5029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899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21556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8765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162966</xdr:rowOff>
    </xdr:from>
    <xdr:to>
      <xdr:col>10</xdr:col>
      <xdr:colOff>165100</xdr:colOff>
      <xdr:row>53</xdr:row>
      <xdr:rowOff>93116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078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109643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8853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16281</xdr:rowOff>
    </xdr:from>
    <xdr:to>
      <xdr:col>6</xdr:col>
      <xdr:colOff>38100</xdr:colOff>
      <xdr:row>55</xdr:row>
      <xdr:rowOff>117881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44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134408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22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59820</xdr:rowOff>
    </xdr:from>
    <xdr:to>
      <xdr:col>24</xdr:col>
      <xdr:colOff>63500</xdr:colOff>
      <xdr:row>74</xdr:row>
      <xdr:rowOff>83824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232770"/>
          <a:ext cx="838200" cy="53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49333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50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57894</xdr:rowOff>
    </xdr:from>
    <xdr:to>
      <xdr:col>19</xdr:col>
      <xdr:colOff>177800</xdr:colOff>
      <xdr:row>74</xdr:row>
      <xdr:rowOff>83824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573744"/>
          <a:ext cx="889000" cy="19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36335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0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116318</xdr:rowOff>
    </xdr:from>
    <xdr:to>
      <xdr:col>15</xdr:col>
      <xdr:colOff>50800</xdr:colOff>
      <xdr:row>73</xdr:row>
      <xdr:rowOff>57894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460718"/>
          <a:ext cx="889000" cy="113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18798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39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116318</xdr:rowOff>
    </xdr:from>
    <xdr:to>
      <xdr:col>10</xdr:col>
      <xdr:colOff>114300</xdr:colOff>
      <xdr:row>73</xdr:row>
      <xdr:rowOff>72982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460718"/>
          <a:ext cx="889000" cy="128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10634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38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52077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9020</xdr:rowOff>
    </xdr:from>
    <xdr:to>
      <xdr:col>24</xdr:col>
      <xdr:colOff>114300</xdr:colOff>
      <xdr:row>71</xdr:row>
      <xdr:rowOff>110620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1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133497</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13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33024</xdr:rowOff>
    </xdr:from>
    <xdr:to>
      <xdr:col>20</xdr:col>
      <xdr:colOff>38100</xdr:colOff>
      <xdr:row>74</xdr:row>
      <xdr:rowOff>134624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72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151151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49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7094</xdr:rowOff>
    </xdr:from>
    <xdr:to>
      <xdr:col>15</xdr:col>
      <xdr:colOff>101600</xdr:colOff>
      <xdr:row>73</xdr:row>
      <xdr:rowOff>108694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52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125221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29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65518</xdr:rowOff>
    </xdr:from>
    <xdr:to>
      <xdr:col>10</xdr:col>
      <xdr:colOff>165100</xdr:colOff>
      <xdr:row>72</xdr:row>
      <xdr:rowOff>167118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40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12195</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18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22182</xdr:rowOff>
    </xdr:from>
    <xdr:to>
      <xdr:col>6</xdr:col>
      <xdr:colOff>38100</xdr:colOff>
      <xdr:row>73</xdr:row>
      <xdr:rowOff>123782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53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140309</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31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8102</xdr:rowOff>
    </xdr:from>
    <xdr:to>
      <xdr:col>24</xdr:col>
      <xdr:colOff>63500</xdr:colOff>
      <xdr:row>97</xdr:row>
      <xdr:rowOff>35954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38752"/>
          <a:ext cx="838200" cy="27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109035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25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35954</xdr:rowOff>
    </xdr:from>
    <xdr:to>
      <xdr:col>19</xdr:col>
      <xdr:colOff>177800</xdr:colOff>
      <xdr:row>97</xdr:row>
      <xdr:rowOff>84821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66604"/>
          <a:ext cx="889000" cy="4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84269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20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163154</xdr:rowOff>
    </xdr:from>
    <xdr:to>
      <xdr:col>15</xdr:col>
      <xdr:colOff>50800</xdr:colOff>
      <xdr:row>97</xdr:row>
      <xdr:rowOff>84821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22354"/>
          <a:ext cx="889000" cy="93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162222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27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163154</xdr:rowOff>
    </xdr:from>
    <xdr:to>
      <xdr:col>10</xdr:col>
      <xdr:colOff>114300</xdr:colOff>
      <xdr:row>97</xdr:row>
      <xdr:rowOff>140226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22354"/>
          <a:ext cx="889000" cy="14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63909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18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45925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3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128752</xdr:rowOff>
    </xdr:from>
    <xdr:to>
      <xdr:col>24</xdr:col>
      <xdr:colOff>114300</xdr:colOff>
      <xdr:row>97</xdr:row>
      <xdr:rowOff>58902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8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107179</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6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156604</xdr:rowOff>
    </xdr:from>
    <xdr:to>
      <xdr:col>20</xdr:col>
      <xdr:colOff>38100</xdr:colOff>
      <xdr:row>97</xdr:row>
      <xdr:rowOff>86754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1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77881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0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34021</xdr:rowOff>
    </xdr:from>
    <xdr:to>
      <xdr:col>15</xdr:col>
      <xdr:colOff>101600</xdr:colOff>
      <xdr:row>97</xdr:row>
      <xdr:rowOff>135621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6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126748</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7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112354</xdr:rowOff>
    </xdr:from>
    <xdr:to>
      <xdr:col>10</xdr:col>
      <xdr:colOff>165100</xdr:colOff>
      <xdr:row>97</xdr:row>
      <xdr:rowOff>42504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7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33631</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664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89426</xdr:rowOff>
    </xdr:from>
    <xdr:to>
      <xdr:col>6</xdr:col>
      <xdr:colOff>38100</xdr:colOff>
      <xdr:row>98</xdr:row>
      <xdr:rowOff>19576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2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10703</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81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11676</xdr:rowOff>
    </xdr:from>
    <xdr:to>
      <xdr:col>54</xdr:col>
      <xdr:colOff>189865</xdr:colOff>
      <xdr:row>37</xdr:row>
      <xdr:rowOff>146939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498076"/>
          <a:ext cx="1270" cy="992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150766</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49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146939</xdr:rowOff>
    </xdr:from>
    <xdr:to>
      <xdr:col>55</xdr:col>
      <xdr:colOff>88900</xdr:colOff>
      <xdr:row>37</xdr:row>
      <xdr:rowOff>146939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49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129803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273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11676</xdr:rowOff>
    </xdr:from>
    <xdr:to>
      <xdr:col>55</xdr:col>
      <xdr:colOff>88900</xdr:colOff>
      <xdr:row>32</xdr:row>
      <xdr:rowOff>11676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498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14244</xdr:rowOff>
    </xdr:from>
    <xdr:to>
      <xdr:col>55</xdr:col>
      <xdr:colOff>0</xdr:colOff>
      <xdr:row>35</xdr:row>
      <xdr:rowOff>68346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014994"/>
          <a:ext cx="8382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41183</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0419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62756</xdr:rowOff>
    </xdr:from>
    <xdr:to>
      <xdr:col>55</xdr:col>
      <xdr:colOff>50800</xdr:colOff>
      <xdr:row>35</xdr:row>
      <xdr:rowOff>164356</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063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14244</xdr:rowOff>
    </xdr:from>
    <xdr:to>
      <xdr:col>50</xdr:col>
      <xdr:colOff>114300</xdr:colOff>
      <xdr:row>35</xdr:row>
      <xdr:rowOff>52763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014994"/>
          <a:ext cx="889000" cy="3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60462</xdr:rowOff>
    </xdr:from>
    <xdr:to>
      <xdr:col>50</xdr:col>
      <xdr:colOff>165100</xdr:colOff>
      <xdr:row>35</xdr:row>
      <xdr:rowOff>162062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06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153189</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15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19289</xdr:rowOff>
    </xdr:from>
    <xdr:to>
      <xdr:col>45</xdr:col>
      <xdr:colOff>177800</xdr:colOff>
      <xdr:row>35</xdr:row>
      <xdr:rowOff>52763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6020039"/>
          <a:ext cx="889000" cy="3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63594</xdr:rowOff>
    </xdr:from>
    <xdr:to>
      <xdr:col>46</xdr:col>
      <xdr:colOff>38100</xdr:colOff>
      <xdr:row>35</xdr:row>
      <xdr:rowOff>165194</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06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156321</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15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137010</xdr:rowOff>
    </xdr:from>
    <xdr:to>
      <xdr:col>41</xdr:col>
      <xdr:colOff>50800</xdr:colOff>
      <xdr:row>35</xdr:row>
      <xdr:rowOff>19289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280510"/>
          <a:ext cx="889000" cy="73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86888</xdr:rowOff>
    </xdr:from>
    <xdr:to>
      <xdr:col>41</xdr:col>
      <xdr:colOff>101600</xdr:colOff>
      <xdr:row>36</xdr:row>
      <xdr:rowOff>17038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08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8165</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18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127593</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44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17546</xdr:rowOff>
    </xdr:from>
    <xdr:to>
      <xdr:col>55</xdr:col>
      <xdr:colOff>50800</xdr:colOff>
      <xdr:row>35</xdr:row>
      <xdr:rowOff>119146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01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40423</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869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134894</xdr:rowOff>
    </xdr:from>
    <xdr:to>
      <xdr:col>50</xdr:col>
      <xdr:colOff>165100</xdr:colOff>
      <xdr:row>35</xdr:row>
      <xdr:rowOff>65044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596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81571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5739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1963</xdr:rowOff>
    </xdr:from>
    <xdr:to>
      <xdr:col>46</xdr:col>
      <xdr:colOff>38100</xdr:colOff>
      <xdr:row>35</xdr:row>
      <xdr:rowOff>103563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00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120090</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577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139939</xdr:rowOff>
    </xdr:from>
    <xdr:to>
      <xdr:col>41</xdr:col>
      <xdr:colOff>101600</xdr:colOff>
      <xdr:row>35</xdr:row>
      <xdr:rowOff>70089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596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86616</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574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86210</xdr:rowOff>
    </xdr:from>
    <xdr:to>
      <xdr:col>36</xdr:col>
      <xdr:colOff>165100</xdr:colOff>
      <xdr:row>31</xdr:row>
      <xdr:rowOff>16360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22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32887</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004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95847</xdr:rowOff>
    </xdr:from>
    <xdr:to>
      <xdr:col>55</xdr:col>
      <xdr:colOff>0</xdr:colOff>
      <xdr:row>54</xdr:row>
      <xdr:rowOff>154666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182697"/>
          <a:ext cx="838200" cy="23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49496</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479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154666</xdr:rowOff>
    </xdr:from>
    <xdr:to>
      <xdr:col>50</xdr:col>
      <xdr:colOff>114300</xdr:colOff>
      <xdr:row>56</xdr:row>
      <xdr:rowOff>84691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412966"/>
          <a:ext cx="889000" cy="27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156321</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5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75456</xdr:rowOff>
    </xdr:from>
    <xdr:to>
      <xdr:col>45</xdr:col>
      <xdr:colOff>177800</xdr:colOff>
      <xdr:row>56</xdr:row>
      <xdr:rowOff>84691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676656"/>
          <a:ext cx="889000" cy="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78957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33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75456</xdr:rowOff>
    </xdr:from>
    <xdr:to>
      <xdr:col>41</xdr:col>
      <xdr:colOff>50800</xdr:colOff>
      <xdr:row>56</xdr:row>
      <xdr:rowOff>143175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676656"/>
          <a:ext cx="889000" cy="6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78470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33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90220</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348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45047</xdr:rowOff>
    </xdr:from>
    <xdr:to>
      <xdr:col>55</xdr:col>
      <xdr:colOff>50800</xdr:colOff>
      <xdr:row>53</xdr:row>
      <xdr:rowOff>146647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13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67924</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8983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103866</xdr:rowOff>
    </xdr:from>
    <xdr:to>
      <xdr:col>50</xdr:col>
      <xdr:colOff>165100</xdr:colOff>
      <xdr:row>55</xdr:row>
      <xdr:rowOff>34016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36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50543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137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33891</xdr:rowOff>
    </xdr:from>
    <xdr:to>
      <xdr:col>46</xdr:col>
      <xdr:colOff>38100</xdr:colOff>
      <xdr:row>56</xdr:row>
      <xdr:rowOff>135491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635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126618</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72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24656</xdr:rowOff>
    </xdr:from>
    <xdr:to>
      <xdr:col>41</xdr:col>
      <xdr:colOff>101600</xdr:colOff>
      <xdr:row>56</xdr:row>
      <xdr:rowOff>126256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6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117383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718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92375</xdr:rowOff>
    </xdr:from>
    <xdr:to>
      <xdr:col>36</xdr:col>
      <xdr:colOff>165100</xdr:colOff>
      <xdr:row>57</xdr:row>
      <xdr:rowOff>22525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69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13652</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78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120498</xdr:rowOff>
    </xdr:from>
    <xdr:to>
      <xdr:col>55</xdr:col>
      <xdr:colOff>0</xdr:colOff>
      <xdr:row>78</xdr:row>
      <xdr:rowOff>130670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493598"/>
          <a:ext cx="838200" cy="10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143781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02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30452</xdr:rowOff>
    </xdr:from>
    <xdr:to>
      <xdr:col>50</xdr:col>
      <xdr:colOff>114300</xdr:colOff>
      <xdr:row>78</xdr:row>
      <xdr:rowOff>120498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403552"/>
          <a:ext cx="889000" cy="9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23392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288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30452</xdr:rowOff>
    </xdr:from>
    <xdr:to>
      <xdr:col>45</xdr:col>
      <xdr:colOff>177800</xdr:colOff>
      <xdr:row>78</xdr:row>
      <xdr:rowOff>53769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403552"/>
          <a:ext cx="8890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169514</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85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38979</xdr:rowOff>
    </xdr:from>
    <xdr:to>
      <xdr:col>41</xdr:col>
      <xdr:colOff>50800</xdr:colOff>
      <xdr:row>78</xdr:row>
      <xdr:rowOff>53769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240629"/>
          <a:ext cx="889000" cy="18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170931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285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79870</xdr:rowOff>
    </xdr:from>
    <xdr:to>
      <xdr:col>55</xdr:col>
      <xdr:colOff>50800</xdr:colOff>
      <xdr:row>79</xdr:row>
      <xdr:rowOff>10020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5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166247</xdr:rowOff>
    </xdr:from>
    <xdr:ext cx="378565"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678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69698</xdr:rowOff>
    </xdr:from>
    <xdr:to>
      <xdr:col>50</xdr:col>
      <xdr:colOff>165100</xdr:colOff>
      <xdr:row>78</xdr:row>
      <xdr:rowOff>171298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4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78</xdr:row>
      <xdr:rowOff>162425</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50017" y="135355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151102</xdr:rowOff>
    </xdr:from>
    <xdr:to>
      <xdr:col>46</xdr:col>
      <xdr:colOff>38100</xdr:colOff>
      <xdr:row>78</xdr:row>
      <xdr:rowOff>81252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5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72379</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44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2969</xdr:rowOff>
    </xdr:from>
    <xdr:to>
      <xdr:col>41</xdr:col>
      <xdr:colOff>101600</xdr:colOff>
      <xdr:row>78</xdr:row>
      <xdr:rowOff>104569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37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95696</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468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159629</xdr:rowOff>
    </xdr:from>
    <xdr:to>
      <xdr:col>36</xdr:col>
      <xdr:colOff>165100</xdr:colOff>
      <xdr:row>77</xdr:row>
      <xdr:rowOff>89779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189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80906</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282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5110</xdr:rowOff>
    </xdr:from>
    <xdr:to>
      <xdr:col>55</xdr:col>
      <xdr:colOff>0</xdr:colOff>
      <xdr:row>93</xdr:row>
      <xdr:rowOff>145089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9639300" y="15778510"/>
          <a:ext cx="838200" cy="3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139870</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427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145089</xdr:rowOff>
    </xdr:from>
    <xdr:to>
      <xdr:col>50</xdr:col>
      <xdr:colOff>114300</xdr:colOff>
      <xdr:row>96</xdr:row>
      <xdr:rowOff>39900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6089939"/>
          <a:ext cx="889000" cy="409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91384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55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36733</xdr:rowOff>
    </xdr:from>
    <xdr:to>
      <xdr:col>45</xdr:col>
      <xdr:colOff>177800</xdr:colOff>
      <xdr:row>96</xdr:row>
      <xdr:rowOff>39900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6495933"/>
          <a:ext cx="889000" cy="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36733</xdr:rowOff>
    </xdr:from>
    <xdr:to>
      <xdr:col>41</xdr:col>
      <xdr:colOff>50800</xdr:colOff>
      <xdr:row>97</xdr:row>
      <xdr:rowOff>45593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6972300" y="16495933"/>
          <a:ext cx="889000" cy="18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17905</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6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65481</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353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125760</xdr:rowOff>
    </xdr:from>
    <xdr:to>
      <xdr:col>55</xdr:col>
      <xdr:colOff>50800</xdr:colOff>
      <xdr:row>92</xdr:row>
      <xdr:rowOff>55910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572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148637</xdr:rowOff>
    </xdr:from>
    <xdr:ext cx="599010"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5579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94289</xdr:rowOff>
    </xdr:from>
    <xdr:to>
      <xdr:col>50</xdr:col>
      <xdr:colOff>165100</xdr:colOff>
      <xdr:row>94</xdr:row>
      <xdr:rowOff>24439</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03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40966</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5814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160550</xdr:rowOff>
    </xdr:from>
    <xdr:to>
      <xdr:col>46</xdr:col>
      <xdr:colOff>38100</xdr:colOff>
      <xdr:row>96</xdr:row>
      <xdr:rowOff>90700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44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107227</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22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157383</xdr:rowOff>
    </xdr:from>
    <xdr:to>
      <xdr:col>41</xdr:col>
      <xdr:colOff>101600</xdr:colOff>
      <xdr:row>96</xdr:row>
      <xdr:rowOff>87533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445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104060</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220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166243</xdr:rowOff>
    </xdr:from>
    <xdr:to>
      <xdr:col>36</xdr:col>
      <xdr:colOff>165100</xdr:colOff>
      <xdr:row>97</xdr:row>
      <xdr:rowOff>96393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625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87520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718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92200</xdr:rowOff>
    </xdr:from>
    <xdr:to>
      <xdr:col>85</xdr:col>
      <xdr:colOff>127000</xdr:colOff>
      <xdr:row>39</xdr:row>
      <xdr:rowOff>96348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5481300" y="6778750"/>
          <a:ext cx="838200" cy="4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85620</xdr:rowOff>
    </xdr:from>
    <xdr:to>
      <xdr:col>81</xdr:col>
      <xdr:colOff>50800</xdr:colOff>
      <xdr:row>39</xdr:row>
      <xdr:rowOff>96348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772170"/>
          <a:ext cx="889000" cy="10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72365</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41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85620</xdr:rowOff>
    </xdr:from>
    <xdr:to>
      <xdr:col>76</xdr:col>
      <xdr:colOff>114300</xdr:colOff>
      <xdr:row>39</xdr:row>
      <xdr:rowOff>88314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3703300" y="6772170"/>
          <a:ext cx="889000" cy="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48591</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3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67985</xdr:rowOff>
    </xdr:from>
    <xdr:to>
      <xdr:col>71</xdr:col>
      <xdr:colOff>177800</xdr:colOff>
      <xdr:row>39</xdr:row>
      <xdr:rowOff>88314</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754535"/>
          <a:ext cx="889000" cy="20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3426</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34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38990</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382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41400</xdr:rowOff>
    </xdr:from>
    <xdr:to>
      <xdr:col>85</xdr:col>
      <xdr:colOff>177800</xdr:colOff>
      <xdr:row>39</xdr:row>
      <xdr:rowOff>143000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72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127777</xdr:rowOff>
    </xdr:from>
    <xdr:ext cx="378565"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6428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45548</xdr:rowOff>
    </xdr:from>
    <xdr:to>
      <xdr:col>81</xdr:col>
      <xdr:colOff>101600</xdr:colOff>
      <xdr:row>39</xdr:row>
      <xdr:rowOff>147148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73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138275</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2017" y="6824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34820</xdr:rowOff>
    </xdr:from>
    <xdr:to>
      <xdr:col>76</xdr:col>
      <xdr:colOff>165100</xdr:colOff>
      <xdr:row>39</xdr:row>
      <xdr:rowOff>136420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72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127547</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03017" y="6814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37514</xdr:rowOff>
    </xdr:from>
    <xdr:to>
      <xdr:col>72</xdr:col>
      <xdr:colOff>38100</xdr:colOff>
      <xdr:row>39</xdr:row>
      <xdr:rowOff>139114</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72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130241</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4017" y="6816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17185</xdr:rowOff>
    </xdr:from>
    <xdr:to>
      <xdr:col>67</xdr:col>
      <xdr:colOff>101600</xdr:colOff>
      <xdr:row>39</xdr:row>
      <xdr:rowOff>118785</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70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109912</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79428" y="6796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115664</xdr:rowOff>
    </xdr:from>
    <xdr:to>
      <xdr:col>85</xdr:col>
      <xdr:colOff>127000</xdr:colOff>
      <xdr:row>74</xdr:row>
      <xdr:rowOff>147244</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5481300" y="12802964"/>
          <a:ext cx="838200" cy="3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149689</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83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67838</xdr:rowOff>
    </xdr:from>
    <xdr:to>
      <xdr:col>81</xdr:col>
      <xdr:colOff>50800</xdr:colOff>
      <xdr:row>74</xdr:row>
      <xdr:rowOff>115664</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592300" y="12755138"/>
          <a:ext cx="889000" cy="47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109307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96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42790</xdr:rowOff>
    </xdr:from>
    <xdr:to>
      <xdr:col>76</xdr:col>
      <xdr:colOff>114300</xdr:colOff>
      <xdr:row>74</xdr:row>
      <xdr:rowOff>67838</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3703300" y="12730090"/>
          <a:ext cx="889000" cy="25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127709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9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8549</xdr:rowOff>
    </xdr:from>
    <xdr:to>
      <xdr:col>71</xdr:col>
      <xdr:colOff>177800</xdr:colOff>
      <xdr:row>74</xdr:row>
      <xdr:rowOff>42790</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2814300" y="12695849"/>
          <a:ext cx="889000" cy="3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127547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9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86072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1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96444</xdr:rowOff>
    </xdr:from>
    <xdr:to>
      <xdr:col>85</xdr:col>
      <xdr:colOff>177800</xdr:colOff>
      <xdr:row>75</xdr:row>
      <xdr:rowOff>26594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278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119321</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263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64864</xdr:rowOff>
    </xdr:from>
    <xdr:to>
      <xdr:col>81</xdr:col>
      <xdr:colOff>101600</xdr:colOff>
      <xdr:row>74</xdr:row>
      <xdr:rowOff>166464</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275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11541</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252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17038</xdr:rowOff>
    </xdr:from>
    <xdr:to>
      <xdr:col>76</xdr:col>
      <xdr:colOff>165100</xdr:colOff>
      <xdr:row>74</xdr:row>
      <xdr:rowOff>118638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270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135165</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247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163440</xdr:rowOff>
    </xdr:from>
    <xdr:to>
      <xdr:col>72</xdr:col>
      <xdr:colOff>38100</xdr:colOff>
      <xdr:row>74</xdr:row>
      <xdr:rowOff>93590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267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110117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2454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129199</xdr:rowOff>
    </xdr:from>
    <xdr:to>
      <xdr:col>67</xdr:col>
      <xdr:colOff>101600</xdr:colOff>
      <xdr:row>74</xdr:row>
      <xdr:rowOff>59349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264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75876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242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49302</xdr:rowOff>
    </xdr:from>
    <xdr:to>
      <xdr:col>85</xdr:col>
      <xdr:colOff>127000</xdr:colOff>
      <xdr:row>95</xdr:row>
      <xdr:rowOff>30347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165602"/>
          <a:ext cx="838200" cy="15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1883</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632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30347</xdr:rowOff>
    </xdr:from>
    <xdr:to>
      <xdr:col>81</xdr:col>
      <xdr:colOff>50800</xdr:colOff>
      <xdr:row>95</xdr:row>
      <xdr:rowOff>140467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6318097"/>
          <a:ext cx="889000" cy="110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110084</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74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56224</xdr:rowOff>
    </xdr:from>
    <xdr:to>
      <xdr:col>76</xdr:col>
      <xdr:colOff>114300</xdr:colOff>
      <xdr:row>95</xdr:row>
      <xdr:rowOff>140467</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343974"/>
          <a:ext cx="889000" cy="84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108796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73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56224</xdr:rowOff>
    </xdr:from>
    <xdr:to>
      <xdr:col>71</xdr:col>
      <xdr:colOff>177800</xdr:colOff>
      <xdr:row>96</xdr:row>
      <xdr:rowOff>92563</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343974"/>
          <a:ext cx="889000" cy="20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66750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697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36923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83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169952</xdr:rowOff>
    </xdr:from>
    <xdr:to>
      <xdr:col>85</xdr:col>
      <xdr:colOff>177800</xdr:colOff>
      <xdr:row>94</xdr:row>
      <xdr:rowOff>100102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11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21379</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5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150997</xdr:rowOff>
    </xdr:from>
    <xdr:to>
      <xdr:col>81</xdr:col>
      <xdr:colOff>101600</xdr:colOff>
      <xdr:row>95</xdr:row>
      <xdr:rowOff>81147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26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97674</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04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89667</xdr:rowOff>
    </xdr:from>
    <xdr:to>
      <xdr:col>76</xdr:col>
      <xdr:colOff>165100</xdr:colOff>
      <xdr:row>96</xdr:row>
      <xdr:rowOff>19817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37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36344</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15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5424</xdr:rowOff>
    </xdr:from>
    <xdr:to>
      <xdr:col>72</xdr:col>
      <xdr:colOff>38100</xdr:colOff>
      <xdr:row>95</xdr:row>
      <xdr:rowOff>107024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29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123551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06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41763</xdr:rowOff>
    </xdr:from>
    <xdr:to>
      <xdr:col>67</xdr:col>
      <xdr:colOff>101600</xdr:colOff>
      <xdr:row>96</xdr:row>
      <xdr:rowOff>143363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50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159890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27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48089</xdr:rowOff>
    </xdr:from>
    <xdr:to>
      <xdr:col>116</xdr:col>
      <xdr:colOff>63500</xdr:colOff>
      <xdr:row>35</xdr:row>
      <xdr:rowOff>62147</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5877389"/>
          <a:ext cx="838200" cy="185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28694</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200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62147</xdr:rowOff>
    </xdr:from>
    <xdr:to>
      <xdr:col>111</xdr:col>
      <xdr:colOff>177800</xdr:colOff>
      <xdr:row>35</xdr:row>
      <xdr:rowOff>117983</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062897"/>
          <a:ext cx="889000" cy="5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108818</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2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117983</xdr:rowOff>
    </xdr:from>
    <xdr:to>
      <xdr:col>107</xdr:col>
      <xdr:colOff>50800</xdr:colOff>
      <xdr:row>36</xdr:row>
      <xdr:rowOff>3283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118733"/>
          <a:ext cx="889000" cy="5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134650</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0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60661</xdr:rowOff>
    </xdr:from>
    <xdr:to>
      <xdr:col>102</xdr:col>
      <xdr:colOff>114300</xdr:colOff>
      <xdr:row>36</xdr:row>
      <xdr:rowOff>3283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061411"/>
          <a:ext cx="889000" cy="11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108418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28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9263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5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168739</xdr:rowOff>
    </xdr:from>
    <xdr:to>
      <xdr:col>116</xdr:col>
      <xdr:colOff>114300</xdr:colOff>
      <xdr:row>34</xdr:row>
      <xdr:rowOff>98889</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582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20166</xdr:rowOff>
    </xdr:from>
    <xdr:ext cx="534377"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5678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11347</xdr:rowOff>
    </xdr:from>
    <xdr:to>
      <xdr:col>112</xdr:col>
      <xdr:colOff>38100</xdr:colOff>
      <xdr:row>35</xdr:row>
      <xdr:rowOff>112947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01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129474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5787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67183</xdr:rowOff>
    </xdr:from>
    <xdr:to>
      <xdr:col>107</xdr:col>
      <xdr:colOff>101600</xdr:colOff>
      <xdr:row>35</xdr:row>
      <xdr:rowOff>168783</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06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13860</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584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123933</xdr:rowOff>
    </xdr:from>
    <xdr:to>
      <xdr:col>102</xdr:col>
      <xdr:colOff>165100</xdr:colOff>
      <xdr:row>36</xdr:row>
      <xdr:rowOff>54083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12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70610</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5899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9861</xdr:rowOff>
    </xdr:from>
    <xdr:to>
      <xdr:col>98</xdr:col>
      <xdr:colOff>38100</xdr:colOff>
      <xdr:row>35</xdr:row>
      <xdr:rowOff>111461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01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127988</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5785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9" name="貸付金最小値テキスト">
          <a:extLst>
            <a:ext uri="{FF2B5EF4-FFF2-40B4-BE49-F238E27FC236}">
              <a16:creationId xmlns:a16="http://schemas.microsoft.com/office/drawing/2014/main" id="{00000000-0008-0000-0600-000015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1" name="貸付金最大値テキスト">
          <a:extLst>
            <a:ext uri="{FF2B5EF4-FFF2-40B4-BE49-F238E27FC236}">
              <a16:creationId xmlns:a16="http://schemas.microsoft.com/office/drawing/2014/main" id="{00000000-0008-0000-0600-000017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170012</xdr:rowOff>
    </xdr:from>
    <xdr:to>
      <xdr:col>116</xdr:col>
      <xdr:colOff>63500</xdr:colOff>
      <xdr:row>58</xdr:row>
      <xdr:rowOff>44922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1323300" y="9942662"/>
          <a:ext cx="838200" cy="4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131299</xdr:rowOff>
    </xdr:from>
    <xdr:ext cx="469744" cy="259045"/>
    <xdr:sp macro="" textlink="">
      <xdr:nvSpPr>
        <xdr:cNvPr id="794" name="貸付金平均値テキスト">
          <a:extLst>
            <a:ext uri="{FF2B5EF4-FFF2-40B4-BE49-F238E27FC236}">
              <a16:creationId xmlns:a16="http://schemas.microsoft.com/office/drawing/2014/main" id="{00000000-0008-0000-0600-00001A030000}"/>
            </a:ext>
          </a:extLst>
        </xdr:cNvPr>
        <xdr:cNvSpPr txBox="1"/>
      </xdr:nvSpPr>
      <xdr:spPr>
        <a:xfrm>
          <a:off x="22212300" y="9561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151039</xdr:rowOff>
    </xdr:from>
    <xdr:to>
      <xdr:col>111</xdr:col>
      <xdr:colOff>177800</xdr:colOff>
      <xdr:row>57</xdr:row>
      <xdr:rowOff>170012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0434300" y="9923689"/>
          <a:ext cx="889000" cy="18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55739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088428" y="948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124201</xdr:rowOff>
    </xdr:from>
    <xdr:to>
      <xdr:col>107</xdr:col>
      <xdr:colOff>50800</xdr:colOff>
      <xdr:row>57</xdr:row>
      <xdr:rowOff>151039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9545300" y="9896851"/>
          <a:ext cx="889000" cy="26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73982</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199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78938</xdr:rowOff>
    </xdr:from>
    <xdr:to>
      <xdr:col>102</xdr:col>
      <xdr:colOff>114300</xdr:colOff>
      <xdr:row>57</xdr:row>
      <xdr:rowOff>124201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8656300" y="9851588"/>
          <a:ext cx="889000" cy="4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54139</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10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165572</xdr:rowOff>
    </xdr:from>
    <xdr:to>
      <xdr:col>116</xdr:col>
      <xdr:colOff>114300</xdr:colOff>
      <xdr:row>58</xdr:row>
      <xdr:rowOff>95722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2110700" y="993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80499</xdr:rowOff>
    </xdr:from>
    <xdr:ext cx="469744" cy="259045"/>
    <xdr:sp macro="" textlink="">
      <xdr:nvSpPr>
        <xdr:cNvPr id="813" name="貸付金該当値テキスト">
          <a:extLst>
            <a:ext uri="{FF2B5EF4-FFF2-40B4-BE49-F238E27FC236}">
              <a16:creationId xmlns:a16="http://schemas.microsoft.com/office/drawing/2014/main" id="{00000000-0008-0000-0600-00002D030000}"/>
            </a:ext>
          </a:extLst>
        </xdr:cNvPr>
        <xdr:cNvSpPr txBox="1"/>
      </xdr:nvSpPr>
      <xdr:spPr>
        <a:xfrm>
          <a:off x="22212300" y="985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119212</xdr:rowOff>
    </xdr:from>
    <xdr:to>
      <xdr:col>112</xdr:col>
      <xdr:colOff>38100</xdr:colOff>
      <xdr:row>58</xdr:row>
      <xdr:rowOff>49362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1272500" y="989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40489</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088428" y="998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100239</xdr:rowOff>
    </xdr:from>
    <xdr:to>
      <xdr:col>107</xdr:col>
      <xdr:colOff>101600</xdr:colOff>
      <xdr:row>58</xdr:row>
      <xdr:rowOff>30389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0383500" y="987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21516</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199428" y="996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73401</xdr:rowOff>
    </xdr:from>
    <xdr:to>
      <xdr:col>102</xdr:col>
      <xdr:colOff>165100</xdr:colOff>
      <xdr:row>58</xdr:row>
      <xdr:rowOff>3551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494500" y="984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166128</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428" y="9938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28138</xdr:rowOff>
    </xdr:from>
    <xdr:to>
      <xdr:col>98</xdr:col>
      <xdr:colOff>38100</xdr:colOff>
      <xdr:row>57</xdr:row>
      <xdr:rowOff>129738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8605500" y="980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120865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428" y="989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107772</xdr:rowOff>
    </xdr:from>
    <xdr:to>
      <xdr:col>116</xdr:col>
      <xdr:colOff>63500</xdr:colOff>
      <xdr:row>77</xdr:row>
      <xdr:rowOff>2160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1323300" y="13137972"/>
          <a:ext cx="838200" cy="6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158031</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673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2160</xdr:rowOff>
    </xdr:from>
    <xdr:to>
      <xdr:col>111</xdr:col>
      <xdr:colOff>177800</xdr:colOff>
      <xdr:row>77</xdr:row>
      <xdr:rowOff>28600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0434300" y="13203810"/>
          <a:ext cx="889000" cy="2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108119</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623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28600</xdr:rowOff>
    </xdr:from>
    <xdr:to>
      <xdr:col>107</xdr:col>
      <xdr:colOff>50800</xdr:colOff>
      <xdr:row>77</xdr:row>
      <xdr:rowOff>42011</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3230250"/>
          <a:ext cx="889000" cy="1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6316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269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39306</xdr:rowOff>
    </xdr:from>
    <xdr:to>
      <xdr:col>102</xdr:col>
      <xdr:colOff>114300</xdr:colOff>
      <xdr:row>77</xdr:row>
      <xdr:rowOff>42011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8656300" y="13240956"/>
          <a:ext cx="88900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33520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272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143324</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2830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56972</xdr:rowOff>
    </xdr:from>
    <xdr:to>
      <xdr:col>116</xdr:col>
      <xdr:colOff>114300</xdr:colOff>
      <xdr:row>76</xdr:row>
      <xdr:rowOff>158572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30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35399</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306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122810</xdr:rowOff>
    </xdr:from>
    <xdr:to>
      <xdr:col>112</xdr:col>
      <xdr:colOff>38100</xdr:colOff>
      <xdr:row>77</xdr:row>
      <xdr:rowOff>52960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315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44087</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324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149250</xdr:rowOff>
    </xdr:from>
    <xdr:to>
      <xdr:col>107</xdr:col>
      <xdr:colOff>101600</xdr:colOff>
      <xdr:row>77</xdr:row>
      <xdr:rowOff>79400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317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70527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327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162661</xdr:rowOff>
    </xdr:from>
    <xdr:to>
      <xdr:col>102</xdr:col>
      <xdr:colOff>165100</xdr:colOff>
      <xdr:row>77</xdr:row>
      <xdr:rowOff>92811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31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83938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3285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159956</xdr:rowOff>
    </xdr:from>
    <xdr:to>
      <xdr:col>98</xdr:col>
      <xdr:colOff>38100</xdr:colOff>
      <xdr:row>77</xdr:row>
      <xdr:rowOff>90106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319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81233</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3282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歳出決算総額から算出した住民一人当たりコストは</a:t>
          </a:r>
          <a:r>
            <a:rPr kumimoji="1" lang="en-US" altLang="ja-JP" sz="1100">
              <a:latin typeface="ＭＳ Ｐゴシック" panose="020B0600070205080204" pitchFamily="50" charset="-128"/>
              <a:ea typeface="ＭＳ Ｐゴシック" panose="020B0600070205080204" pitchFamily="50" charset="-128"/>
            </a:rPr>
            <a:t>831,940</a:t>
          </a:r>
          <a:r>
            <a:rPr kumimoji="1" lang="ja-JP" altLang="en-US" sz="1100">
              <a:latin typeface="ＭＳ Ｐゴシック" panose="020B0600070205080204" pitchFamily="50" charset="-128"/>
              <a:ea typeface="ＭＳ Ｐゴシック" panose="020B0600070205080204" pitchFamily="50" charset="-128"/>
            </a:rPr>
            <a:t>円（前年度比</a:t>
          </a:r>
          <a:r>
            <a:rPr kumimoji="1" lang="en-US" altLang="ja-JP" sz="1100">
              <a:latin typeface="ＭＳ Ｐゴシック" panose="020B0600070205080204" pitchFamily="50" charset="-128"/>
              <a:ea typeface="ＭＳ Ｐゴシック" panose="020B0600070205080204" pitchFamily="50" charset="-128"/>
            </a:rPr>
            <a:t>+10.8</a:t>
          </a:r>
          <a:r>
            <a:rPr kumimoji="1" lang="ja-JP" altLang="en-US" sz="1100">
              <a:latin typeface="ＭＳ Ｐゴシック" panose="020B0600070205080204" pitchFamily="50" charset="-128"/>
              <a:ea typeface="ＭＳ Ｐゴシック" panose="020B0600070205080204" pitchFamily="50" charset="-128"/>
            </a:rPr>
            <a:t>％）となった。これは、決算額が前年度比</a:t>
          </a:r>
          <a:r>
            <a:rPr kumimoji="1" lang="en-US" altLang="ja-JP" sz="1100">
              <a:latin typeface="ＭＳ Ｐゴシック" panose="020B0600070205080204" pitchFamily="50" charset="-128"/>
              <a:ea typeface="ＭＳ Ｐゴシック" panose="020B0600070205080204" pitchFamily="50" charset="-128"/>
            </a:rPr>
            <a:t>+3,534</a:t>
          </a:r>
          <a:r>
            <a:rPr kumimoji="1" lang="ja-JP" altLang="en-US" sz="1100">
              <a:latin typeface="ＭＳ Ｐゴシック" panose="020B0600070205080204" pitchFamily="50" charset="-128"/>
              <a:ea typeface="ＭＳ Ｐゴシック" panose="020B0600070205080204" pitchFamily="50" charset="-128"/>
            </a:rPr>
            <a:t>百万円増加したことによるものであるが、主な要因としては、ふるさと納税を活用した道路舗装や消雪施設の改修、統合給食センターや新健診施設の建設事業により普通建設事業費の更新整備費が大幅に増額となったことと、大雪による除排雪経費の増加で維持補修費が大幅な増額となったことがあげられる。維持補修費については、当市の特性上、降雪状況によって経費が大きく変動することはやむを得ないと考えるが、物価高騰の影響もあって経費が増加傾向である。普通建設事業についても、各団体の需要に沿った整備となるため類似団体や県平均と比較することは難しいが、例年と変わることなくさらなるコスト削減の取り組みを進め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性質別に特徴的なものを見てみると、人件費については、給与改定により前年度から増額となった。類似団体と比べ高水準にあるが、直営保育園の割合が高いことや、隣接他団体の廃棄物処理、消防救急等の業務を受託していることによるものである。物件費も増額となっているが、ふるさと納税事業の伸びにより業務委託料が増加していることや物価高騰の影響が続いている。また、ふるさと納税の一部を基金に積み立てる運用をしていることから、積立金も高水準で推移している。維持補修費は除雪経費が大きな割合を占めており、前述のとお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年度は大雪の影響もあって類似団体の中でも最大値となっている。補助費等は、令和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年度に特別定額給付金事業により大幅増加したが、単年度事業であったため令和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年度以降は落ち着いている。普通建設事業費については、冒頭でも記載したとおり大型建設事業の本格化により令和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からさらに大きく増加した。公債費については、合併特例債を活用した大規模な投資事業が続いたことから高水準で推移しているが、着実に減少が続いている。繰出金は、公営企業の経営状況によって増減があるが、最近は微増傾向が続いている。投資及び出資金については、事業会計の繰入内容に合わせて資本的支出については投資で支出する整理としたため、近年は増加してい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新潟県南魚沼市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52,376
50,959
584.55
45,008,373
43,573,678
1,006,462
19,297,436
27,395,059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165227</xdr:rowOff>
    </xdr:from>
    <xdr:to>
      <xdr:col>24</xdr:col>
      <xdr:colOff>63500</xdr:colOff>
      <xdr:row>36</xdr:row>
      <xdr:rowOff>2159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65977"/>
          <a:ext cx="8382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109491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38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2159</xdr:rowOff>
    </xdr:from>
    <xdr:to>
      <xdr:col>19</xdr:col>
      <xdr:colOff>177800</xdr:colOff>
      <xdr:row>36</xdr:row>
      <xdr:rowOff>31115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74359"/>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63390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92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31115</xdr:rowOff>
    </xdr:from>
    <xdr:to>
      <xdr:col>15</xdr:col>
      <xdr:colOff>50800</xdr:colOff>
      <xdr:row>36</xdr:row>
      <xdr:rowOff>76073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03315"/>
          <a:ext cx="889000" cy="4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95013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76073</xdr:rowOff>
    </xdr:from>
    <xdr:to>
      <xdr:col>10</xdr:col>
      <xdr:colOff>114300</xdr:colOff>
      <xdr:row>36</xdr:row>
      <xdr:rowOff>93980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48273"/>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114825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4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98442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2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114427</xdr:rowOff>
    </xdr:from>
    <xdr:to>
      <xdr:col>24</xdr:col>
      <xdr:colOff>114300</xdr:colOff>
      <xdr:row>36</xdr:row>
      <xdr:rowOff>44577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15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92854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93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122809</xdr:rowOff>
    </xdr:from>
    <xdr:to>
      <xdr:col>20</xdr:col>
      <xdr:colOff>38100</xdr:colOff>
      <xdr:row>36</xdr:row>
      <xdr:rowOff>52959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2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44086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16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151765</xdr:rowOff>
    </xdr:from>
    <xdr:to>
      <xdr:col>15</xdr:col>
      <xdr:colOff>101600</xdr:colOff>
      <xdr:row>36</xdr:row>
      <xdr:rowOff>81915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5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73042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4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25273</xdr:rowOff>
    </xdr:from>
    <xdr:to>
      <xdr:col>10</xdr:col>
      <xdr:colOff>165100</xdr:colOff>
      <xdr:row>36</xdr:row>
      <xdr:rowOff>126873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9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118000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90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43180</xdr:rowOff>
    </xdr:from>
    <xdr:to>
      <xdr:col>6</xdr:col>
      <xdr:colOff>38100</xdr:colOff>
      <xdr:row>36</xdr:row>
      <xdr:rowOff>144780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1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135907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0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62150</xdr:rowOff>
    </xdr:from>
    <xdr:to>
      <xdr:col>24</xdr:col>
      <xdr:colOff>63500</xdr:colOff>
      <xdr:row>54</xdr:row>
      <xdr:rowOff>25226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149000"/>
          <a:ext cx="838200" cy="13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62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25226</xdr:rowOff>
    </xdr:from>
    <xdr:to>
      <xdr:col>19</xdr:col>
      <xdr:colOff>177800</xdr:colOff>
      <xdr:row>54</xdr:row>
      <xdr:rowOff>143134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283526"/>
          <a:ext cx="889000" cy="11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61196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66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143134</xdr:rowOff>
    </xdr:from>
    <xdr:to>
      <xdr:col>15</xdr:col>
      <xdr:colOff>50800</xdr:colOff>
      <xdr:row>55</xdr:row>
      <xdr:rowOff>14875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401434"/>
          <a:ext cx="889000" cy="43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99349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70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35490</xdr:rowOff>
    </xdr:from>
    <xdr:to>
      <xdr:col>10</xdr:col>
      <xdr:colOff>114300</xdr:colOff>
      <xdr:row>55</xdr:row>
      <xdr:rowOff>14875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122340"/>
          <a:ext cx="889000" cy="32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94937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68287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11350</xdr:rowOff>
    </xdr:from>
    <xdr:to>
      <xdr:col>24</xdr:col>
      <xdr:colOff>114300</xdr:colOff>
      <xdr:row>53</xdr:row>
      <xdr:rowOff>112950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0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34227</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8949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145876</xdr:rowOff>
    </xdr:from>
    <xdr:to>
      <xdr:col>20</xdr:col>
      <xdr:colOff>38100</xdr:colOff>
      <xdr:row>54</xdr:row>
      <xdr:rowOff>76026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23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92553</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007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92334</xdr:rowOff>
    </xdr:from>
    <xdr:to>
      <xdr:col>15</xdr:col>
      <xdr:colOff>101600</xdr:colOff>
      <xdr:row>55</xdr:row>
      <xdr:rowOff>22484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350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39011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125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135525</xdr:rowOff>
    </xdr:from>
    <xdr:to>
      <xdr:col>10</xdr:col>
      <xdr:colOff>165100</xdr:colOff>
      <xdr:row>55</xdr:row>
      <xdr:rowOff>65675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3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82202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16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156140</xdr:rowOff>
    </xdr:from>
    <xdr:to>
      <xdr:col>6</xdr:col>
      <xdr:colOff>38100</xdr:colOff>
      <xdr:row>53</xdr:row>
      <xdr:rowOff>86290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7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102817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846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164378</xdr:rowOff>
    </xdr:from>
    <xdr:to>
      <xdr:col>24</xdr:col>
      <xdr:colOff>63500</xdr:colOff>
      <xdr:row>77</xdr:row>
      <xdr:rowOff>132091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94578"/>
          <a:ext cx="838200" cy="13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63336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750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132091</xdr:rowOff>
    </xdr:from>
    <xdr:to>
      <xdr:col>19</xdr:col>
      <xdr:colOff>177800</xdr:colOff>
      <xdr:row>78</xdr:row>
      <xdr:rowOff>65731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33741"/>
          <a:ext cx="889000" cy="10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92662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79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116176</xdr:rowOff>
    </xdr:from>
    <xdr:to>
      <xdr:col>15</xdr:col>
      <xdr:colOff>50800</xdr:colOff>
      <xdr:row>78</xdr:row>
      <xdr:rowOff>65731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17826"/>
          <a:ext cx="889000" cy="12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63020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21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116176</xdr:rowOff>
    </xdr:from>
    <xdr:to>
      <xdr:col>10</xdr:col>
      <xdr:colOff>114300</xdr:colOff>
      <xdr:row>79</xdr:row>
      <xdr:rowOff>3118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17826"/>
          <a:ext cx="889000" cy="22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114607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0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59079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89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113578</xdr:rowOff>
    </xdr:from>
    <xdr:to>
      <xdr:col>24</xdr:col>
      <xdr:colOff>114300</xdr:colOff>
      <xdr:row>77</xdr:row>
      <xdr:rowOff>43728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43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92005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22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81291</xdr:rowOff>
    </xdr:from>
    <xdr:to>
      <xdr:col>20</xdr:col>
      <xdr:colOff>38100</xdr:colOff>
      <xdr:row>78</xdr:row>
      <xdr:rowOff>11441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8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2568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75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14931</xdr:rowOff>
    </xdr:from>
    <xdr:to>
      <xdr:col>15</xdr:col>
      <xdr:colOff>101600</xdr:colOff>
      <xdr:row>78</xdr:row>
      <xdr:rowOff>116531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8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107658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8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65376</xdr:rowOff>
    </xdr:from>
    <xdr:to>
      <xdr:col>10</xdr:col>
      <xdr:colOff>165100</xdr:colOff>
      <xdr:row>77</xdr:row>
      <xdr:rowOff>166976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6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158103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59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123768</xdr:rowOff>
    </xdr:from>
    <xdr:to>
      <xdr:col>6</xdr:col>
      <xdr:colOff>38100</xdr:colOff>
      <xdr:row>79</xdr:row>
      <xdr:rowOff>53918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9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45045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89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18238</xdr:rowOff>
    </xdr:from>
    <xdr:to>
      <xdr:col>24</xdr:col>
      <xdr:colOff>63500</xdr:colOff>
      <xdr:row>91</xdr:row>
      <xdr:rowOff>147910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5448738"/>
          <a:ext cx="838200" cy="30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35513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2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147910</xdr:rowOff>
    </xdr:from>
    <xdr:to>
      <xdr:col>19</xdr:col>
      <xdr:colOff>177800</xdr:colOff>
      <xdr:row>93</xdr:row>
      <xdr:rowOff>115278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5749860"/>
          <a:ext cx="889000" cy="310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162958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45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34697</xdr:rowOff>
    </xdr:from>
    <xdr:to>
      <xdr:col>15</xdr:col>
      <xdr:colOff>50800</xdr:colOff>
      <xdr:row>93</xdr:row>
      <xdr:rowOff>115278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5979547"/>
          <a:ext cx="889000" cy="8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153261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4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34697</xdr:rowOff>
    </xdr:from>
    <xdr:to>
      <xdr:col>10</xdr:col>
      <xdr:colOff>114300</xdr:colOff>
      <xdr:row>94</xdr:row>
      <xdr:rowOff>149264</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5979547"/>
          <a:ext cx="889000" cy="28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148765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43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103198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56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89</xdr:row>
      <xdr:rowOff>138888</xdr:rowOff>
    </xdr:from>
    <xdr:to>
      <xdr:col>24</xdr:col>
      <xdr:colOff>114300</xdr:colOff>
      <xdr:row>90</xdr:row>
      <xdr:rowOff>69038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539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53815</xdr:rowOff>
    </xdr:from>
    <xdr:ext cx="599010"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312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97110</xdr:rowOff>
    </xdr:from>
    <xdr:to>
      <xdr:col>20</xdr:col>
      <xdr:colOff>38100</xdr:colOff>
      <xdr:row>92</xdr:row>
      <xdr:rowOff>27260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569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90</xdr:row>
      <xdr:rowOff>43787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547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64478</xdr:rowOff>
    </xdr:from>
    <xdr:to>
      <xdr:col>15</xdr:col>
      <xdr:colOff>101600</xdr:colOff>
      <xdr:row>93</xdr:row>
      <xdr:rowOff>166078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00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11155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78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155347</xdr:rowOff>
    </xdr:from>
    <xdr:to>
      <xdr:col>10</xdr:col>
      <xdr:colOff>165100</xdr:colOff>
      <xdr:row>93</xdr:row>
      <xdr:rowOff>85497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5928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91</xdr:row>
      <xdr:rowOff>102024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570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98464</xdr:rowOff>
    </xdr:from>
    <xdr:to>
      <xdr:col>6</xdr:col>
      <xdr:colOff>38100</xdr:colOff>
      <xdr:row>95</xdr:row>
      <xdr:rowOff>28614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21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45141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5989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39116</xdr:rowOff>
    </xdr:from>
    <xdr:to>
      <xdr:col>55</xdr:col>
      <xdr:colOff>0</xdr:colOff>
      <xdr:row>38</xdr:row>
      <xdr:rowOff>46627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554216"/>
          <a:ext cx="8382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155174</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9882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46627</xdr:rowOff>
    </xdr:from>
    <xdr:to>
      <xdr:col>50</xdr:col>
      <xdr:colOff>114300</xdr:colOff>
      <xdr:row>38</xdr:row>
      <xdr:rowOff>86795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561727"/>
          <a:ext cx="889000" cy="4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89788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6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86795</xdr:rowOff>
    </xdr:from>
    <xdr:to>
      <xdr:col>45</xdr:col>
      <xdr:colOff>177800</xdr:colOff>
      <xdr:row>38</xdr:row>
      <xdr:rowOff>119780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601895"/>
          <a:ext cx="889000" cy="32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1287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17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119780</xdr:rowOff>
    </xdr:from>
    <xdr:to>
      <xdr:col>41</xdr:col>
      <xdr:colOff>50800</xdr:colOff>
      <xdr:row>38</xdr:row>
      <xdr:rowOff>128597</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634880"/>
          <a:ext cx="889000" cy="8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137794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09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38843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211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159766</xdr:rowOff>
    </xdr:from>
    <xdr:to>
      <xdr:col>55</xdr:col>
      <xdr:colOff>50800</xdr:colOff>
      <xdr:row>38</xdr:row>
      <xdr:rowOff>89916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50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11193</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3548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167277</xdr:rowOff>
    </xdr:from>
    <xdr:to>
      <xdr:col>50</xdr:col>
      <xdr:colOff>165100</xdr:colOff>
      <xdr:row>38</xdr:row>
      <xdr:rowOff>97427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51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88554</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603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35995</xdr:rowOff>
    </xdr:from>
    <xdr:to>
      <xdr:col>46</xdr:col>
      <xdr:colOff>38100</xdr:colOff>
      <xdr:row>38</xdr:row>
      <xdr:rowOff>137595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5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128722</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6438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68980</xdr:rowOff>
    </xdr:from>
    <xdr:to>
      <xdr:col>41</xdr:col>
      <xdr:colOff>101600</xdr:colOff>
      <xdr:row>38</xdr:row>
      <xdr:rowOff>170580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5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161707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676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77797</xdr:rowOff>
    </xdr:from>
    <xdr:to>
      <xdr:col>36</xdr:col>
      <xdr:colOff>165100</xdr:colOff>
      <xdr:row>39</xdr:row>
      <xdr:rowOff>7947</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592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170524</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6856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138785</xdr:rowOff>
    </xdr:from>
    <xdr:to>
      <xdr:col>55</xdr:col>
      <xdr:colOff>0</xdr:colOff>
      <xdr:row>57</xdr:row>
      <xdr:rowOff>2850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739985"/>
          <a:ext cx="838200" cy="3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85717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15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136957</xdr:rowOff>
    </xdr:from>
    <xdr:to>
      <xdr:col>50</xdr:col>
      <xdr:colOff>114300</xdr:colOff>
      <xdr:row>56</xdr:row>
      <xdr:rowOff>138785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738157"/>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28131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5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136957</xdr:rowOff>
    </xdr:from>
    <xdr:to>
      <xdr:col>45</xdr:col>
      <xdr:colOff>177800</xdr:colOff>
      <xdr:row>57</xdr:row>
      <xdr:rowOff>12990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738157"/>
          <a:ext cx="889000" cy="47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12990</xdr:rowOff>
    </xdr:from>
    <xdr:to>
      <xdr:col>41</xdr:col>
      <xdr:colOff>50800</xdr:colOff>
      <xdr:row>57</xdr:row>
      <xdr:rowOff>50007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785640"/>
          <a:ext cx="889000" cy="37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62830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113154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54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123500</xdr:rowOff>
    </xdr:from>
    <xdr:to>
      <xdr:col>55</xdr:col>
      <xdr:colOff>50800</xdr:colOff>
      <xdr:row>57</xdr:row>
      <xdr:rowOff>53650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72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101927</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70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87985</xdr:rowOff>
    </xdr:from>
    <xdr:to>
      <xdr:col>50</xdr:col>
      <xdr:colOff>165100</xdr:colOff>
      <xdr:row>57</xdr:row>
      <xdr:rowOff>18135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68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9262</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781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86157</xdr:rowOff>
    </xdr:from>
    <xdr:to>
      <xdr:col>46</xdr:col>
      <xdr:colOff>38100</xdr:colOff>
      <xdr:row>57</xdr:row>
      <xdr:rowOff>16307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68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32834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462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133640</xdr:rowOff>
    </xdr:from>
    <xdr:to>
      <xdr:col>41</xdr:col>
      <xdr:colOff>101600</xdr:colOff>
      <xdr:row>57</xdr:row>
      <xdr:rowOff>63790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3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54917</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827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170657</xdr:rowOff>
    </xdr:from>
    <xdr:to>
      <xdr:col>36</xdr:col>
      <xdr:colOff>165100</xdr:colOff>
      <xdr:row>57</xdr:row>
      <xdr:rowOff>100807</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77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91934</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864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7817</xdr:rowOff>
    </xdr:from>
    <xdr:to>
      <xdr:col>55</xdr:col>
      <xdr:colOff>0</xdr:colOff>
      <xdr:row>78</xdr:row>
      <xdr:rowOff>20599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380917"/>
          <a:ext cx="838200" cy="1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149553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08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135834</xdr:rowOff>
    </xdr:from>
    <xdr:to>
      <xdr:col>50</xdr:col>
      <xdr:colOff>114300</xdr:colOff>
      <xdr:row>78</xdr:row>
      <xdr:rowOff>20599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66034"/>
          <a:ext cx="889000" cy="227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59103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1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154863</xdr:rowOff>
    </xdr:from>
    <xdr:to>
      <xdr:col>45</xdr:col>
      <xdr:colOff>177800</xdr:colOff>
      <xdr:row>76</xdr:row>
      <xdr:rowOff>135834</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842163"/>
          <a:ext cx="889000" cy="32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169860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5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154863</xdr:rowOff>
    </xdr:from>
    <xdr:to>
      <xdr:col>41</xdr:col>
      <xdr:colOff>50800</xdr:colOff>
      <xdr:row>75</xdr:row>
      <xdr:rowOff>93714</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2842163"/>
          <a:ext cx="889000" cy="110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134059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16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8024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2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128467</xdr:rowOff>
    </xdr:from>
    <xdr:to>
      <xdr:col>55</xdr:col>
      <xdr:colOff>50800</xdr:colOff>
      <xdr:row>78</xdr:row>
      <xdr:rowOff>58617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30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106894</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30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141249</xdr:rowOff>
    </xdr:from>
    <xdr:to>
      <xdr:col>50</xdr:col>
      <xdr:colOff>165100</xdr:colOff>
      <xdr:row>78</xdr:row>
      <xdr:rowOff>71399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34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62526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43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85034</xdr:rowOff>
    </xdr:from>
    <xdr:to>
      <xdr:col>46</xdr:col>
      <xdr:colOff>38100</xdr:colOff>
      <xdr:row>77</xdr:row>
      <xdr:rowOff>15184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15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6311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0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104063</xdr:rowOff>
    </xdr:from>
    <xdr:to>
      <xdr:col>41</xdr:col>
      <xdr:colOff>101600</xdr:colOff>
      <xdr:row>75</xdr:row>
      <xdr:rowOff>34213</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79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50740</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566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42914</xdr:rowOff>
    </xdr:from>
    <xdr:to>
      <xdr:col>36</xdr:col>
      <xdr:colOff>165100</xdr:colOff>
      <xdr:row>75</xdr:row>
      <xdr:rowOff>144514</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90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161041</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67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10737</xdr:rowOff>
    </xdr:from>
    <xdr:to>
      <xdr:col>55</xdr:col>
      <xdr:colOff>0</xdr:colOff>
      <xdr:row>92</xdr:row>
      <xdr:rowOff>104789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5612687"/>
          <a:ext cx="838200" cy="26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79672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367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104789</xdr:rowOff>
    </xdr:from>
    <xdr:to>
      <xdr:col>50</xdr:col>
      <xdr:colOff>114300</xdr:colOff>
      <xdr:row>94</xdr:row>
      <xdr:rowOff>18183</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5878189"/>
          <a:ext cx="889000" cy="25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76553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53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151048</xdr:rowOff>
    </xdr:from>
    <xdr:to>
      <xdr:col>45</xdr:col>
      <xdr:colOff>177800</xdr:colOff>
      <xdr:row>94</xdr:row>
      <xdr:rowOff>18183</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095898"/>
          <a:ext cx="889000" cy="3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74463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5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86339</xdr:rowOff>
    </xdr:from>
    <xdr:to>
      <xdr:col>41</xdr:col>
      <xdr:colOff>50800</xdr:colOff>
      <xdr:row>93</xdr:row>
      <xdr:rowOff>151048</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6031189"/>
          <a:ext cx="889000" cy="6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46018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50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145001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60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131387</xdr:rowOff>
    </xdr:from>
    <xdr:to>
      <xdr:col>55</xdr:col>
      <xdr:colOff>50800</xdr:colOff>
      <xdr:row>91</xdr:row>
      <xdr:rowOff>61537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556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154264</xdr:rowOff>
    </xdr:from>
    <xdr:ext cx="599010"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541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53989</xdr:rowOff>
    </xdr:from>
    <xdr:to>
      <xdr:col>50</xdr:col>
      <xdr:colOff>165100</xdr:colOff>
      <xdr:row>92</xdr:row>
      <xdr:rowOff>155589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58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666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560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138833</xdr:rowOff>
    </xdr:from>
    <xdr:to>
      <xdr:col>46</xdr:col>
      <xdr:colOff>38100</xdr:colOff>
      <xdr:row>94</xdr:row>
      <xdr:rowOff>68983</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08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85510</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5858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100248</xdr:rowOff>
    </xdr:from>
    <xdr:to>
      <xdr:col>41</xdr:col>
      <xdr:colOff>101600</xdr:colOff>
      <xdr:row>94</xdr:row>
      <xdr:rowOff>30398</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0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46925</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5820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35539</xdr:rowOff>
    </xdr:from>
    <xdr:to>
      <xdr:col>36</xdr:col>
      <xdr:colOff>165100</xdr:colOff>
      <xdr:row>93</xdr:row>
      <xdr:rowOff>137139</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598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153666</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575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47079</xdr:rowOff>
    </xdr:from>
    <xdr:to>
      <xdr:col>85</xdr:col>
      <xdr:colOff>127000</xdr:colOff>
      <xdr:row>35</xdr:row>
      <xdr:rowOff>160541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047829"/>
          <a:ext cx="838200" cy="11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20121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192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143586</xdr:rowOff>
    </xdr:from>
    <xdr:to>
      <xdr:col>81</xdr:col>
      <xdr:colOff>50800</xdr:colOff>
      <xdr:row>35</xdr:row>
      <xdr:rowOff>160541</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4592300" y="6144336"/>
          <a:ext cx="889000" cy="1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11930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3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143586</xdr:rowOff>
    </xdr:from>
    <xdr:to>
      <xdr:col>76</xdr:col>
      <xdr:colOff>114300</xdr:colOff>
      <xdr:row>36</xdr:row>
      <xdr:rowOff>71272</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3703300" y="6144336"/>
          <a:ext cx="889000" cy="99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65536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71272</xdr:rowOff>
    </xdr:from>
    <xdr:to>
      <xdr:col>71</xdr:col>
      <xdr:colOff>177800</xdr:colOff>
      <xdr:row>36</xdr:row>
      <xdr:rowOff>82093</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2814300" y="6243472"/>
          <a:ext cx="889000" cy="1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25150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4195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4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167729</xdr:rowOff>
    </xdr:from>
    <xdr:to>
      <xdr:col>85</xdr:col>
      <xdr:colOff>177800</xdr:colOff>
      <xdr:row>35</xdr:row>
      <xdr:rowOff>97879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599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19156</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5848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109741</xdr:rowOff>
    </xdr:from>
    <xdr:to>
      <xdr:col>81</xdr:col>
      <xdr:colOff>101600</xdr:colOff>
      <xdr:row>36</xdr:row>
      <xdr:rowOff>39891</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110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56418</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588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92786</xdr:rowOff>
    </xdr:from>
    <xdr:to>
      <xdr:col>76</xdr:col>
      <xdr:colOff>165100</xdr:colOff>
      <xdr:row>36</xdr:row>
      <xdr:rowOff>22936</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0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39463</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586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20472</xdr:rowOff>
    </xdr:from>
    <xdr:to>
      <xdr:col>72</xdr:col>
      <xdr:colOff>38100</xdr:colOff>
      <xdr:row>36</xdr:row>
      <xdr:rowOff>122072</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19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138599</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596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31293</xdr:rowOff>
    </xdr:from>
    <xdr:to>
      <xdr:col>67</xdr:col>
      <xdr:colOff>101600</xdr:colOff>
      <xdr:row>36</xdr:row>
      <xdr:rowOff>132893</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20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149420</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597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148935</xdr:rowOff>
    </xdr:from>
    <xdr:to>
      <xdr:col>85</xdr:col>
      <xdr:colOff>127000</xdr:colOff>
      <xdr:row>53</xdr:row>
      <xdr:rowOff>134945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064335"/>
          <a:ext cx="838200" cy="15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120522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78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134945</xdr:rowOff>
    </xdr:from>
    <xdr:to>
      <xdr:col>81</xdr:col>
      <xdr:colOff>50800</xdr:colOff>
      <xdr:row>55</xdr:row>
      <xdr:rowOff>159794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221795"/>
          <a:ext cx="889000" cy="36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4073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0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20965</xdr:rowOff>
    </xdr:from>
    <xdr:to>
      <xdr:col>76</xdr:col>
      <xdr:colOff>114300</xdr:colOff>
      <xdr:row>55</xdr:row>
      <xdr:rowOff>159794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450715"/>
          <a:ext cx="889000" cy="13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85958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20965</xdr:rowOff>
    </xdr:from>
    <xdr:to>
      <xdr:col>71</xdr:col>
      <xdr:colOff>177800</xdr:colOff>
      <xdr:row>56</xdr:row>
      <xdr:rowOff>132087</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450715"/>
          <a:ext cx="889000" cy="28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158378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5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33236</xdr:rowOff>
    </xdr:from>
    <xdr:to>
      <xdr:col>67</xdr:col>
      <xdr:colOff>101600</xdr:colOff>
      <xdr:row>56</xdr:row>
      <xdr:rowOff>134836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151363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409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98135</xdr:rowOff>
    </xdr:from>
    <xdr:to>
      <xdr:col>85</xdr:col>
      <xdr:colOff>177800</xdr:colOff>
      <xdr:row>53</xdr:row>
      <xdr:rowOff>28285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01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121012</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886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84145</xdr:rowOff>
    </xdr:from>
    <xdr:to>
      <xdr:col>81</xdr:col>
      <xdr:colOff>101600</xdr:colOff>
      <xdr:row>54</xdr:row>
      <xdr:rowOff>14295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1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30822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8946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108994</xdr:rowOff>
    </xdr:from>
    <xdr:to>
      <xdr:col>76</xdr:col>
      <xdr:colOff>165100</xdr:colOff>
      <xdr:row>56</xdr:row>
      <xdr:rowOff>39144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53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55671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31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141615</xdr:rowOff>
    </xdr:from>
    <xdr:to>
      <xdr:col>72</xdr:col>
      <xdr:colOff>38100</xdr:colOff>
      <xdr:row>55</xdr:row>
      <xdr:rowOff>71765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39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88292</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175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81287</xdr:rowOff>
    </xdr:from>
    <xdr:to>
      <xdr:col>67</xdr:col>
      <xdr:colOff>101600</xdr:colOff>
      <xdr:row>57</xdr:row>
      <xdr:rowOff>11437</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8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2564</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7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92201</xdr:rowOff>
    </xdr:from>
    <xdr:to>
      <xdr:col>85</xdr:col>
      <xdr:colOff>127000</xdr:colOff>
      <xdr:row>79</xdr:row>
      <xdr:rowOff>96348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36751"/>
          <a:ext cx="838200" cy="4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85620</xdr:rowOff>
    </xdr:from>
    <xdr:to>
      <xdr:col>81</xdr:col>
      <xdr:colOff>50800</xdr:colOff>
      <xdr:row>79</xdr:row>
      <xdr:rowOff>96348</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30170"/>
          <a:ext cx="889000" cy="10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72365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7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85620</xdr:rowOff>
    </xdr:from>
    <xdr:to>
      <xdr:col>76</xdr:col>
      <xdr:colOff>114300</xdr:colOff>
      <xdr:row>79</xdr:row>
      <xdr:rowOff>88314</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30170"/>
          <a:ext cx="889000" cy="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48362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5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67985</xdr:rowOff>
    </xdr:from>
    <xdr:to>
      <xdr:col>71</xdr:col>
      <xdr:colOff>177800</xdr:colOff>
      <xdr:row>79</xdr:row>
      <xdr:rowOff>88314</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12535"/>
          <a:ext cx="889000" cy="20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3393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0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38989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41401</xdr:rowOff>
    </xdr:from>
    <xdr:to>
      <xdr:col>85</xdr:col>
      <xdr:colOff>177800</xdr:colOff>
      <xdr:row>79</xdr:row>
      <xdr:rowOff>143001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8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127778</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00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45548</xdr:rowOff>
    </xdr:from>
    <xdr:to>
      <xdr:col>81</xdr:col>
      <xdr:colOff>101600</xdr:colOff>
      <xdr:row>79</xdr:row>
      <xdr:rowOff>147148</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138275</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82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34820</xdr:rowOff>
    </xdr:from>
    <xdr:to>
      <xdr:col>76</xdr:col>
      <xdr:colOff>165100</xdr:colOff>
      <xdr:row>79</xdr:row>
      <xdr:rowOff>136420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127547</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72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37514</xdr:rowOff>
    </xdr:from>
    <xdr:to>
      <xdr:col>72</xdr:col>
      <xdr:colOff>38100</xdr:colOff>
      <xdr:row>79</xdr:row>
      <xdr:rowOff>139114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8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130241</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74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17185</xdr:rowOff>
    </xdr:from>
    <xdr:to>
      <xdr:col>67</xdr:col>
      <xdr:colOff>101600</xdr:colOff>
      <xdr:row>79</xdr:row>
      <xdr:rowOff>118785</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6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109912</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5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115664</xdr:rowOff>
    </xdr:from>
    <xdr:to>
      <xdr:col>85</xdr:col>
      <xdr:colOff>127000</xdr:colOff>
      <xdr:row>94</xdr:row>
      <xdr:rowOff>147244</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231964"/>
          <a:ext cx="838200" cy="3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149672</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67838</xdr:rowOff>
    </xdr:from>
    <xdr:to>
      <xdr:col>81</xdr:col>
      <xdr:colOff>50800</xdr:colOff>
      <xdr:row>94</xdr:row>
      <xdr:rowOff>115664</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184138"/>
          <a:ext cx="889000" cy="47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109194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39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42790</xdr:rowOff>
    </xdr:from>
    <xdr:to>
      <xdr:col>76</xdr:col>
      <xdr:colOff>114300</xdr:colOff>
      <xdr:row>94</xdr:row>
      <xdr:rowOff>67838</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6159090"/>
          <a:ext cx="889000" cy="25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127531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4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8548</xdr:rowOff>
    </xdr:from>
    <xdr:to>
      <xdr:col>71</xdr:col>
      <xdr:colOff>177800</xdr:colOff>
      <xdr:row>94</xdr:row>
      <xdr:rowOff>42790</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6124848"/>
          <a:ext cx="889000" cy="3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127432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41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86006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96444</xdr:rowOff>
    </xdr:from>
    <xdr:to>
      <xdr:col>85</xdr:col>
      <xdr:colOff>177800</xdr:colOff>
      <xdr:row>95</xdr:row>
      <xdr:rowOff>26594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21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119321</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064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64864</xdr:rowOff>
    </xdr:from>
    <xdr:to>
      <xdr:col>81</xdr:col>
      <xdr:colOff>101600</xdr:colOff>
      <xdr:row>94</xdr:row>
      <xdr:rowOff>166464</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18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11541</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956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17038</xdr:rowOff>
    </xdr:from>
    <xdr:to>
      <xdr:col>76</xdr:col>
      <xdr:colOff>165100</xdr:colOff>
      <xdr:row>94</xdr:row>
      <xdr:rowOff>118638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13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135165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90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163440</xdr:rowOff>
    </xdr:from>
    <xdr:to>
      <xdr:col>72</xdr:col>
      <xdr:colOff>38100</xdr:colOff>
      <xdr:row>94</xdr:row>
      <xdr:rowOff>93590</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10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110117</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88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129198</xdr:rowOff>
    </xdr:from>
    <xdr:to>
      <xdr:col>67</xdr:col>
      <xdr:colOff>101600</xdr:colOff>
      <xdr:row>94</xdr:row>
      <xdr:rowOff>59348</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07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75875</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584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年度はふるさと納税を活用した新規事業などで増減をしているものが多い。また、給与改定による人件費の増加によって全体に増額の影響が出ている。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総務費は、ふるさと納税返礼品事業の伸びや庁舎整備事業の増によって増額している。なお、令和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は特別定額給付金事業があったため大幅な増加となっている。民生費は、児童手当の拡充や私立認定こども園への施設型給付費負担金の増加により増加している。衛生費は、病院事業への補助金や健診施設建設事業が増額となったことで増加している。また、類似団体平均よりも高くなっているが、これは水道事業及び病院事業に対する補助並びに市外区域も担当している廃棄物処理業務が主な要因である。今後、広域ごみ処理施設の建設を予定しており、数年は高い水準が続く見込みである。農林水産業費は、ほぼ横ばいとなっている。商工費は、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年度から令和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にかけて減少しているが、これはプレミアム商品券事業などの新型コロナウイルス感染症対策事業が終了した影響である。現在は類似団体平均や県平均より低い水準であるが、道の駅再整備事業の進捗に伴って増加が見込まれる。土木費の増加については、沿道整備街路事業やふるさと納税を活用した消雪施設改修事業の増加、大雪による除排雪経費の増加が要因となっている。また、市域面積が広く人口密度が低いことに加え、特別豪雪地域であるために除雪経費が嵩むことで類似団体平均より高額となっている。県平均も同様に高水準であることから地域特性によるところが大きいと捉えている。消防費については、衛生費の廃棄物処理業務と同様に市外区域の消防業務を担当しているため類似団体平均値よりも高い水準である。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年度は救急車両の整備や消防署設備の改修などで増加となっている。教育費については、市内小中学校の長寿命化改修事業や統合給食センターの建設事業の開始により増加している。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新潟県南魚沼市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ゴシック" pitchFamily="49" charset="-128"/>
              <a:ea typeface="ＭＳ ゴシック" pitchFamily="49" charset="-128"/>
            </a:rPr>
            <a:t>　財政調整基金残高の増減理由については、別表「</a:t>
          </a:r>
          <a:r>
            <a:rPr kumimoji="1" lang="en-US" altLang="ja-JP" sz="900">
              <a:latin typeface="ＭＳ ゴシック" pitchFamily="49" charset="-128"/>
              <a:ea typeface="ＭＳ ゴシック" pitchFamily="49" charset="-128"/>
            </a:rPr>
            <a:t>(11)</a:t>
          </a:r>
          <a:r>
            <a:rPr kumimoji="1" lang="ja-JP" altLang="en-US" sz="900">
              <a:latin typeface="ＭＳ ゴシック" pitchFamily="49" charset="-128"/>
              <a:ea typeface="ＭＳ ゴシック" pitchFamily="49" charset="-128"/>
            </a:rPr>
            <a:t>基金残高に係る経年分析」での説明のとおりである。令和</a:t>
          </a:r>
          <a:r>
            <a:rPr kumimoji="1" lang="en-US" altLang="ja-JP" sz="900">
              <a:latin typeface="ＭＳ ゴシック" pitchFamily="49" charset="-128"/>
              <a:ea typeface="ＭＳ ゴシック" pitchFamily="49" charset="-128"/>
            </a:rPr>
            <a:t>5</a:t>
          </a:r>
          <a:r>
            <a:rPr kumimoji="1" lang="ja-JP" altLang="en-US" sz="900">
              <a:latin typeface="ＭＳ ゴシック" pitchFamily="49" charset="-128"/>
              <a:ea typeface="ＭＳ ゴシック" pitchFamily="49" charset="-128"/>
            </a:rPr>
            <a:t>年度は余剰資金の積立てにより割合が増加したが、令和</a:t>
          </a:r>
          <a:r>
            <a:rPr kumimoji="1" lang="en-US" altLang="ja-JP" sz="900">
              <a:latin typeface="ＭＳ ゴシック" pitchFamily="49" charset="-128"/>
              <a:ea typeface="ＭＳ ゴシック" pitchFamily="49" charset="-128"/>
            </a:rPr>
            <a:t>6</a:t>
          </a:r>
          <a:r>
            <a:rPr kumimoji="1" lang="ja-JP" altLang="en-US" sz="900">
              <a:latin typeface="ＭＳ ゴシック" pitchFamily="49" charset="-128"/>
              <a:ea typeface="ＭＳ ゴシック" pitchFamily="49" charset="-128"/>
            </a:rPr>
            <a:t>年度は物価高騰や人件費の上昇、大雪による除雪経費の増加で取崩し額が大きくなり、減少することとなった。標準財政規模比</a:t>
          </a:r>
          <a:r>
            <a:rPr kumimoji="1" lang="en-US" altLang="ja-JP" sz="900">
              <a:latin typeface="ＭＳ ゴシック" pitchFamily="49" charset="-128"/>
              <a:ea typeface="ＭＳ ゴシック" pitchFamily="49" charset="-128"/>
            </a:rPr>
            <a:t>10</a:t>
          </a:r>
          <a:r>
            <a:rPr kumimoji="1" lang="ja-JP" altLang="en-US" sz="900">
              <a:latin typeface="ＭＳ ゴシック" pitchFamily="49" charset="-128"/>
              <a:ea typeface="ＭＳ ゴシック" pitchFamily="49" charset="-128"/>
            </a:rPr>
            <a:t>％程度を基本線としつつ、今後も災害等の突発的な事象への備えとして、一定額を確保するよう努めていく。</a:t>
          </a:r>
        </a:p>
        <a:p>
          <a:r>
            <a:rPr kumimoji="1" lang="ja-JP" altLang="en-US" sz="900">
              <a:latin typeface="ＭＳ ゴシック" pitchFamily="49" charset="-128"/>
              <a:ea typeface="ＭＳ ゴシック" pitchFamily="49" charset="-128"/>
            </a:rPr>
            <a:t>　実質収支額は、令和</a:t>
          </a:r>
          <a:r>
            <a:rPr kumimoji="1" lang="en-US" altLang="ja-JP" sz="900">
              <a:latin typeface="ＭＳ ゴシック" pitchFamily="49" charset="-128"/>
              <a:ea typeface="ＭＳ ゴシック" pitchFamily="49" charset="-128"/>
            </a:rPr>
            <a:t>5</a:t>
          </a:r>
          <a:r>
            <a:rPr kumimoji="1" lang="ja-JP" altLang="en-US" sz="900">
              <a:latin typeface="ＭＳ ゴシック" pitchFamily="49" charset="-128"/>
              <a:ea typeface="ＭＳ ゴシック" pitchFamily="49" charset="-128"/>
            </a:rPr>
            <a:t>年度以前は新型コロナウイルス感染症関連の国県補助金の増加により歳出額に比して歳入額が多くなり、実質収支額の規模が大きくなったことで割合が例年に比べて大きくなっている。令和</a:t>
          </a:r>
          <a:r>
            <a:rPr kumimoji="1" lang="en-US" altLang="ja-JP" sz="900">
              <a:latin typeface="ＭＳ ゴシック" pitchFamily="49" charset="-128"/>
              <a:ea typeface="ＭＳ ゴシック" pitchFamily="49" charset="-128"/>
            </a:rPr>
            <a:t>6</a:t>
          </a:r>
          <a:r>
            <a:rPr kumimoji="1" lang="ja-JP" altLang="en-US" sz="900">
              <a:latin typeface="ＭＳ ゴシック" pitchFamily="49" charset="-128"/>
              <a:ea typeface="ＭＳ ゴシック" pitchFamily="49" charset="-128"/>
            </a:rPr>
            <a:t>年度は収支の不均衡が解消し、コロナ禍前の水準に戻っている。</a:t>
          </a:r>
          <a:endParaRPr kumimoji="1" lang="en-US" altLang="ja-JP" sz="900">
            <a:latin typeface="ＭＳ ゴシック" pitchFamily="49" charset="-128"/>
            <a:ea typeface="ＭＳ ゴシック" pitchFamily="49" charset="-128"/>
          </a:endParaRPr>
        </a:p>
        <a:p>
          <a:r>
            <a:rPr kumimoji="1" lang="ja-JP" altLang="en-US" sz="900">
              <a:latin typeface="ＭＳ ゴシック" pitchFamily="49" charset="-128"/>
              <a:ea typeface="ＭＳ ゴシック" pitchFamily="49" charset="-128"/>
            </a:rPr>
            <a:t>　令和</a:t>
          </a:r>
          <a:r>
            <a:rPr kumimoji="1" lang="en-US" altLang="ja-JP" sz="900">
              <a:latin typeface="ＭＳ ゴシック" pitchFamily="49" charset="-128"/>
              <a:ea typeface="ＭＳ ゴシック" pitchFamily="49" charset="-128"/>
            </a:rPr>
            <a:t>5</a:t>
          </a:r>
          <a:r>
            <a:rPr kumimoji="1" lang="ja-JP" altLang="en-US" sz="900">
              <a:latin typeface="ＭＳ ゴシック" pitchFamily="49" charset="-128"/>
              <a:ea typeface="ＭＳ ゴシック" pitchFamily="49" charset="-128"/>
            </a:rPr>
            <a:t>年度および令和</a:t>
          </a:r>
          <a:r>
            <a:rPr kumimoji="1" lang="en-US" altLang="ja-JP" sz="900">
              <a:latin typeface="ＭＳ ゴシック" pitchFamily="49" charset="-128"/>
              <a:ea typeface="ＭＳ ゴシック" pitchFamily="49" charset="-128"/>
            </a:rPr>
            <a:t>6</a:t>
          </a:r>
          <a:r>
            <a:rPr kumimoji="1" lang="ja-JP" altLang="en-US" sz="900">
              <a:latin typeface="ＭＳ ゴシック" pitchFamily="49" charset="-128"/>
              <a:ea typeface="ＭＳ ゴシック" pitchFamily="49" charset="-128"/>
            </a:rPr>
            <a:t>年度の実質単年度収支の比率がマイナスとなったのは、各年度の前年度の実質収支額が上記で説明したコロナ関係の補助金によって大きくなっており、単年度収支がマイナスとなっているためである。加えて、令和</a:t>
          </a:r>
          <a:r>
            <a:rPr kumimoji="1" lang="en-US" altLang="ja-JP" sz="900">
              <a:latin typeface="ＭＳ ゴシック" pitchFamily="49" charset="-128"/>
              <a:ea typeface="ＭＳ ゴシック" pitchFamily="49" charset="-128"/>
            </a:rPr>
            <a:t>6</a:t>
          </a:r>
          <a:r>
            <a:rPr kumimoji="1" lang="ja-JP" altLang="en-US" sz="900">
              <a:latin typeface="ＭＳ ゴシック" pitchFamily="49" charset="-128"/>
              <a:ea typeface="ＭＳ ゴシック" pitchFamily="49" charset="-128"/>
            </a:rPr>
            <a:t>年度は財政調整基金の取崩し額が多かったことで、マイナス幅が広がることとなった。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新潟県南魚沼市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一般会計では、標準財政規模比での黒字割合は令和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年度から令和</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年度については増加しているが、令和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年度及び令和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年度は（</a:t>
          </a:r>
          <a:r>
            <a:rPr kumimoji="1" lang="en-US" altLang="ja-JP" sz="1200">
              <a:latin typeface="ＭＳ ゴシック" pitchFamily="49" charset="-128"/>
              <a:ea typeface="ＭＳ ゴシック" pitchFamily="49" charset="-128"/>
            </a:rPr>
            <a:t>7</a:t>
          </a:r>
          <a:r>
            <a:rPr kumimoji="1" lang="ja-JP" altLang="en-US" sz="1200">
              <a:latin typeface="ＭＳ ゴシック" pitchFamily="49" charset="-128"/>
              <a:ea typeface="ＭＳ ゴシック" pitchFamily="49" charset="-128"/>
            </a:rPr>
            <a:t>）実質収支比率等に係る経年分析記載の理由から減少となった。実質収支額は積雪対応等の特殊事情の要素が強いため年度ごとの増減あるが、基本的には</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7</a:t>
          </a:r>
          <a:r>
            <a:rPr kumimoji="1" lang="ja-JP" altLang="en-US" sz="1200">
              <a:latin typeface="ＭＳ ゴシック" pitchFamily="49" charset="-128"/>
              <a:ea typeface="ＭＳ ゴシック" pitchFamily="49" charset="-128"/>
            </a:rPr>
            <a:t>％程度で推移するものと考えている。地方債残高が高水準にあることから、地方債発行の抑制による黒字幅の縮小について、より意識的な取組みに努めていく必要がある。</a:t>
          </a:r>
        </a:p>
        <a:p>
          <a:r>
            <a:rPr kumimoji="1" lang="ja-JP" altLang="en-US" sz="1200">
              <a:latin typeface="ＭＳ ゴシック" pitchFamily="49" charset="-128"/>
              <a:ea typeface="ＭＳ ゴシック" pitchFamily="49" charset="-128"/>
            </a:rPr>
            <a:t>　水道事業会計については、</a:t>
          </a:r>
          <a:r>
            <a:rPr kumimoji="1" lang="en-US" altLang="ja-JP" sz="1200">
              <a:latin typeface="ＭＳ ゴシック" pitchFamily="49" charset="-128"/>
              <a:ea typeface="ＭＳ ゴシック" pitchFamily="49" charset="-128"/>
            </a:rPr>
            <a:t>1,569</a:t>
          </a:r>
          <a:r>
            <a:rPr kumimoji="1" lang="ja-JP" altLang="en-US" sz="1200">
              <a:latin typeface="ＭＳ ゴシック" pitchFamily="49" charset="-128"/>
              <a:ea typeface="ＭＳ ゴシック" pitchFamily="49" charset="-128"/>
            </a:rPr>
            <a:t>百万円の剰余額となっており、令和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年度に比べ</a:t>
          </a:r>
          <a:r>
            <a:rPr kumimoji="1" lang="en-US" altLang="ja-JP" sz="1200">
              <a:latin typeface="ＭＳ ゴシック" pitchFamily="49" charset="-128"/>
              <a:ea typeface="ＭＳ ゴシック" pitchFamily="49" charset="-128"/>
            </a:rPr>
            <a:t>90</a:t>
          </a:r>
          <a:r>
            <a:rPr kumimoji="1" lang="ja-JP" altLang="en-US" sz="1200">
              <a:latin typeface="ＭＳ ゴシック" pitchFamily="49" charset="-128"/>
              <a:ea typeface="ＭＳ ゴシック" pitchFamily="49" charset="-128"/>
            </a:rPr>
            <a:t>百万円の増となっている。人口減少による給水収益の減少、老朽化した施設更新費用の増加により、剰余額が減少する見込みとなることから、令和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年度に料金体系の見直しを実施し、収益改善の取組を進めている。</a:t>
          </a:r>
        </a:p>
        <a:p>
          <a:r>
            <a:rPr kumimoji="1" lang="ja-JP" altLang="en-US" sz="1200">
              <a:latin typeface="ＭＳ ゴシック" pitchFamily="49" charset="-128"/>
              <a:ea typeface="ＭＳ ゴシック" pitchFamily="49" charset="-128"/>
            </a:rPr>
            <a:t>　病院事業会計については、平成</a:t>
          </a:r>
          <a:r>
            <a:rPr kumimoji="1" lang="en-US" altLang="ja-JP" sz="1200">
              <a:latin typeface="ＭＳ ゴシック" pitchFamily="49" charset="-128"/>
              <a:ea typeface="ＭＳ ゴシック" pitchFamily="49" charset="-128"/>
            </a:rPr>
            <a:t>23</a:t>
          </a:r>
          <a:r>
            <a:rPr kumimoji="1" lang="ja-JP" altLang="en-US" sz="1200">
              <a:latin typeface="ＭＳ ゴシック" pitchFamily="49" charset="-128"/>
              <a:ea typeface="ＭＳ ゴシック" pitchFamily="49" charset="-128"/>
            </a:rPr>
            <a:t>年度から資金不足を解消するために一般会計から繰出しを行っている。市立病院群の新体制移行に伴い多額の企業債を発行したこともあり、経営状況が安定しているとは言えない状況にあるため、経営支援のための一般会計繰出金も増加している。令和</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年度には経営改善の指標とするため、「医療のまちづくりに関する骨太の全体計画」を策定した。この計画に基づき、今後の経営改善に努めることとしている。</a:t>
          </a:r>
        </a:p>
        <a:p>
          <a:r>
            <a:rPr kumimoji="1" lang="ja-JP" altLang="en-US" sz="1200">
              <a:latin typeface="ＭＳ ゴシック" pitchFamily="49" charset="-128"/>
              <a:ea typeface="ＭＳ ゴシック" pitchFamily="49" charset="-128"/>
            </a:rPr>
            <a:t>　下水道事業会計については、剰余額</a:t>
          </a:r>
          <a:r>
            <a:rPr kumimoji="1" lang="en-US" altLang="ja-JP" sz="1200">
              <a:latin typeface="ＭＳ ゴシック" pitchFamily="49" charset="-128"/>
              <a:ea typeface="ＭＳ ゴシック" pitchFamily="49" charset="-128"/>
            </a:rPr>
            <a:t>189</a:t>
          </a:r>
          <a:r>
            <a:rPr kumimoji="1" lang="ja-JP" altLang="en-US" sz="1200">
              <a:latin typeface="ＭＳ ゴシック" pitchFamily="49" charset="-128"/>
              <a:ea typeface="ＭＳ ゴシック" pitchFamily="49" charset="-128"/>
            </a:rPr>
            <a:t>百万円となっている。令和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年度に比べ</a:t>
          </a:r>
          <a:r>
            <a:rPr kumimoji="1" lang="en-US" altLang="ja-JP" sz="1200">
              <a:latin typeface="ＭＳ ゴシック" pitchFamily="49" charset="-128"/>
              <a:ea typeface="ＭＳ ゴシック" pitchFamily="49" charset="-128"/>
            </a:rPr>
            <a:t>97</a:t>
          </a:r>
          <a:r>
            <a:rPr kumimoji="1" lang="ja-JP" altLang="en-US" sz="1200">
              <a:latin typeface="ＭＳ ゴシック" pitchFamily="49" charset="-128"/>
              <a:ea typeface="ＭＳ ゴシック" pitchFamily="49" charset="-128"/>
            </a:rPr>
            <a:t>百万円の増となっているが、主に未払金の減によるものである。増加傾向ではあるものの、</a:t>
          </a:r>
          <a:r>
            <a:rPr kumimoji="1" lang="en-US" altLang="ja-JP" sz="1200">
              <a:latin typeface="ＭＳ ゴシック" pitchFamily="49" charset="-128"/>
              <a:ea typeface="ＭＳ ゴシック" pitchFamily="49" charset="-128"/>
            </a:rPr>
            <a:t>R3</a:t>
          </a:r>
          <a:r>
            <a:rPr kumimoji="1" lang="ja-JP" altLang="en-US" sz="1200">
              <a:latin typeface="ＭＳ ゴシック" pitchFamily="49" charset="-128"/>
              <a:ea typeface="ＭＳ ゴシック" pitchFamily="49" charset="-128"/>
            </a:rPr>
            <a:t>年度以前ほどの余剰金とはなっておらず、独立採算制の原則からも使用料の改定も視野に入れる必要がある。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新潟県南魚沼市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50">
              <a:latin typeface="ＭＳ ゴシック" pitchFamily="49" charset="-128"/>
              <a:ea typeface="ＭＳ ゴシック" pitchFamily="49" charset="-128"/>
            </a:rPr>
            <a:t>　元利償還金については、借入時の据置期間の見直しを平成</a:t>
          </a:r>
          <a:r>
            <a:rPr kumimoji="1" lang="en-US" altLang="ja-JP" sz="950">
              <a:latin typeface="ＭＳ ゴシック" pitchFamily="49" charset="-128"/>
              <a:ea typeface="ＭＳ ゴシック" pitchFamily="49" charset="-128"/>
            </a:rPr>
            <a:t>29</a:t>
          </a:r>
          <a:r>
            <a:rPr kumimoji="1" lang="ja-JP" altLang="en-US" sz="950">
              <a:latin typeface="ＭＳ ゴシック" pitchFamily="49" charset="-128"/>
              <a:ea typeface="ＭＳ ゴシック" pitchFamily="49" charset="-128"/>
            </a:rPr>
            <a:t>年度から行ったことで令和</a:t>
          </a:r>
          <a:r>
            <a:rPr kumimoji="1" lang="en-US" altLang="ja-JP" sz="950">
              <a:latin typeface="ＭＳ ゴシック" pitchFamily="49" charset="-128"/>
              <a:ea typeface="ＭＳ ゴシック" pitchFamily="49" charset="-128"/>
            </a:rPr>
            <a:t>2</a:t>
          </a:r>
          <a:r>
            <a:rPr kumimoji="1" lang="ja-JP" altLang="en-US" sz="950">
              <a:latin typeface="ＭＳ ゴシック" pitchFamily="49" charset="-128"/>
              <a:ea typeface="ＭＳ ゴシック" pitchFamily="49" charset="-128"/>
            </a:rPr>
            <a:t>年度に一時的なピークを迎え、令和</a:t>
          </a:r>
          <a:r>
            <a:rPr kumimoji="1" lang="en-US" altLang="ja-JP" sz="950">
              <a:latin typeface="ＭＳ ゴシック" pitchFamily="49" charset="-128"/>
              <a:ea typeface="ＭＳ ゴシック" pitchFamily="49" charset="-128"/>
            </a:rPr>
            <a:t>3</a:t>
          </a:r>
          <a:r>
            <a:rPr kumimoji="1" lang="ja-JP" altLang="en-US" sz="950">
              <a:latin typeface="ＭＳ ゴシック" pitchFamily="49" charset="-128"/>
              <a:ea typeface="ＭＳ ゴシック" pitchFamily="49" charset="-128"/>
            </a:rPr>
            <a:t>年度以降はその影響がなくなり減少が続いている。</a:t>
          </a:r>
        </a:p>
        <a:p>
          <a:r>
            <a:rPr kumimoji="1" lang="ja-JP" altLang="en-US" sz="950">
              <a:latin typeface="ＭＳ ゴシック" pitchFamily="49" charset="-128"/>
              <a:ea typeface="ＭＳ ゴシック" pitchFamily="49" charset="-128"/>
            </a:rPr>
            <a:t>　公営企業債の元利償還金に対する繰入金については、水道事業は高料金対策に対する繰入額が繰出基準に該当しなくなったこと、下水道事業の法適化により基準内繰出が減少したことで令和</a:t>
          </a:r>
          <a:r>
            <a:rPr kumimoji="1" lang="en-US" altLang="ja-JP" sz="950">
              <a:latin typeface="ＭＳ ゴシック" pitchFamily="49" charset="-128"/>
              <a:ea typeface="ＭＳ ゴシック" pitchFamily="49" charset="-128"/>
            </a:rPr>
            <a:t>4</a:t>
          </a:r>
          <a:r>
            <a:rPr kumimoji="1" lang="ja-JP" altLang="en-US" sz="950">
              <a:latin typeface="ＭＳ ゴシック" pitchFamily="49" charset="-128"/>
              <a:ea typeface="ＭＳ ゴシック" pitchFamily="49" charset="-128"/>
            </a:rPr>
            <a:t>年度までは減少が続いていた。令和</a:t>
          </a:r>
          <a:r>
            <a:rPr kumimoji="1" lang="en-US" altLang="ja-JP" sz="950">
              <a:latin typeface="ＭＳ ゴシック" pitchFamily="49" charset="-128"/>
              <a:ea typeface="ＭＳ ゴシック" pitchFamily="49" charset="-128"/>
            </a:rPr>
            <a:t>5</a:t>
          </a:r>
          <a:r>
            <a:rPr kumimoji="1" lang="ja-JP" altLang="en-US" sz="950">
              <a:latin typeface="ＭＳ ゴシック" pitchFamily="49" charset="-128"/>
              <a:ea typeface="ＭＳ ゴシック" pitchFamily="49" charset="-128"/>
            </a:rPr>
            <a:t>年度は水道事業で高料金対策の繰出基準に該当したため単年度に限り金額が増加することとなったが、令和</a:t>
          </a:r>
          <a:r>
            <a:rPr kumimoji="1" lang="en-US" altLang="ja-JP" sz="950">
              <a:latin typeface="ＭＳ ゴシック" pitchFamily="49" charset="-128"/>
              <a:ea typeface="ＭＳ ゴシック" pitchFamily="49" charset="-128"/>
            </a:rPr>
            <a:t>6</a:t>
          </a:r>
          <a:r>
            <a:rPr kumimoji="1" lang="ja-JP" altLang="en-US" sz="950">
              <a:latin typeface="ＭＳ ゴシック" pitchFamily="49" charset="-128"/>
              <a:ea typeface="ＭＳ ゴシック" pitchFamily="49" charset="-128"/>
            </a:rPr>
            <a:t>年度ではそれ以前の水準に戻っている。</a:t>
          </a:r>
        </a:p>
        <a:p>
          <a:r>
            <a:rPr kumimoji="1" lang="ja-JP" altLang="en-US" sz="950">
              <a:latin typeface="ＭＳ ゴシック" pitchFamily="49" charset="-128"/>
              <a:ea typeface="ＭＳ ゴシック" pitchFamily="49" charset="-128"/>
            </a:rPr>
            <a:t>　合併特例債や平成</a:t>
          </a:r>
          <a:r>
            <a:rPr kumimoji="1" lang="en-US" altLang="ja-JP" sz="950">
              <a:latin typeface="ＭＳ ゴシック" pitchFamily="49" charset="-128"/>
              <a:ea typeface="ＭＳ ゴシック" pitchFamily="49" charset="-128"/>
            </a:rPr>
            <a:t>23</a:t>
          </a:r>
          <a:r>
            <a:rPr kumimoji="1" lang="ja-JP" altLang="en-US" sz="950">
              <a:latin typeface="ＭＳ ゴシック" pitchFamily="49" charset="-128"/>
              <a:ea typeface="ＭＳ ゴシック" pitchFamily="49" charset="-128"/>
            </a:rPr>
            <a:t>年</a:t>
          </a:r>
          <a:r>
            <a:rPr kumimoji="1" lang="en-US" altLang="ja-JP" sz="950">
              <a:latin typeface="ＭＳ ゴシック" pitchFamily="49" charset="-128"/>
              <a:ea typeface="ＭＳ ゴシック" pitchFamily="49" charset="-128"/>
            </a:rPr>
            <a:t>7</a:t>
          </a:r>
          <a:r>
            <a:rPr kumimoji="1" lang="ja-JP" altLang="en-US" sz="950">
              <a:latin typeface="ＭＳ ゴシック" pitchFamily="49" charset="-128"/>
              <a:ea typeface="ＭＳ ゴシック" pitchFamily="49" charset="-128"/>
            </a:rPr>
            <a:t>月新潟・福島豪雨災害に伴う災害復旧事業債の借入れにより元利償還金が高額となっているが、いずれも算入公債費比率が高いため、算入公債費等も同じく高額となっている。今後、算入率の高い市債の償還が進むことで、算入公債費等は減少が見込まれる。</a:t>
          </a:r>
        </a:p>
        <a:p>
          <a:r>
            <a:rPr kumimoji="1" lang="ja-JP" altLang="en-US" sz="950">
              <a:latin typeface="ＭＳ ゴシック" pitchFamily="49" charset="-128"/>
              <a:ea typeface="ＭＳ ゴシック" pitchFamily="49" charset="-128"/>
            </a:rPr>
            <a:t>　実質公債費比率が類似団体や県内平均と比べて高い比率にあることから、実質公債費比率の分子を減少させるために投資的経費の抑制に努めているところだが、令和</a:t>
          </a:r>
          <a:r>
            <a:rPr kumimoji="1" lang="en-US" altLang="ja-JP" sz="950">
              <a:latin typeface="ＭＳ ゴシック" pitchFamily="49" charset="-128"/>
              <a:ea typeface="ＭＳ ゴシック" pitchFamily="49" charset="-128"/>
            </a:rPr>
            <a:t>6</a:t>
          </a:r>
          <a:r>
            <a:rPr kumimoji="1" lang="ja-JP" altLang="en-US" sz="950">
              <a:latin typeface="ＭＳ ゴシック" pitchFamily="49" charset="-128"/>
              <a:ea typeface="ＭＳ ゴシック" pitchFamily="49" charset="-128"/>
            </a:rPr>
            <a:t>年度から本格化した大型建設事業により市債発行は避けられず、数値の上昇が見込まれる。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新潟県南魚沼市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一般会計等に係る地方債の現在高は、大規模な投資的事業が一段落し償還も進んできたため減少で推移している。公営企業債等繰入見込額は、水道事業と病院事業の増加により全体で微増となり、今後も同程度の水準が続く見込みである。</a:t>
          </a:r>
        </a:p>
        <a:p>
          <a:r>
            <a:rPr kumimoji="1" lang="ja-JP" altLang="en-US" sz="1100">
              <a:latin typeface="ＭＳ ゴシック" pitchFamily="49" charset="-128"/>
              <a:ea typeface="ＭＳ ゴシック" pitchFamily="49" charset="-128"/>
            </a:rPr>
            <a:t>　充当可能財源等については、近年は横ばいが続いている。これは合併特例債、災害復旧事業債など基準財政需要額への算入率が高い地方債の償還が進み、基準財政需要額算入見込額が大幅減少している一方、ふるさと納税を財源とする基金積立により、充当可能基金が増加傾向にあるためである。しかし、当基金の目的は寄附者の意向に沿った事業に充当するため短期的に積み立てているにすぎず、さらに恒久的に続く制度ではないため、臨時的・一時的な増加であり、安心できる状況にはない。</a:t>
          </a:r>
        </a:p>
        <a:p>
          <a:r>
            <a:rPr kumimoji="1" lang="ja-JP" altLang="en-US" sz="1100">
              <a:latin typeface="ＭＳ ゴシック" pitchFamily="49" charset="-128"/>
              <a:ea typeface="ＭＳ ゴシック" pitchFamily="49" charset="-128"/>
            </a:rPr>
            <a:t>　したがって、充当可能財源等の増加を図るより、地方債現在高を減少させることに重点を置く必要があると認識している。しかし、統合給食センターや新健診施設の建設事業が本格化し、今後も大型建設事業（新ごみ処理施設建設、大和中学校建替え、道の駅再整備など）が予定されていることから、地方債発行が避けられない状況であ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今後は地方債残高が上昇に転じると見込むが、可能な限り投資的経費を抑制することにより、将来負担比率の分子の増加を抑えるよう努めていく。</a:t>
          </a:r>
        </a:p>
        <a:p>
          <a:endParaRPr kumimoji="1" lang="ja-JP" altLang="en-US" sz="11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新潟県南魚沼市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ふるさと納税による寄附金のうち、市が活用できる金額を「ふるさと応援基金」および「ふるさと応援活用基金」として管理し始め、ふるさと納税寄附金の増加に伴い基金全体に占める割合も増え、全体額が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特定目的基金についてはその目的により取崩しを行っていくが、財政調整基金および減債基金については、可能であれば積み増し、基金残高全体としては現在の水準を確保していくように努力していく。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・南魚沼市ふるさと応援基金：南魚沼市ふるさと応援寄附金を管理し、寄附者の思いを反映した施策に活用し、魅力あるまちづくりを推進するため</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・南魚沼市合併振興基金：市民の連帯の強化及び地域振興のための事業費用に充てるため</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・南魚沼市ふるさと応援活用基金：令和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年度以降に寄附のあった南魚沼市ふるさと応援寄附金を管理し、寄附者の思いを反映した施策に活用し、魅力あるまちづくりを推進するため</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南魚沼市人材育成及びリゾートオフィス・田園都市構想松井基金：南魚沼市の産業の発展に寄与するイノベーション人材の育成及び人や企業を呼び込み地域の活性化を促進するリゾートオフィス・田園都市構想の推進に係る財源に充てるため</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・南魚沼市ふるさと基金：南魚沼地域広域計画協議会における広域的な事業の実施のため</a:t>
          </a:r>
        </a:p>
        <a:p>
          <a:endParaRPr kumimoji="1" lang="en-US" altLang="ja-JP" sz="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・南魚沼市ふるさと応援基金：平成</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年度までのふるさと納税寄附金の積立分。令和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年度以降は事業充当のため取崩しのみとなる。令和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年度は子ども医療費助成事業、市民バス運行事業等に充てるため</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452</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百万円取り崩した。</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・南魚沼市合併振興基金：平成</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年度までは取崩しを休止していたが、令和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年度は市制</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周年記念事業や市立病院の経営安定化を図るための繰出金などに充当するため</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270</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・南魚沼市ふるさと応援活用基金：令和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年度以降のふるさと納税寄附金を管理・運用するため新規設置。令和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年度は寄附額のうち</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3,758</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百万円を積み立て、市内病院の高額医療機器整備への繰出金や市道舗装・消雪施設の整備、小中学校の大規模改修事業などに充てるため</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1,462</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・南魚沼市人材育成及びリゾートオフィス・田園都市構想松井基金：株式会社アルプス技研創業者松井利夫様の寄附金を財源とした基金。令和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年度はイノベーション事業や雪資源活用事業などに</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96</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百万円充当し、運用益</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endParaRPr kumimoji="1" lang="en-US" altLang="ja-JP" sz="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各基金ともに使途に従って取り崩し、該当する事業に充当していく。</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合併振興基金については、市制</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周年を迎えたこともあり記念事業等に基金を充当したが、今後についても最も効果的に基金を活かせる事業に充当していく。</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「ふるさと応援基金」については、財政運営安定化のため令和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年度までの事業費に充当して活用し、「ふるさと応援活用基金」については、一定の要件を満たした事業に充当して活用することで棲み分けを図った。令和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年度に定めたふるさと応援活用基金の事業実施計画により、令和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年度から計画的に取り崩して各種事業へ充当することとしているが、大規模な建設事業等が続くことから取崩し額が増加傾向となる見込みである。好調なふるさと納税による寄附金収入を維持し、基金の積み増しを図っていく。</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納税返礼品の定期便に係る経費のうち、年度をまたぐ翌年の経費を年度末に積立て、翌年度に同額を取り崩して運営している。そのため、年度をまたぐ定期便の申し込みが増えていくにつれ、財政調整基金も増加していく仕組みとなっており、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年度も</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また、令和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年度においては余剰資金の積立ても行い基金の積み増しをすることができたが、令和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年度は物価高騰や人件費の増加に加え、大雪による除雪経費の増加によって取崩し額が多くなり、減少することとなった。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の災害を教訓に、災害等の突発的な事象への備えとして一定額を確保するため毎年積み増していきたいところだが、除雪経費が他市に比べ大きく、さらに不確定要素として大きなウェイトを占めている当市においては計画的な積立は難しい。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月に策定した第３次財政計画に基づき、標準財政規模比の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％程度を最低限確保するよう努めていくともに、今後控える大型建設事業に備えて積み増しを進めていく。</a:t>
          </a:r>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百万の残高があったが、平成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年の災害を機にほぼすべてを取崩し、平成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百万円を積み立ててからは数万円の運用益を積み立てる運用が続いていた。令和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年度以降については、普通交付税の再算定で追加となった臨時財政対策債償還基金費分を、令和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百万円を積立てたことで増加となっている。各年度に積み立てた額の半額ずつを令和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年度にかけて臨時財政対策債の償還に充てることから、令和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年度末には令和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年度と同水準となる予定。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将来金利が上昇し借換債を発行するのが不利な状況となった場合に備え、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億円程度の残高を確保したいが、財政調整基金への積み増しが優先となる現状、減債基金は現在の残高を維持することとしている。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DEE18D7-A0DD-420C-ABFD-78A5E7D2F0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ABCDC1E-53CC-41C8-8D1C-A306EA1C6F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0E6E658B-E539-4F05-A94F-94344072168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8DA54922-1CD6-4531-AD82-A2EEA577E28F}"/>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F47E6854-0448-4FCB-B043-F59F4F640F5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375783AB-4868-45A4-9C2A-CD6D38C365E4}"/>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23AFA96A-95D6-49BC-A5E7-DFA4805D61F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6B00C3F6-65F6-44B0-9379-61D6F8C935F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CCCB29E5-B561-48F3-925B-C2FECB9C962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AD0E166B-47F4-4086-BCA9-3EEE3871BDA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新潟県南魚沼市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43DF932C-0A41-4D23-957A-7D17E1116EC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A58ECA20-7871-48CC-BF80-2E9E7CC53EC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2521EA7B-FCCF-4916-88E9-54905EC95E2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608B9319-EFCD-42FC-9F64-27EDFDDA042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19593E08-A441-4A3C-BB1A-FFE912A056C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9FD5A056-5777-4035-BD6B-C17EDD50B14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52,376
50,959
584.55
45,008,373
43,573,678
1,006,462
19,297,436
27,395,059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025FBA04-123E-49DC-B252-45B7B154EA9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90142761-26C4-4E57-B37C-67EC85AF295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4247346B-AC39-4422-AA88-3985090A82D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BD1CDB8F-25FA-4B4B-9C3B-670518F25D9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28B256AC-8677-4AB6-8024-E047AC42DBC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D6B13B2A-BD79-46AF-8A9A-D961FE1EF07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83170E28-7DDD-42EF-B300-C408BEAA293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1B209DB1-22D1-48A4-9B36-2F0C229B546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E50370A1-E8E9-46D5-893A-1D7E924491F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2C141D88-49A0-47A8-9E23-7C7424AFA8F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60307276-B0D3-4795-9C16-231A4C0BBDD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8486AAEB-21A3-42D5-BF11-11F88F2DB66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BBB1E8AA-8EA4-41A5-AB8F-D334C5CD0FE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563257DD-48FB-43A7-88F0-7BF06A02640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28F26906-B7E7-4D66-BAC3-C75BEE033BC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41B51CA8-F399-47C3-80C9-41F0F37E1C9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738620E7-7150-4009-A06B-57F86797A6C7}"/>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3D90ADED-2387-4CAC-9431-3AE3B970A7F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3C838E15-FC4B-4B20-9A18-AC0523955D4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29372080-4C09-40CA-9E64-1DD55F20F77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78B58FEB-01FB-4E46-8A47-58438771FFE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083202D2-F2B0-4E91-8A92-86A76DBC53C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E972FB47-0BB5-4649-BA49-547910B9A40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33F2AB2B-F06B-4C8C-9A72-E7B2AEC8327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E2582886-A594-4B0E-B6AC-3793026424B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DF3B6236-6ACE-43C5-8171-82D6107BFC2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22BF90D6-ED63-40BC-8F48-93F64E6394D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93FD6174-91AD-4927-8B51-B2B81F7F0E2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E320ED6E-F5E1-435B-BBF7-B72F3BFF7A3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31F10DEC-F538-4BF5-9EF1-4BAB93D2968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DC753AA0-5DE8-423A-80A3-9FA9C114F8C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4ED4DBA5-7466-4691-B36B-E8ED5A3556A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BE438117-1C8D-4680-BC57-71111957714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AA5D77CB-6F14-4E20-B39D-52C80D0C85D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776A0EDA-6503-4CDC-99E8-95C57698224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050">
              <a:latin typeface="ＭＳ Ｐゴシック" panose="020B0600070205080204" pitchFamily="50" charset="-128"/>
              <a:ea typeface="ＭＳ Ｐゴシック" panose="020B0600070205080204" pitchFamily="50" charset="-128"/>
            </a:rPr>
            <a:t>H17</a:t>
          </a:r>
          <a:r>
            <a:rPr kumimoji="1" lang="ja-JP" altLang="en-US" sz="1050">
              <a:latin typeface="ＭＳ Ｐゴシック" panose="020B0600070205080204" pitchFamily="50" charset="-128"/>
              <a:ea typeface="ＭＳ Ｐゴシック" panose="020B0600070205080204" pitchFamily="50" charset="-128"/>
            </a:rPr>
            <a:t>年度の合併後、合併特例債を活用した新規施設の整備を行ってきたが、近年は新規の大型建設事業が無く、減価償却率は増加している。合併以前に建設された施設についても</a:t>
          </a:r>
          <a:r>
            <a:rPr kumimoji="1" lang="en-US" altLang="ja-JP" sz="1050">
              <a:latin typeface="ＭＳ Ｐゴシック" panose="020B0600070205080204" pitchFamily="50" charset="-128"/>
              <a:ea typeface="ＭＳ Ｐゴシック" panose="020B0600070205080204" pitchFamily="50" charset="-128"/>
            </a:rPr>
            <a:t>1980</a:t>
          </a:r>
          <a:r>
            <a:rPr kumimoji="1" lang="ja-JP" altLang="en-US" sz="1050">
              <a:latin typeface="ＭＳ Ｐゴシック" panose="020B0600070205080204" pitchFamily="50" charset="-128"/>
              <a:ea typeface="ＭＳ Ｐゴシック" panose="020B0600070205080204" pitchFamily="50" charset="-128"/>
            </a:rPr>
            <a:t>年から</a:t>
          </a:r>
          <a:r>
            <a:rPr kumimoji="1" lang="en-US" altLang="ja-JP" sz="1050">
              <a:latin typeface="ＭＳ Ｐゴシック" panose="020B0600070205080204" pitchFamily="50" charset="-128"/>
              <a:ea typeface="ＭＳ Ｐゴシック" panose="020B0600070205080204" pitchFamily="50" charset="-128"/>
            </a:rPr>
            <a:t>1994</a:t>
          </a:r>
          <a:r>
            <a:rPr kumimoji="1" lang="ja-JP" altLang="en-US" sz="1050">
              <a:latin typeface="ＭＳ Ｐゴシック" panose="020B0600070205080204" pitchFamily="50" charset="-128"/>
              <a:ea typeface="ＭＳ Ｐゴシック" panose="020B0600070205080204" pitchFamily="50" charset="-128"/>
            </a:rPr>
            <a:t>年までに建設された施設が多くあり、今後は長寿命化や集約化等などの適正管理に重点的に取り組んでいく必要がある。</a:t>
          </a:r>
        </a:p>
        <a:p>
          <a:r>
            <a:rPr kumimoji="1" lang="ja-JP" altLang="en-US" sz="1050">
              <a:latin typeface="ＭＳ Ｐゴシック" panose="020B0600070205080204" pitchFamily="50" charset="-128"/>
              <a:ea typeface="ＭＳ Ｐゴシック" panose="020B0600070205080204" pitchFamily="50" charset="-128"/>
            </a:rPr>
            <a:t>平成</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年度に策定した公共施設等総合管理計画では、統合や廃止による施設の総量縮減の目標は計画期間の</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年で</a:t>
          </a:r>
          <a:r>
            <a:rPr kumimoji="1" lang="en-US" altLang="ja-JP" sz="1050">
              <a:latin typeface="ＭＳ Ｐゴシック" panose="020B0600070205080204" pitchFamily="50" charset="-128"/>
              <a:ea typeface="ＭＳ Ｐゴシック" panose="020B0600070205080204" pitchFamily="50" charset="-128"/>
            </a:rPr>
            <a:t>15</a:t>
          </a:r>
          <a:r>
            <a:rPr kumimoji="1" lang="ja-JP" altLang="en-US" sz="1050">
              <a:latin typeface="ＭＳ Ｐゴシック" panose="020B0600070205080204" pitchFamily="50" charset="-128"/>
              <a:ea typeface="ＭＳ Ｐゴシック" panose="020B0600070205080204" pitchFamily="50" charset="-128"/>
            </a:rPr>
            <a:t>％としており、計画に則って整理を進め、縮減に努めたい。</a:t>
          </a: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D11AB965-B352-4E07-8A35-EC8830616C6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0FABCCD5-A4AB-443B-99C6-02E4F524EC2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62A60095-F2B6-4711-A6E4-2FB9C73ADF02}"/>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4DEECF3D-55F2-47B1-9788-90758010E8B5}"/>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02BCEA46-E364-4801-8445-D45086B1661D}"/>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91D6D24C-8B5D-4D0A-880E-BDCCE8958A5E}"/>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077D49F5-46F9-4D43-B927-98F90B8D3601}"/>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6CA5711F-009C-4E61-81FE-DC355636890D}"/>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75FCB41B-8F5E-4A2F-A3D5-9C33C31D58C2}"/>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D2F9DA80-3B9A-4DEC-AC88-7F110155122D}"/>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BA3A6D0B-818B-459E-83C0-A4F32863802E}"/>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09733233-6083-4EA3-8EC8-00F237550F5B}"/>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7048747D-7C09-4FFA-85E1-3281FE3D6A11}"/>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A89186C0-9BD4-45D6-9980-7FF07C57740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DD876859-41AA-47F5-8348-3CB29C957B0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8FD37E12-5251-408B-9939-E23AFFDCF61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69" name="直線コネクタ 68">
          <a:extLst>
            <a:ext uri="{FF2B5EF4-FFF2-40B4-BE49-F238E27FC236}">
              <a16:creationId xmlns:a16="http://schemas.microsoft.com/office/drawing/2014/main" id="{A7D1AADC-6B21-4CFD-8FCA-6F617F320E59}"/>
            </a:ext>
          </a:extLst>
        </xdr:cNvPr>
        <xdr:cNvCxnSpPr/>
      </xdr:nvCxnSpPr>
      <xdr:spPr>
        <a:xfrm flipV="1">
          <a:off x="4760595" y="5341620"/>
          <a:ext cx="1270" cy="1388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70" name="有形固定資産減価償却率最小値テキスト">
          <a:extLst>
            <a:ext uri="{FF2B5EF4-FFF2-40B4-BE49-F238E27FC236}">
              <a16:creationId xmlns:a16="http://schemas.microsoft.com/office/drawing/2014/main" id="{5C64BB0D-CB09-4496-8DE3-17FF81AB3C2F}"/>
            </a:ext>
          </a:extLst>
        </xdr:cNvPr>
        <xdr:cNvSpPr txBox="1"/>
      </xdr:nvSpPr>
      <xdr:spPr>
        <a:xfrm>
          <a:off x="4813300" y="673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71" name="直線コネクタ 70">
          <a:extLst>
            <a:ext uri="{FF2B5EF4-FFF2-40B4-BE49-F238E27FC236}">
              <a16:creationId xmlns:a16="http://schemas.microsoft.com/office/drawing/2014/main" id="{9BD535B9-83A9-404B-98E2-95C46AE44686}"/>
            </a:ext>
          </a:extLst>
        </xdr:cNvPr>
        <xdr:cNvCxnSpPr/>
      </xdr:nvCxnSpPr>
      <xdr:spPr>
        <a:xfrm>
          <a:off x="4673600" y="673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72" name="有形固定資産減価償却率最大値テキスト">
          <a:extLst>
            <a:ext uri="{FF2B5EF4-FFF2-40B4-BE49-F238E27FC236}">
              <a16:creationId xmlns:a16="http://schemas.microsoft.com/office/drawing/2014/main" id="{879ECAC6-15A0-4C03-94D0-17A3BA9606DD}"/>
            </a:ext>
          </a:extLst>
        </xdr:cNvPr>
        <xdr:cNvSpPr txBox="1"/>
      </xdr:nvSpPr>
      <xdr:spPr>
        <a:xfrm>
          <a:off x="4813300" y="511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73" name="直線コネクタ 72">
          <a:extLst>
            <a:ext uri="{FF2B5EF4-FFF2-40B4-BE49-F238E27FC236}">
              <a16:creationId xmlns:a16="http://schemas.microsoft.com/office/drawing/2014/main" id="{C31A74B8-2B0C-424C-96CB-8D0D47ABC833}"/>
            </a:ext>
          </a:extLst>
        </xdr:cNvPr>
        <xdr:cNvCxnSpPr/>
      </xdr:nvCxnSpPr>
      <xdr:spPr>
        <a:xfrm>
          <a:off x="4673600" y="53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105215</xdr:rowOff>
    </xdr:from>
    <xdr:ext cx="405111" cy="259045"/>
    <xdr:sp macro="" textlink="">
      <xdr:nvSpPr>
        <xdr:cNvPr id="74" name="有形固定資産減価償却率平均値テキスト">
          <a:extLst>
            <a:ext uri="{FF2B5EF4-FFF2-40B4-BE49-F238E27FC236}">
              <a16:creationId xmlns:a16="http://schemas.microsoft.com/office/drawing/2014/main" id="{6F2C3D2D-931C-479D-B831-A3DFC0C7B8ED}"/>
            </a:ext>
          </a:extLst>
        </xdr:cNvPr>
        <xdr:cNvSpPr txBox="1"/>
      </xdr:nvSpPr>
      <xdr:spPr>
        <a:xfrm>
          <a:off x="4813300" y="6020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5" name="フローチャート: 判断 74">
          <a:extLst>
            <a:ext uri="{FF2B5EF4-FFF2-40B4-BE49-F238E27FC236}">
              <a16:creationId xmlns:a16="http://schemas.microsoft.com/office/drawing/2014/main" id="{CDAB3CF8-21CF-46FA-8E4D-F11B12C0E200}"/>
            </a:ext>
          </a:extLst>
        </xdr:cNvPr>
        <xdr:cNvSpPr/>
      </xdr:nvSpPr>
      <xdr:spPr>
        <a:xfrm>
          <a:off x="4711700" y="616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6" name="フローチャート: 判断 75">
          <a:extLst>
            <a:ext uri="{FF2B5EF4-FFF2-40B4-BE49-F238E27FC236}">
              <a16:creationId xmlns:a16="http://schemas.microsoft.com/office/drawing/2014/main" id="{C6C7668E-A2E6-4D3F-B316-25BF48A27EFE}"/>
            </a:ext>
          </a:extLst>
        </xdr:cNvPr>
        <xdr:cNvSpPr/>
      </xdr:nvSpPr>
      <xdr:spPr>
        <a:xfrm>
          <a:off x="4000500" y="613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7" name="フローチャート: 判断 76">
          <a:extLst>
            <a:ext uri="{FF2B5EF4-FFF2-40B4-BE49-F238E27FC236}">
              <a16:creationId xmlns:a16="http://schemas.microsoft.com/office/drawing/2014/main" id="{FA2C7748-C2F1-4DF7-A449-ECEB5052333A}"/>
            </a:ext>
          </a:extLst>
        </xdr:cNvPr>
        <xdr:cNvSpPr/>
      </xdr:nvSpPr>
      <xdr:spPr>
        <a:xfrm>
          <a:off x="3238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78" name="フローチャート: 判断 77">
          <a:extLst>
            <a:ext uri="{FF2B5EF4-FFF2-40B4-BE49-F238E27FC236}">
              <a16:creationId xmlns:a16="http://schemas.microsoft.com/office/drawing/2014/main" id="{AB216DEF-0746-4E48-BE23-E57DCEFFE185}"/>
            </a:ext>
          </a:extLst>
        </xdr:cNvPr>
        <xdr:cNvSpPr/>
      </xdr:nvSpPr>
      <xdr:spPr>
        <a:xfrm>
          <a:off x="2476500" y="604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79" name="フローチャート: 判断 78">
          <a:extLst>
            <a:ext uri="{FF2B5EF4-FFF2-40B4-BE49-F238E27FC236}">
              <a16:creationId xmlns:a16="http://schemas.microsoft.com/office/drawing/2014/main" id="{FD1E63BC-FDAE-4679-861C-9F5838D6AB12}"/>
            </a:ext>
          </a:extLst>
        </xdr:cNvPr>
        <xdr:cNvSpPr/>
      </xdr:nvSpPr>
      <xdr:spPr>
        <a:xfrm>
          <a:off x="17145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C1AA35A-18CA-432A-8525-845585E069F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AFB29BF9-47AB-4919-801B-C93F48C7E91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A243F88-F949-42AE-9E93-888BDBD5B35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519CA0BD-056C-4389-ABD7-591F17F7158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22CCE6AF-2626-440A-AA55-24D1DF6912B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87207</xdr:rowOff>
    </xdr:from>
    <xdr:to>
      <xdr:col>23</xdr:col>
      <xdr:colOff>136525</xdr:colOff>
      <xdr:row>33</xdr:row>
      <xdr:rowOff>17357</xdr:rowOff>
    </xdr:to>
    <xdr:sp macro="" textlink="">
      <xdr:nvSpPr>
        <xdr:cNvPr id="85" name="楕円 84">
          <a:extLst>
            <a:ext uri="{FF2B5EF4-FFF2-40B4-BE49-F238E27FC236}">
              <a16:creationId xmlns:a16="http://schemas.microsoft.com/office/drawing/2014/main" id="{0A5DC4C6-3F6D-42FE-895A-25CAE5A563E9}"/>
            </a:ext>
          </a:extLst>
        </xdr:cNvPr>
        <xdr:cNvSpPr/>
      </xdr:nvSpPr>
      <xdr:spPr>
        <a:xfrm>
          <a:off x="4711700" y="634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65634</xdr:rowOff>
    </xdr:from>
    <xdr:ext cx="405111" cy="259045"/>
    <xdr:sp macro="" textlink="">
      <xdr:nvSpPr>
        <xdr:cNvPr id="86" name="有形固定資産減価償却率該当値テキスト">
          <a:extLst>
            <a:ext uri="{FF2B5EF4-FFF2-40B4-BE49-F238E27FC236}">
              <a16:creationId xmlns:a16="http://schemas.microsoft.com/office/drawing/2014/main" id="{49F0CEA4-A8C1-4D99-9598-C2A565EAB0C7}"/>
            </a:ext>
          </a:extLst>
        </xdr:cNvPr>
        <xdr:cNvSpPr txBox="1"/>
      </xdr:nvSpPr>
      <xdr:spPr>
        <a:xfrm>
          <a:off x="4813300" y="632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40428</xdr:rowOff>
    </xdr:from>
    <xdr:to>
      <xdr:col>19</xdr:col>
      <xdr:colOff>187325</xdr:colOff>
      <xdr:row>32</xdr:row>
      <xdr:rowOff>142028</xdr:rowOff>
    </xdr:to>
    <xdr:sp macro="" textlink="">
      <xdr:nvSpPr>
        <xdr:cNvPr id="87" name="楕円 86">
          <a:extLst>
            <a:ext uri="{FF2B5EF4-FFF2-40B4-BE49-F238E27FC236}">
              <a16:creationId xmlns:a16="http://schemas.microsoft.com/office/drawing/2014/main" id="{D84C7893-6218-443A-A90F-87198F451A3F}"/>
            </a:ext>
          </a:extLst>
        </xdr:cNvPr>
        <xdr:cNvSpPr/>
      </xdr:nvSpPr>
      <xdr:spPr>
        <a:xfrm>
          <a:off x="4000500" y="629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91228</xdr:rowOff>
    </xdr:from>
    <xdr:to>
      <xdr:col>23</xdr:col>
      <xdr:colOff>85725</xdr:colOff>
      <xdr:row>32</xdr:row>
      <xdr:rowOff>138007</xdr:rowOff>
    </xdr:to>
    <xdr:cxnSp macro="">
      <xdr:nvCxnSpPr>
        <xdr:cNvPr id="88" name="直線コネクタ 87">
          <a:extLst>
            <a:ext uri="{FF2B5EF4-FFF2-40B4-BE49-F238E27FC236}">
              <a16:creationId xmlns:a16="http://schemas.microsoft.com/office/drawing/2014/main" id="{2239BE1E-2B0A-46C1-98D9-59DBB37DF641}"/>
            </a:ext>
          </a:extLst>
        </xdr:cNvPr>
        <xdr:cNvCxnSpPr/>
      </xdr:nvCxnSpPr>
      <xdr:spPr>
        <a:xfrm>
          <a:off x="4051300" y="6349153"/>
          <a:ext cx="7112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168698</xdr:rowOff>
    </xdr:from>
    <xdr:to>
      <xdr:col>15</xdr:col>
      <xdr:colOff>187325</xdr:colOff>
      <xdr:row>32</xdr:row>
      <xdr:rowOff>98848</xdr:rowOff>
    </xdr:to>
    <xdr:sp macro="" textlink="">
      <xdr:nvSpPr>
        <xdr:cNvPr id="89" name="楕円 88">
          <a:extLst>
            <a:ext uri="{FF2B5EF4-FFF2-40B4-BE49-F238E27FC236}">
              <a16:creationId xmlns:a16="http://schemas.microsoft.com/office/drawing/2014/main" id="{38D0C863-99C7-4CF1-8B84-25A3B40AC1BF}"/>
            </a:ext>
          </a:extLst>
        </xdr:cNvPr>
        <xdr:cNvSpPr/>
      </xdr:nvSpPr>
      <xdr:spPr>
        <a:xfrm>
          <a:off x="3238500" y="625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48048</xdr:rowOff>
    </xdr:from>
    <xdr:to>
      <xdr:col>19</xdr:col>
      <xdr:colOff>136525</xdr:colOff>
      <xdr:row>32</xdr:row>
      <xdr:rowOff>91228</xdr:rowOff>
    </xdr:to>
    <xdr:cxnSp macro="">
      <xdr:nvCxnSpPr>
        <xdr:cNvPr id="90" name="直線コネクタ 89">
          <a:extLst>
            <a:ext uri="{FF2B5EF4-FFF2-40B4-BE49-F238E27FC236}">
              <a16:creationId xmlns:a16="http://schemas.microsoft.com/office/drawing/2014/main" id="{0092D11B-15A3-46AF-A2B3-3D202B805E27}"/>
            </a:ext>
          </a:extLst>
        </xdr:cNvPr>
        <xdr:cNvCxnSpPr/>
      </xdr:nvCxnSpPr>
      <xdr:spPr>
        <a:xfrm>
          <a:off x="3289300" y="6305973"/>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107527</xdr:rowOff>
    </xdr:from>
    <xdr:to>
      <xdr:col>11</xdr:col>
      <xdr:colOff>187325</xdr:colOff>
      <xdr:row>32</xdr:row>
      <xdr:rowOff>37677</xdr:rowOff>
    </xdr:to>
    <xdr:sp macro="" textlink="">
      <xdr:nvSpPr>
        <xdr:cNvPr id="91" name="楕円 90">
          <a:extLst>
            <a:ext uri="{FF2B5EF4-FFF2-40B4-BE49-F238E27FC236}">
              <a16:creationId xmlns:a16="http://schemas.microsoft.com/office/drawing/2014/main" id="{CCB5D15F-E2D5-4518-B66E-9ECF0633DFFD}"/>
            </a:ext>
          </a:extLst>
        </xdr:cNvPr>
        <xdr:cNvSpPr/>
      </xdr:nvSpPr>
      <xdr:spPr>
        <a:xfrm>
          <a:off x="2476500" y="619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158327</xdr:rowOff>
    </xdr:from>
    <xdr:to>
      <xdr:col>15</xdr:col>
      <xdr:colOff>136525</xdr:colOff>
      <xdr:row>32</xdr:row>
      <xdr:rowOff>48048</xdr:rowOff>
    </xdr:to>
    <xdr:cxnSp macro="">
      <xdr:nvCxnSpPr>
        <xdr:cNvPr id="92" name="直線コネクタ 91">
          <a:extLst>
            <a:ext uri="{FF2B5EF4-FFF2-40B4-BE49-F238E27FC236}">
              <a16:creationId xmlns:a16="http://schemas.microsoft.com/office/drawing/2014/main" id="{6251D6F0-215C-49CC-A1B7-0FDCEE58B88F}"/>
            </a:ext>
          </a:extLst>
        </xdr:cNvPr>
        <xdr:cNvCxnSpPr/>
      </xdr:nvCxnSpPr>
      <xdr:spPr>
        <a:xfrm>
          <a:off x="2527300" y="6244802"/>
          <a:ext cx="762000" cy="6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93133</xdr:rowOff>
    </xdr:from>
    <xdr:to>
      <xdr:col>7</xdr:col>
      <xdr:colOff>187325</xdr:colOff>
      <xdr:row>32</xdr:row>
      <xdr:rowOff>23283</xdr:rowOff>
    </xdr:to>
    <xdr:sp macro="" textlink="">
      <xdr:nvSpPr>
        <xdr:cNvPr id="93" name="楕円 92">
          <a:extLst>
            <a:ext uri="{FF2B5EF4-FFF2-40B4-BE49-F238E27FC236}">
              <a16:creationId xmlns:a16="http://schemas.microsoft.com/office/drawing/2014/main" id="{E25D33B2-DEC0-4E1D-9E37-844F4FEAA17B}"/>
            </a:ext>
          </a:extLst>
        </xdr:cNvPr>
        <xdr:cNvSpPr/>
      </xdr:nvSpPr>
      <xdr:spPr>
        <a:xfrm>
          <a:off x="1714500" y="617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143933</xdr:rowOff>
    </xdr:from>
    <xdr:to>
      <xdr:col>11</xdr:col>
      <xdr:colOff>136525</xdr:colOff>
      <xdr:row>31</xdr:row>
      <xdr:rowOff>158327</xdr:rowOff>
    </xdr:to>
    <xdr:cxnSp macro="">
      <xdr:nvCxnSpPr>
        <xdr:cNvPr id="94" name="直線コネクタ 93">
          <a:extLst>
            <a:ext uri="{FF2B5EF4-FFF2-40B4-BE49-F238E27FC236}">
              <a16:creationId xmlns:a16="http://schemas.microsoft.com/office/drawing/2014/main" id="{6250AEF3-CA2F-4BF9-8641-C9ADDA3F578B}"/>
            </a:ext>
          </a:extLst>
        </xdr:cNvPr>
        <xdr:cNvCxnSpPr/>
      </xdr:nvCxnSpPr>
      <xdr:spPr>
        <a:xfrm>
          <a:off x="1765300" y="6230408"/>
          <a:ext cx="762000" cy="1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168080</xdr:rowOff>
    </xdr:from>
    <xdr:ext cx="405111" cy="259045"/>
    <xdr:sp macro="" textlink="">
      <xdr:nvSpPr>
        <xdr:cNvPr id="95" name="n_1aveValue有形固定資産減価償却率">
          <a:extLst>
            <a:ext uri="{FF2B5EF4-FFF2-40B4-BE49-F238E27FC236}">
              <a16:creationId xmlns:a16="http://schemas.microsoft.com/office/drawing/2014/main" id="{91A74077-F596-4E7B-A10E-E5F01D016409}"/>
            </a:ext>
          </a:extLst>
        </xdr:cNvPr>
        <xdr:cNvSpPr txBox="1"/>
      </xdr:nvSpPr>
      <xdr:spPr>
        <a:xfrm>
          <a:off x="3836044" y="5911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121302</xdr:rowOff>
    </xdr:from>
    <xdr:ext cx="405111" cy="259045"/>
    <xdr:sp macro="" textlink="">
      <xdr:nvSpPr>
        <xdr:cNvPr id="96" name="n_2aveValue有形固定資産減価償却率">
          <a:extLst>
            <a:ext uri="{FF2B5EF4-FFF2-40B4-BE49-F238E27FC236}">
              <a16:creationId xmlns:a16="http://schemas.microsoft.com/office/drawing/2014/main" id="{AC985D3E-206A-496D-9DFF-3FFCA264691A}"/>
            </a:ext>
          </a:extLst>
        </xdr:cNvPr>
        <xdr:cNvSpPr txBox="1"/>
      </xdr:nvSpPr>
      <xdr:spPr>
        <a:xfrm>
          <a:off x="3086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74524</xdr:rowOff>
    </xdr:from>
    <xdr:ext cx="405111" cy="259045"/>
    <xdr:sp macro="" textlink="">
      <xdr:nvSpPr>
        <xdr:cNvPr id="97" name="n_3aveValue有形固定資産減価償却率">
          <a:extLst>
            <a:ext uri="{FF2B5EF4-FFF2-40B4-BE49-F238E27FC236}">
              <a16:creationId xmlns:a16="http://schemas.microsoft.com/office/drawing/2014/main" id="{4EDB03B0-401B-4F85-982A-25BCBCE862C6}"/>
            </a:ext>
          </a:extLst>
        </xdr:cNvPr>
        <xdr:cNvSpPr txBox="1"/>
      </xdr:nvSpPr>
      <xdr:spPr>
        <a:xfrm>
          <a:off x="2324744" y="5818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85319</xdr:rowOff>
    </xdr:from>
    <xdr:ext cx="405111" cy="259045"/>
    <xdr:sp macro="" textlink="">
      <xdr:nvSpPr>
        <xdr:cNvPr id="98" name="n_4aveValue有形固定資産減価償却率">
          <a:extLst>
            <a:ext uri="{FF2B5EF4-FFF2-40B4-BE49-F238E27FC236}">
              <a16:creationId xmlns:a16="http://schemas.microsoft.com/office/drawing/2014/main" id="{233217D0-4DD5-47F2-896F-587CC2C7D0B5}"/>
            </a:ext>
          </a:extLst>
        </xdr:cNvPr>
        <xdr:cNvSpPr txBox="1"/>
      </xdr:nvSpPr>
      <xdr:spPr>
        <a:xfrm>
          <a:off x="1562744" y="5828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133155</xdr:rowOff>
    </xdr:from>
    <xdr:ext cx="405111" cy="259045"/>
    <xdr:sp macro="" textlink="">
      <xdr:nvSpPr>
        <xdr:cNvPr id="99" name="n_1mainValue有形固定資産減価償却率">
          <a:extLst>
            <a:ext uri="{FF2B5EF4-FFF2-40B4-BE49-F238E27FC236}">
              <a16:creationId xmlns:a16="http://schemas.microsoft.com/office/drawing/2014/main" id="{95CFA475-7FDA-4672-81CC-840B056CDC75}"/>
            </a:ext>
          </a:extLst>
        </xdr:cNvPr>
        <xdr:cNvSpPr txBox="1"/>
      </xdr:nvSpPr>
      <xdr:spPr>
        <a:xfrm>
          <a:off x="3836044" y="6391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89975</xdr:rowOff>
    </xdr:from>
    <xdr:ext cx="405111" cy="259045"/>
    <xdr:sp macro="" textlink="">
      <xdr:nvSpPr>
        <xdr:cNvPr id="100" name="n_2mainValue有形固定資産減価償却率">
          <a:extLst>
            <a:ext uri="{FF2B5EF4-FFF2-40B4-BE49-F238E27FC236}">
              <a16:creationId xmlns:a16="http://schemas.microsoft.com/office/drawing/2014/main" id="{6D0077EB-E2E3-4DA6-A742-713B9DDD2DF8}"/>
            </a:ext>
          </a:extLst>
        </xdr:cNvPr>
        <xdr:cNvSpPr txBox="1"/>
      </xdr:nvSpPr>
      <xdr:spPr>
        <a:xfrm>
          <a:off x="3086744" y="6347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28804</xdr:rowOff>
    </xdr:from>
    <xdr:ext cx="405111" cy="259045"/>
    <xdr:sp macro="" textlink="">
      <xdr:nvSpPr>
        <xdr:cNvPr id="101" name="n_3mainValue有形固定資産減価償却率">
          <a:extLst>
            <a:ext uri="{FF2B5EF4-FFF2-40B4-BE49-F238E27FC236}">
              <a16:creationId xmlns:a16="http://schemas.microsoft.com/office/drawing/2014/main" id="{CE84A4CF-0AAE-4CC3-990F-E43D63A9F21A}"/>
            </a:ext>
          </a:extLst>
        </xdr:cNvPr>
        <xdr:cNvSpPr txBox="1"/>
      </xdr:nvSpPr>
      <xdr:spPr>
        <a:xfrm>
          <a:off x="2324744" y="6286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14410</xdr:rowOff>
    </xdr:from>
    <xdr:ext cx="405111" cy="259045"/>
    <xdr:sp macro="" textlink="">
      <xdr:nvSpPr>
        <xdr:cNvPr id="102" name="n_4mainValue有形固定資産減価償却率">
          <a:extLst>
            <a:ext uri="{FF2B5EF4-FFF2-40B4-BE49-F238E27FC236}">
              <a16:creationId xmlns:a16="http://schemas.microsoft.com/office/drawing/2014/main" id="{9BC4D384-2BBD-41FD-BFD8-53260EA4E501}"/>
            </a:ext>
          </a:extLst>
        </xdr:cNvPr>
        <xdr:cNvSpPr txBox="1"/>
      </xdr:nvSpPr>
      <xdr:spPr>
        <a:xfrm>
          <a:off x="1562744" y="6272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E9AB5E47-2485-4694-A8ED-09D40EE343F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24AFF215-0FBA-4984-ADC1-90F4F467EB1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C171BB6F-7408-4EC9-BB95-8B7EC46859F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D13FC3A2-790C-4F81-9205-DCC7ADBBEC5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99BFBA9-3455-4BEB-AA7D-77995AB9F44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77E5B8E4-5F21-4609-87C1-800AA08D672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CB2AAC1D-8A01-48D2-A616-DA832F4C9DA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7AB21476-A5F6-41BF-9E3C-C9874C2B300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DC984151-487C-4963-BA58-CD3925EF22B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5A997FE7-30C3-49ED-A087-4C676E48EDC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F73F6D08-740B-4FDB-A4D4-37979C68098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BACD6553-9E46-44EE-8470-6AFCDB65CFA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80066CED-BB17-4F68-890B-15AA93D5CFA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大規模投資的事業が終了し、地方債の償還が進んでいることから、地方債残高は減少傾向にある。また令和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年度はふるさと納税の収入が令和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年度以上に増えており、充当可能財源が増加したことで前年度同様に比率が類似団体の平均値を下回ることとなった。</a:t>
          </a:r>
        </a:p>
        <a:p>
          <a:r>
            <a:rPr kumimoji="1" lang="ja-JP" altLang="en-US" sz="1050">
              <a:latin typeface="ＭＳ Ｐゴシック" panose="020B0600070205080204" pitchFamily="50" charset="-128"/>
              <a:ea typeface="ＭＳ Ｐゴシック" panose="020B0600070205080204" pitchFamily="50" charset="-128"/>
            </a:rPr>
            <a:t>しかし、今後大規模な建設事業を実施予定であることから、地方債の発行や残高には注視していく必要がある。</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1E96DBCD-5B64-4934-9ABD-E46E8D6C7B2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C28E2236-A62D-4599-A378-8DC77EFC0E0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C5BBEA4C-C88C-4F7B-B9B9-D7F0BCEC3CC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F6AB2F7F-C2B0-4F0E-846A-67CD89E7560E}"/>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D88F68E4-C892-492D-8673-3EA5A0854FF1}"/>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E872640E-5924-499E-8F7F-A15057ECC821}"/>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CB8003B0-9D50-4F08-9977-228DAD8FBE3A}"/>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D7AE407C-BB70-4EBC-819A-B91EABF0D7D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80FC86A1-A775-4FAB-BD6F-EFFF7E121696}"/>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73716CC5-DAA9-445B-9285-278066ED31AF}"/>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97460E33-BDFF-44EF-94AA-3FF42CB0E2AA}"/>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D5BF6042-C46F-4DD8-AB16-62D0E79BE678}"/>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6E796BBA-5C06-4399-9D1F-D3944E139C7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84F61ED9-8A23-4721-B6CB-0DAE9863D2C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D1120ABE-18A8-4EDA-AC9C-CEC1388C52E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31" name="直線コネクタ 130">
          <a:extLst>
            <a:ext uri="{FF2B5EF4-FFF2-40B4-BE49-F238E27FC236}">
              <a16:creationId xmlns:a16="http://schemas.microsoft.com/office/drawing/2014/main" id="{48242FE8-3782-498B-89AA-DD0AFB026C15}"/>
            </a:ext>
          </a:extLst>
        </xdr:cNvPr>
        <xdr:cNvCxnSpPr/>
      </xdr:nvCxnSpPr>
      <xdr:spPr>
        <a:xfrm flipV="1">
          <a:off x="14793595" y="5312833"/>
          <a:ext cx="1269" cy="139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32" name="債務償還比率最小値テキスト">
          <a:extLst>
            <a:ext uri="{FF2B5EF4-FFF2-40B4-BE49-F238E27FC236}">
              <a16:creationId xmlns:a16="http://schemas.microsoft.com/office/drawing/2014/main" id="{F950F993-D2A5-4C64-ABAF-F9BBAED35E32}"/>
            </a:ext>
          </a:extLst>
        </xdr:cNvPr>
        <xdr:cNvSpPr txBox="1"/>
      </xdr:nvSpPr>
      <xdr:spPr>
        <a:xfrm>
          <a:off x="14846300" y="67077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33" name="直線コネクタ 132">
          <a:extLst>
            <a:ext uri="{FF2B5EF4-FFF2-40B4-BE49-F238E27FC236}">
              <a16:creationId xmlns:a16="http://schemas.microsoft.com/office/drawing/2014/main" id="{B287E480-EF23-4850-AEC4-2837C7C7CDF5}"/>
            </a:ext>
          </a:extLst>
        </xdr:cNvPr>
        <xdr:cNvCxnSpPr/>
      </xdr:nvCxnSpPr>
      <xdr:spPr>
        <a:xfrm>
          <a:off x="14706600" y="6703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C0508C0E-7D75-46DD-B24A-499060E29304}"/>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BEF14173-4535-4407-8478-2E13834CC7BB}"/>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13317</xdr:rowOff>
    </xdr:from>
    <xdr:ext cx="469744" cy="259045"/>
    <xdr:sp macro="" textlink="">
      <xdr:nvSpPr>
        <xdr:cNvPr id="136" name="債務償還比率平均値テキスト">
          <a:extLst>
            <a:ext uri="{FF2B5EF4-FFF2-40B4-BE49-F238E27FC236}">
              <a16:creationId xmlns:a16="http://schemas.microsoft.com/office/drawing/2014/main" id="{34F9C55B-B271-449C-A796-45463DF1DC6D}"/>
            </a:ext>
          </a:extLst>
        </xdr:cNvPr>
        <xdr:cNvSpPr txBox="1"/>
      </xdr:nvSpPr>
      <xdr:spPr>
        <a:xfrm>
          <a:off x="14846300" y="5928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7" name="フローチャート: 判断 136">
          <a:extLst>
            <a:ext uri="{FF2B5EF4-FFF2-40B4-BE49-F238E27FC236}">
              <a16:creationId xmlns:a16="http://schemas.microsoft.com/office/drawing/2014/main" id="{5959F1B6-56AD-4B5B-A048-136A04DA47C6}"/>
            </a:ext>
          </a:extLst>
        </xdr:cNvPr>
        <xdr:cNvSpPr/>
      </xdr:nvSpPr>
      <xdr:spPr>
        <a:xfrm>
          <a:off x="14744700" y="594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38" name="フローチャート: 判断 137">
          <a:extLst>
            <a:ext uri="{FF2B5EF4-FFF2-40B4-BE49-F238E27FC236}">
              <a16:creationId xmlns:a16="http://schemas.microsoft.com/office/drawing/2014/main" id="{55F6B119-9FAC-422C-AE6B-250F8414FCD6}"/>
            </a:ext>
          </a:extLst>
        </xdr:cNvPr>
        <xdr:cNvSpPr/>
      </xdr:nvSpPr>
      <xdr:spPr>
        <a:xfrm>
          <a:off x="14033500" y="5894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39" name="フローチャート: 判断 138">
          <a:extLst>
            <a:ext uri="{FF2B5EF4-FFF2-40B4-BE49-F238E27FC236}">
              <a16:creationId xmlns:a16="http://schemas.microsoft.com/office/drawing/2014/main" id="{8F3D6508-16A7-4E46-AFDC-6B0D7D68BA2D}"/>
            </a:ext>
          </a:extLst>
        </xdr:cNvPr>
        <xdr:cNvSpPr/>
      </xdr:nvSpPr>
      <xdr:spPr>
        <a:xfrm>
          <a:off x="13271500" y="590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40" name="フローチャート: 判断 139">
          <a:extLst>
            <a:ext uri="{FF2B5EF4-FFF2-40B4-BE49-F238E27FC236}">
              <a16:creationId xmlns:a16="http://schemas.microsoft.com/office/drawing/2014/main" id="{84E046CE-D6AE-4D58-A7E9-1A60347CC752}"/>
            </a:ext>
          </a:extLst>
        </xdr:cNvPr>
        <xdr:cNvSpPr/>
      </xdr:nvSpPr>
      <xdr:spPr>
        <a:xfrm>
          <a:off x="12509500" y="5898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41" name="フローチャート: 判断 140">
          <a:extLst>
            <a:ext uri="{FF2B5EF4-FFF2-40B4-BE49-F238E27FC236}">
              <a16:creationId xmlns:a16="http://schemas.microsoft.com/office/drawing/2014/main" id="{E14DD9BF-3136-4783-A398-D02BD97AE19E}"/>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1A333F4-0557-492D-81AC-AE7125A28FC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BD19DCA7-C19B-4F95-B39E-ED394C09375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1446ADE1-F59F-43AB-957E-91FA5D5BB82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5F6858CE-AD44-4518-B42E-591AA5615BD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B982E35C-0827-4659-B439-94D03455626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130175</xdr:rowOff>
    </xdr:from>
    <xdr:to>
      <xdr:col>76</xdr:col>
      <xdr:colOff>73025</xdr:colOff>
      <xdr:row>30</xdr:row>
      <xdr:rowOff>60325</xdr:rowOff>
    </xdr:to>
    <xdr:sp macro="" textlink="">
      <xdr:nvSpPr>
        <xdr:cNvPr id="147" name="楕円 146">
          <a:extLst>
            <a:ext uri="{FF2B5EF4-FFF2-40B4-BE49-F238E27FC236}">
              <a16:creationId xmlns:a16="http://schemas.microsoft.com/office/drawing/2014/main" id="{B48A20DA-864A-429C-A00A-3EBE115BC7B9}"/>
            </a:ext>
          </a:extLst>
        </xdr:cNvPr>
        <xdr:cNvSpPr/>
      </xdr:nvSpPr>
      <xdr:spPr>
        <a:xfrm>
          <a:off x="147447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153052</xdr:rowOff>
    </xdr:from>
    <xdr:ext cx="469744" cy="259045"/>
    <xdr:sp macro="" textlink="">
      <xdr:nvSpPr>
        <xdr:cNvPr id="148" name="債務償還比率該当値テキスト">
          <a:extLst>
            <a:ext uri="{FF2B5EF4-FFF2-40B4-BE49-F238E27FC236}">
              <a16:creationId xmlns:a16="http://schemas.microsoft.com/office/drawing/2014/main" id="{42A6C076-C6A9-43AB-A2F9-08D4AD785671}"/>
            </a:ext>
          </a:extLst>
        </xdr:cNvPr>
        <xdr:cNvSpPr txBox="1"/>
      </xdr:nvSpPr>
      <xdr:spPr>
        <a:xfrm>
          <a:off x="14846300" y="57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66005</xdr:rowOff>
    </xdr:from>
    <xdr:to>
      <xdr:col>72</xdr:col>
      <xdr:colOff>123825</xdr:colOff>
      <xdr:row>29</xdr:row>
      <xdr:rowOff>167605</xdr:rowOff>
    </xdr:to>
    <xdr:sp macro="" textlink="">
      <xdr:nvSpPr>
        <xdr:cNvPr id="149" name="楕円 148">
          <a:extLst>
            <a:ext uri="{FF2B5EF4-FFF2-40B4-BE49-F238E27FC236}">
              <a16:creationId xmlns:a16="http://schemas.microsoft.com/office/drawing/2014/main" id="{C6AB6EBB-4A6E-4853-9E79-B94D3654DCFF}"/>
            </a:ext>
          </a:extLst>
        </xdr:cNvPr>
        <xdr:cNvSpPr/>
      </xdr:nvSpPr>
      <xdr:spPr>
        <a:xfrm>
          <a:off x="14033500" y="58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116805</xdr:rowOff>
    </xdr:from>
    <xdr:to>
      <xdr:col>76</xdr:col>
      <xdr:colOff>22225</xdr:colOff>
      <xdr:row>30</xdr:row>
      <xdr:rowOff>9525</xdr:rowOff>
    </xdr:to>
    <xdr:cxnSp macro="">
      <xdr:nvCxnSpPr>
        <xdr:cNvPr id="150" name="直線コネクタ 149">
          <a:extLst>
            <a:ext uri="{FF2B5EF4-FFF2-40B4-BE49-F238E27FC236}">
              <a16:creationId xmlns:a16="http://schemas.microsoft.com/office/drawing/2014/main" id="{1C996337-3AA8-4AA6-8882-84192F883E6F}"/>
            </a:ext>
          </a:extLst>
        </xdr:cNvPr>
        <xdr:cNvCxnSpPr/>
      </xdr:nvCxnSpPr>
      <xdr:spPr>
        <a:xfrm>
          <a:off x="14084300" y="5860380"/>
          <a:ext cx="711200" cy="6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133653</xdr:rowOff>
    </xdr:from>
    <xdr:to>
      <xdr:col>68</xdr:col>
      <xdr:colOff>123825</xdr:colOff>
      <xdr:row>30</xdr:row>
      <xdr:rowOff>63803</xdr:rowOff>
    </xdr:to>
    <xdr:sp macro="" textlink="">
      <xdr:nvSpPr>
        <xdr:cNvPr id="151" name="楕円 150">
          <a:extLst>
            <a:ext uri="{FF2B5EF4-FFF2-40B4-BE49-F238E27FC236}">
              <a16:creationId xmlns:a16="http://schemas.microsoft.com/office/drawing/2014/main" id="{439D0C11-13D1-4A81-8FC6-60DFEB9C56BD}"/>
            </a:ext>
          </a:extLst>
        </xdr:cNvPr>
        <xdr:cNvSpPr/>
      </xdr:nvSpPr>
      <xdr:spPr>
        <a:xfrm>
          <a:off x="13271500" y="587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116805</xdr:rowOff>
    </xdr:from>
    <xdr:to>
      <xdr:col>72</xdr:col>
      <xdr:colOff>73025</xdr:colOff>
      <xdr:row>30</xdr:row>
      <xdr:rowOff>13003</xdr:rowOff>
    </xdr:to>
    <xdr:cxnSp macro="">
      <xdr:nvCxnSpPr>
        <xdr:cNvPr id="152" name="直線コネクタ 151">
          <a:extLst>
            <a:ext uri="{FF2B5EF4-FFF2-40B4-BE49-F238E27FC236}">
              <a16:creationId xmlns:a16="http://schemas.microsoft.com/office/drawing/2014/main" id="{3CFD1CBD-EBDF-470E-89CF-724D87196094}"/>
            </a:ext>
          </a:extLst>
        </xdr:cNvPr>
        <xdr:cNvCxnSpPr/>
      </xdr:nvCxnSpPr>
      <xdr:spPr>
        <a:xfrm flipV="1">
          <a:off x="13322300" y="5860380"/>
          <a:ext cx="762000" cy="6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141330</xdr:rowOff>
    </xdr:from>
    <xdr:to>
      <xdr:col>64</xdr:col>
      <xdr:colOff>123825</xdr:colOff>
      <xdr:row>30</xdr:row>
      <xdr:rowOff>71480</xdr:rowOff>
    </xdr:to>
    <xdr:sp macro="" textlink="">
      <xdr:nvSpPr>
        <xdr:cNvPr id="153" name="楕円 152">
          <a:extLst>
            <a:ext uri="{FF2B5EF4-FFF2-40B4-BE49-F238E27FC236}">
              <a16:creationId xmlns:a16="http://schemas.microsoft.com/office/drawing/2014/main" id="{9DC6805C-4829-42D1-89C8-0925D94F7745}"/>
            </a:ext>
          </a:extLst>
        </xdr:cNvPr>
        <xdr:cNvSpPr/>
      </xdr:nvSpPr>
      <xdr:spPr>
        <a:xfrm>
          <a:off x="12509500" y="588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13003</xdr:rowOff>
    </xdr:from>
    <xdr:to>
      <xdr:col>68</xdr:col>
      <xdr:colOff>73025</xdr:colOff>
      <xdr:row>30</xdr:row>
      <xdr:rowOff>20680</xdr:rowOff>
    </xdr:to>
    <xdr:cxnSp macro="">
      <xdr:nvCxnSpPr>
        <xdr:cNvPr id="154" name="直線コネクタ 153">
          <a:extLst>
            <a:ext uri="{FF2B5EF4-FFF2-40B4-BE49-F238E27FC236}">
              <a16:creationId xmlns:a16="http://schemas.microsoft.com/office/drawing/2014/main" id="{87D32D27-87D9-4ED8-9AD8-B096F9BACD94}"/>
            </a:ext>
          </a:extLst>
        </xdr:cNvPr>
        <xdr:cNvCxnSpPr/>
      </xdr:nvCxnSpPr>
      <xdr:spPr>
        <a:xfrm flipV="1">
          <a:off x="12560300" y="5928028"/>
          <a:ext cx="762000" cy="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118731</xdr:rowOff>
    </xdr:from>
    <xdr:to>
      <xdr:col>60</xdr:col>
      <xdr:colOff>123825</xdr:colOff>
      <xdr:row>31</xdr:row>
      <xdr:rowOff>48881</xdr:rowOff>
    </xdr:to>
    <xdr:sp macro="" textlink="">
      <xdr:nvSpPr>
        <xdr:cNvPr id="155" name="楕円 154">
          <a:extLst>
            <a:ext uri="{FF2B5EF4-FFF2-40B4-BE49-F238E27FC236}">
              <a16:creationId xmlns:a16="http://schemas.microsoft.com/office/drawing/2014/main" id="{46075C5D-C900-46C3-BB1F-1562EB3070E6}"/>
            </a:ext>
          </a:extLst>
        </xdr:cNvPr>
        <xdr:cNvSpPr/>
      </xdr:nvSpPr>
      <xdr:spPr>
        <a:xfrm>
          <a:off x="11747500" y="603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20680</xdr:rowOff>
    </xdr:from>
    <xdr:to>
      <xdr:col>64</xdr:col>
      <xdr:colOff>73025</xdr:colOff>
      <xdr:row>30</xdr:row>
      <xdr:rowOff>169531</xdr:rowOff>
    </xdr:to>
    <xdr:cxnSp macro="">
      <xdr:nvCxnSpPr>
        <xdr:cNvPr id="156" name="直線コネクタ 155">
          <a:extLst>
            <a:ext uri="{FF2B5EF4-FFF2-40B4-BE49-F238E27FC236}">
              <a16:creationId xmlns:a16="http://schemas.microsoft.com/office/drawing/2014/main" id="{66B1450B-EB9A-4DCF-BE2E-A43AF03823FA}"/>
            </a:ext>
          </a:extLst>
        </xdr:cNvPr>
        <xdr:cNvCxnSpPr/>
      </xdr:nvCxnSpPr>
      <xdr:spPr>
        <a:xfrm flipV="1">
          <a:off x="11798300" y="5935705"/>
          <a:ext cx="762000" cy="148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72562</xdr:rowOff>
    </xdr:from>
    <xdr:ext cx="469744" cy="259045"/>
    <xdr:sp macro="" textlink="">
      <xdr:nvSpPr>
        <xdr:cNvPr id="157" name="n_1aveValue債務償還比率">
          <a:extLst>
            <a:ext uri="{FF2B5EF4-FFF2-40B4-BE49-F238E27FC236}">
              <a16:creationId xmlns:a16="http://schemas.microsoft.com/office/drawing/2014/main" id="{050EA30E-C767-4281-8C90-CDD6AAD3EF36}"/>
            </a:ext>
          </a:extLst>
        </xdr:cNvPr>
        <xdr:cNvSpPr txBox="1"/>
      </xdr:nvSpPr>
      <xdr:spPr>
        <a:xfrm>
          <a:off x="13836727" y="598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78679</xdr:rowOff>
    </xdr:from>
    <xdr:ext cx="469744" cy="259045"/>
    <xdr:sp macro="" textlink="">
      <xdr:nvSpPr>
        <xdr:cNvPr id="158" name="n_2aveValue債務償還比率">
          <a:extLst>
            <a:ext uri="{FF2B5EF4-FFF2-40B4-BE49-F238E27FC236}">
              <a16:creationId xmlns:a16="http://schemas.microsoft.com/office/drawing/2014/main" id="{860E906A-53B4-4F2E-9E9E-3DC411FB6E7F}"/>
            </a:ext>
          </a:extLst>
        </xdr:cNvPr>
        <xdr:cNvSpPr txBox="1"/>
      </xdr:nvSpPr>
      <xdr:spPr>
        <a:xfrm>
          <a:off x="13087427" y="5993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76040</xdr:rowOff>
    </xdr:from>
    <xdr:ext cx="469744" cy="259045"/>
    <xdr:sp macro="" textlink="">
      <xdr:nvSpPr>
        <xdr:cNvPr id="159" name="n_3aveValue債務償還比率">
          <a:extLst>
            <a:ext uri="{FF2B5EF4-FFF2-40B4-BE49-F238E27FC236}">
              <a16:creationId xmlns:a16="http://schemas.microsoft.com/office/drawing/2014/main" id="{EE53A38B-E144-4C83-B4DB-5A445D445741}"/>
            </a:ext>
          </a:extLst>
        </xdr:cNvPr>
        <xdr:cNvSpPr txBox="1"/>
      </xdr:nvSpPr>
      <xdr:spPr>
        <a:xfrm>
          <a:off x="12325427" y="599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60" name="n_4aveValue債務償還比率">
          <a:extLst>
            <a:ext uri="{FF2B5EF4-FFF2-40B4-BE49-F238E27FC236}">
              <a16:creationId xmlns:a16="http://schemas.microsoft.com/office/drawing/2014/main" id="{9F5F9CA8-AC2A-44F3-84E9-7C884E6069D3}"/>
            </a:ext>
          </a:extLst>
        </xdr:cNvPr>
        <xdr:cNvSpPr txBox="1"/>
      </xdr:nvSpPr>
      <xdr:spPr>
        <a:xfrm>
          <a:off x="11563427" y="580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12682</xdr:rowOff>
    </xdr:from>
    <xdr:ext cx="469744" cy="259045"/>
    <xdr:sp macro="" textlink="">
      <xdr:nvSpPr>
        <xdr:cNvPr id="161" name="n_1mainValue債務償還比率">
          <a:extLst>
            <a:ext uri="{FF2B5EF4-FFF2-40B4-BE49-F238E27FC236}">
              <a16:creationId xmlns:a16="http://schemas.microsoft.com/office/drawing/2014/main" id="{D4F7EF16-8621-4DBB-B7EC-10D0EA36966F}"/>
            </a:ext>
          </a:extLst>
        </xdr:cNvPr>
        <xdr:cNvSpPr txBox="1"/>
      </xdr:nvSpPr>
      <xdr:spPr>
        <a:xfrm>
          <a:off x="13836727" y="55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80330</xdr:rowOff>
    </xdr:from>
    <xdr:ext cx="469744" cy="259045"/>
    <xdr:sp macro="" textlink="">
      <xdr:nvSpPr>
        <xdr:cNvPr id="162" name="n_2mainValue債務償還比率">
          <a:extLst>
            <a:ext uri="{FF2B5EF4-FFF2-40B4-BE49-F238E27FC236}">
              <a16:creationId xmlns:a16="http://schemas.microsoft.com/office/drawing/2014/main" id="{A1903E43-F466-4744-B274-35826E042672}"/>
            </a:ext>
          </a:extLst>
        </xdr:cNvPr>
        <xdr:cNvSpPr txBox="1"/>
      </xdr:nvSpPr>
      <xdr:spPr>
        <a:xfrm>
          <a:off x="13087427" y="565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88007</xdr:rowOff>
    </xdr:from>
    <xdr:ext cx="469744" cy="259045"/>
    <xdr:sp macro="" textlink="">
      <xdr:nvSpPr>
        <xdr:cNvPr id="163" name="n_3mainValue債務償還比率">
          <a:extLst>
            <a:ext uri="{FF2B5EF4-FFF2-40B4-BE49-F238E27FC236}">
              <a16:creationId xmlns:a16="http://schemas.microsoft.com/office/drawing/2014/main" id="{220D5E68-34AC-4A45-954A-81E172DA4BF7}"/>
            </a:ext>
          </a:extLst>
        </xdr:cNvPr>
        <xdr:cNvSpPr txBox="1"/>
      </xdr:nvSpPr>
      <xdr:spPr>
        <a:xfrm>
          <a:off x="12325427" y="566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40008</xdr:rowOff>
    </xdr:from>
    <xdr:ext cx="469744" cy="259045"/>
    <xdr:sp macro="" textlink="">
      <xdr:nvSpPr>
        <xdr:cNvPr id="164" name="n_4mainValue債務償還比率">
          <a:extLst>
            <a:ext uri="{FF2B5EF4-FFF2-40B4-BE49-F238E27FC236}">
              <a16:creationId xmlns:a16="http://schemas.microsoft.com/office/drawing/2014/main" id="{AA8D95B5-69BE-448B-B6FD-EC461AA66DF4}"/>
            </a:ext>
          </a:extLst>
        </xdr:cNvPr>
        <xdr:cNvSpPr txBox="1"/>
      </xdr:nvSpPr>
      <xdr:spPr>
        <a:xfrm>
          <a:off x="11563427" y="6126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97DBEC29-7E23-4AB0-9B6B-18A863F83AF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143762A3-4E0A-4E95-A14B-86EB410B6FC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CC2C3E5E-92C5-4FEB-93CE-0D7B1C8DD93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A790A50B-7DE5-41B2-B61B-B09F8DB7C66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B2CCFDBB-B54D-4C89-B7B2-AA13F3084A5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BB8B9EE5-6774-4C58-A663-0ED0EC0C18A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F11F511-A5E7-40A8-926E-5D2803A7CBC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8A8BCB3-A354-4CD5-A3F8-807C4830323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6FA1AC3-3048-4949-B046-362AB28BD5B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719CEA8-76F1-403F-8B91-75EA10922B2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新潟県南魚沼市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B14FE15-FD15-4E46-9298-2F198882702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9BB3387-2882-42D7-AA41-2CF4F8D38E7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052ED43-E892-4AEB-AF87-3BCEC133BE6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F32BA03-A76E-4B6D-856A-D568EC10130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8B5E08C-0CF7-4453-B810-9F99511F927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6157A9B-C3A1-413D-AC97-32A99FFEDBD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52,376
50,959
584.55
45,008,373
43,573,678
1,006,462
19,297,436
27,395,059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81297CD-71B4-4615-9238-0ACA65CA629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34C21DE-7618-476D-B0C4-98F52817FDC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6BC4C9A-60F3-4600-A3F4-C3161357116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3A91DA5-452C-4DBC-AC1D-9C6DE56B1EB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68E0969-5424-4F9D-9C34-52B1F8D33AA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106C02D-AB32-4861-A7D7-2300F2652C0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95CDB26-D227-4657-B68C-E2389E9606C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302A542-A19C-4BE2-B927-CF33AE5A63C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18DA938-42D1-4A2E-BAB4-37DACF8D372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BFD1E93-8C7E-4E6D-BD75-4CA6E80B287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A57B40D-96BC-4ED2-A3BF-DBC1E22124F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9F5C3E2-5CAF-40B9-8D3D-F341AFD4700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5BFAD39-26BB-40EE-A8C8-6B863401B03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2FF2A2E-1FB4-41A1-BC65-B3E1B926ABC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8C55BFA-5BD9-48CF-85B3-D40B4FDD29E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06B378A-E96C-4A0B-AC1C-18A5A1CC4DE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69203F9-4812-485D-B8A1-9086F0D171C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A206A79-ED32-4BCF-8121-74AA84EA4F4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A2CA097-9375-48D3-B6F2-1A169EBC826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99DC8BD-C750-4C62-868A-5BDC075D653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3AE1BBE-A432-4849-BBB9-FFF9C35D94B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1987A5D-AD90-4DC9-A05E-73312176237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5532775-8CE1-4F73-9C0A-EF59FD828B2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CAA0296-7A3E-40F0-868F-4410176D370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A4C3C40-94F3-45FD-A55E-097D931B5DE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999FAAC-142C-40DB-96D1-DB50DDC4C7E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11330BF-4E6C-48E4-8AE6-002CC71B882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6C1C0F0-D893-48A6-A5C9-E25388CD7B7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9E8350E-0FE1-4A93-9874-89783AA52A7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54B9AEE-7DB2-429B-AEEE-ED37CD1A785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6F5D3C1-C36A-4939-96B9-B8738DF39E7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A9A16B8-DF84-43E2-86B9-C6B42C4C4DA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BCD7A69-2F78-4D32-95A6-1440E5E9AE3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B22BFC9-952D-4266-AD81-76BB336E85AE}"/>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79FC560-6B52-4ECD-AF5E-F97ED794FA5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67EF263-56C6-4958-A4BC-8508D5194CA9}"/>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CFB7914-9C25-45EC-9890-5C18F6F1F54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0365C4D-F2AA-4F9F-8620-8EA4A7D7C7A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E7B1D03-0343-48E4-A0F7-D25E324661E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422E2E9-AAAC-4F1B-81E8-4172BCB4BC8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586A39C-A9DF-4C16-B224-704E6FAE051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697EBF9-837F-4C2D-912A-B29B0A2B539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218445E-7C0D-47DC-A08E-FC267284FE8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496E931-76C6-4A93-998A-DCF8FE4EC24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023878B-6013-4FF5-A5A5-8B5A1A5C55E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5653A504-BF2E-4CD7-9BC0-DA9CE39B7BFA}"/>
            </a:ext>
          </a:extLst>
        </xdr:cNvPr>
        <xdr:cNvCxnSpPr/>
      </xdr:nvCxnSpPr>
      <xdr:spPr>
        <a:xfrm flipV="1">
          <a:off x="4634865" y="586359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0DC8B125-36C7-4CCA-A14B-7C657FC6FD39}"/>
            </a:ext>
          </a:extLst>
        </xdr:cNvPr>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4C90E6C4-C860-40C2-AE9D-2BA9B0926228}"/>
            </a:ext>
          </a:extLst>
        </xdr:cNvPr>
        <xdr:cNvCxnSpPr/>
      </xdr:nvCxnSpPr>
      <xdr:spPr>
        <a:xfrm>
          <a:off x="4546600" y="6958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787F246E-B13B-41DE-B1F0-FE273F75F7C9}"/>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366058F0-4A28-4EF9-A096-9C6C248F805F}"/>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80662</xdr:rowOff>
    </xdr:from>
    <xdr:ext cx="405111" cy="259045"/>
    <xdr:sp macro="" textlink="">
      <xdr:nvSpPr>
        <xdr:cNvPr id="62" name="【道路】&#10;有形固定資産減価償却率平均値テキスト">
          <a:extLst>
            <a:ext uri="{FF2B5EF4-FFF2-40B4-BE49-F238E27FC236}">
              <a16:creationId xmlns:a16="http://schemas.microsoft.com/office/drawing/2014/main" id="{55699FF1-1833-40B8-960B-3A1CA80558C1}"/>
            </a:ext>
          </a:extLst>
        </xdr:cNvPr>
        <xdr:cNvSpPr txBox="1"/>
      </xdr:nvSpPr>
      <xdr:spPr>
        <a:xfrm>
          <a:off x="4673600" y="642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20CCDE83-15B4-4923-98F0-87202AB005F9}"/>
            </a:ext>
          </a:extLst>
        </xdr:cNvPr>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2695CE6B-F3A2-4D18-BBEC-E636F3F73405}"/>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32F30B69-84B6-4CD4-A677-14C9A1D8CA25}"/>
            </a:ext>
          </a:extLst>
        </xdr:cNvPr>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29E0083B-C51B-4A7D-B52F-96E6CE95AE45}"/>
            </a:ext>
          </a:extLst>
        </xdr:cNvPr>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9A467CFF-D798-41B1-A162-E5106F226157}"/>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EBE7A5D-B399-4182-9C4F-68FBAE3492E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8B782DF-653F-43B6-BA3B-546286684B9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7F41497-5A62-409E-B960-0231DC75D5C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ADD2DCA-7132-4877-BF06-1CA0FB133D8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C72AD68-FA0B-4588-B4D0-70AC3A69379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2540</xdr:rowOff>
    </xdr:from>
    <xdr:to>
      <xdr:col>24</xdr:col>
      <xdr:colOff>114300</xdr:colOff>
      <xdr:row>39</xdr:row>
      <xdr:rowOff>104140</xdr:rowOff>
    </xdr:to>
    <xdr:sp macro="" textlink="">
      <xdr:nvSpPr>
        <xdr:cNvPr id="73" name="楕円 72">
          <a:extLst>
            <a:ext uri="{FF2B5EF4-FFF2-40B4-BE49-F238E27FC236}">
              <a16:creationId xmlns:a16="http://schemas.microsoft.com/office/drawing/2014/main" id="{8AB4632B-ED93-4048-8D48-32E0974F4DBF}"/>
            </a:ext>
          </a:extLst>
        </xdr:cNvPr>
        <xdr:cNvSpPr/>
      </xdr:nvSpPr>
      <xdr:spPr>
        <a:xfrm>
          <a:off x="45847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152417</xdr:rowOff>
    </xdr:from>
    <xdr:ext cx="405111" cy="259045"/>
    <xdr:sp macro="" textlink="">
      <xdr:nvSpPr>
        <xdr:cNvPr id="74" name="【道路】&#10;有形固定資産減価償却率該当値テキスト">
          <a:extLst>
            <a:ext uri="{FF2B5EF4-FFF2-40B4-BE49-F238E27FC236}">
              <a16:creationId xmlns:a16="http://schemas.microsoft.com/office/drawing/2014/main" id="{2C0894CE-A7FE-4C71-8554-53FAC7410587}"/>
            </a:ext>
          </a:extLst>
        </xdr:cNvPr>
        <xdr:cNvSpPr txBox="1"/>
      </xdr:nvSpPr>
      <xdr:spPr>
        <a:xfrm>
          <a:off x="4673600"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147320</xdr:rowOff>
    </xdr:from>
    <xdr:to>
      <xdr:col>20</xdr:col>
      <xdr:colOff>38100</xdr:colOff>
      <xdr:row>39</xdr:row>
      <xdr:rowOff>77470</xdr:rowOff>
    </xdr:to>
    <xdr:sp macro="" textlink="">
      <xdr:nvSpPr>
        <xdr:cNvPr id="75" name="楕円 74">
          <a:extLst>
            <a:ext uri="{FF2B5EF4-FFF2-40B4-BE49-F238E27FC236}">
              <a16:creationId xmlns:a16="http://schemas.microsoft.com/office/drawing/2014/main" id="{056A7675-EFEB-4F4A-AE38-13420A5381FC}"/>
            </a:ext>
          </a:extLst>
        </xdr:cNvPr>
        <xdr:cNvSpPr/>
      </xdr:nvSpPr>
      <xdr:spPr>
        <a:xfrm>
          <a:off x="3746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26670</xdr:rowOff>
    </xdr:from>
    <xdr:to>
      <xdr:col>24</xdr:col>
      <xdr:colOff>63500</xdr:colOff>
      <xdr:row>39</xdr:row>
      <xdr:rowOff>53340</xdr:rowOff>
    </xdr:to>
    <xdr:cxnSp macro="">
      <xdr:nvCxnSpPr>
        <xdr:cNvPr id="76" name="直線コネクタ 75">
          <a:extLst>
            <a:ext uri="{FF2B5EF4-FFF2-40B4-BE49-F238E27FC236}">
              <a16:creationId xmlns:a16="http://schemas.microsoft.com/office/drawing/2014/main" id="{DC13E3D2-E444-421C-8217-93C554C7E0FE}"/>
            </a:ext>
          </a:extLst>
        </xdr:cNvPr>
        <xdr:cNvCxnSpPr/>
      </xdr:nvCxnSpPr>
      <xdr:spPr>
        <a:xfrm>
          <a:off x="3797300" y="671322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114935</xdr:rowOff>
    </xdr:from>
    <xdr:to>
      <xdr:col>15</xdr:col>
      <xdr:colOff>101600</xdr:colOff>
      <xdr:row>39</xdr:row>
      <xdr:rowOff>45085</xdr:rowOff>
    </xdr:to>
    <xdr:sp macro="" textlink="">
      <xdr:nvSpPr>
        <xdr:cNvPr id="77" name="楕円 76">
          <a:extLst>
            <a:ext uri="{FF2B5EF4-FFF2-40B4-BE49-F238E27FC236}">
              <a16:creationId xmlns:a16="http://schemas.microsoft.com/office/drawing/2014/main" id="{BFA5868C-F9AE-4614-B2F7-3671A3D9D971}"/>
            </a:ext>
          </a:extLst>
        </xdr:cNvPr>
        <xdr:cNvSpPr/>
      </xdr:nvSpPr>
      <xdr:spPr>
        <a:xfrm>
          <a:off x="28575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165735</xdr:rowOff>
    </xdr:from>
    <xdr:to>
      <xdr:col>19</xdr:col>
      <xdr:colOff>177800</xdr:colOff>
      <xdr:row>39</xdr:row>
      <xdr:rowOff>26670</xdr:rowOff>
    </xdr:to>
    <xdr:cxnSp macro="">
      <xdr:nvCxnSpPr>
        <xdr:cNvPr id="78" name="直線コネクタ 77">
          <a:extLst>
            <a:ext uri="{FF2B5EF4-FFF2-40B4-BE49-F238E27FC236}">
              <a16:creationId xmlns:a16="http://schemas.microsoft.com/office/drawing/2014/main" id="{A23B8838-9AEF-4882-9EA0-0A4DC68D6994}"/>
            </a:ext>
          </a:extLst>
        </xdr:cNvPr>
        <xdr:cNvCxnSpPr/>
      </xdr:nvCxnSpPr>
      <xdr:spPr>
        <a:xfrm>
          <a:off x="2908300" y="668083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82550</xdr:rowOff>
    </xdr:from>
    <xdr:to>
      <xdr:col>10</xdr:col>
      <xdr:colOff>165100</xdr:colOff>
      <xdr:row>39</xdr:row>
      <xdr:rowOff>12700</xdr:rowOff>
    </xdr:to>
    <xdr:sp macro="" textlink="">
      <xdr:nvSpPr>
        <xdr:cNvPr id="79" name="楕円 78">
          <a:extLst>
            <a:ext uri="{FF2B5EF4-FFF2-40B4-BE49-F238E27FC236}">
              <a16:creationId xmlns:a16="http://schemas.microsoft.com/office/drawing/2014/main" id="{1D334C75-3BE6-4499-844F-CA0E8E797D87}"/>
            </a:ext>
          </a:extLst>
        </xdr:cNvPr>
        <xdr:cNvSpPr/>
      </xdr:nvSpPr>
      <xdr:spPr>
        <a:xfrm>
          <a:off x="1968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133350</xdr:rowOff>
    </xdr:from>
    <xdr:to>
      <xdr:col>15</xdr:col>
      <xdr:colOff>50800</xdr:colOff>
      <xdr:row>38</xdr:row>
      <xdr:rowOff>165735</xdr:rowOff>
    </xdr:to>
    <xdr:cxnSp macro="">
      <xdr:nvCxnSpPr>
        <xdr:cNvPr id="80" name="直線コネクタ 79">
          <a:extLst>
            <a:ext uri="{FF2B5EF4-FFF2-40B4-BE49-F238E27FC236}">
              <a16:creationId xmlns:a16="http://schemas.microsoft.com/office/drawing/2014/main" id="{9BFD7A10-F234-4398-8747-A1812C010068}"/>
            </a:ext>
          </a:extLst>
        </xdr:cNvPr>
        <xdr:cNvCxnSpPr/>
      </xdr:nvCxnSpPr>
      <xdr:spPr>
        <a:xfrm>
          <a:off x="2019300" y="664845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48260</xdr:rowOff>
    </xdr:from>
    <xdr:to>
      <xdr:col>6</xdr:col>
      <xdr:colOff>38100</xdr:colOff>
      <xdr:row>38</xdr:row>
      <xdr:rowOff>149860</xdr:rowOff>
    </xdr:to>
    <xdr:sp macro="" textlink="">
      <xdr:nvSpPr>
        <xdr:cNvPr id="81" name="楕円 80">
          <a:extLst>
            <a:ext uri="{FF2B5EF4-FFF2-40B4-BE49-F238E27FC236}">
              <a16:creationId xmlns:a16="http://schemas.microsoft.com/office/drawing/2014/main" id="{9DFFD1B2-8B18-48BB-A456-C7A8E10CEA67}"/>
            </a:ext>
          </a:extLst>
        </xdr:cNvPr>
        <xdr:cNvSpPr/>
      </xdr:nvSpPr>
      <xdr:spPr>
        <a:xfrm>
          <a:off x="1079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99060</xdr:rowOff>
    </xdr:from>
    <xdr:to>
      <xdr:col>10</xdr:col>
      <xdr:colOff>114300</xdr:colOff>
      <xdr:row>38</xdr:row>
      <xdr:rowOff>133350</xdr:rowOff>
    </xdr:to>
    <xdr:cxnSp macro="">
      <xdr:nvCxnSpPr>
        <xdr:cNvPr id="82" name="直線コネクタ 81">
          <a:extLst>
            <a:ext uri="{FF2B5EF4-FFF2-40B4-BE49-F238E27FC236}">
              <a16:creationId xmlns:a16="http://schemas.microsoft.com/office/drawing/2014/main" id="{AC26112F-A98F-4C78-B94B-9BC422D3A61E}"/>
            </a:ext>
          </a:extLst>
        </xdr:cNvPr>
        <xdr:cNvCxnSpPr/>
      </xdr:nvCxnSpPr>
      <xdr:spPr>
        <a:xfrm>
          <a:off x="1130300" y="66141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147337</xdr:rowOff>
    </xdr:from>
    <xdr:ext cx="405111" cy="259045"/>
    <xdr:sp macro="" textlink="">
      <xdr:nvSpPr>
        <xdr:cNvPr id="83" name="n_1aveValue【道路】&#10;有形固定資産減価償却率">
          <a:extLst>
            <a:ext uri="{FF2B5EF4-FFF2-40B4-BE49-F238E27FC236}">
              <a16:creationId xmlns:a16="http://schemas.microsoft.com/office/drawing/2014/main" id="{365E9DAF-55B0-4DC9-83B9-F041AA75F951}"/>
            </a:ext>
          </a:extLst>
        </xdr:cNvPr>
        <xdr:cNvSpPr txBox="1"/>
      </xdr:nvSpPr>
      <xdr:spPr>
        <a:xfrm>
          <a:off x="3582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111142</xdr:rowOff>
    </xdr:from>
    <xdr:ext cx="405111" cy="259045"/>
    <xdr:sp macro="" textlink="">
      <xdr:nvSpPr>
        <xdr:cNvPr id="84" name="n_2aveValue【道路】&#10;有形固定資産減価償却率">
          <a:extLst>
            <a:ext uri="{FF2B5EF4-FFF2-40B4-BE49-F238E27FC236}">
              <a16:creationId xmlns:a16="http://schemas.microsoft.com/office/drawing/2014/main" id="{8E8B7162-4F61-4A46-B085-E36D9B199499}"/>
            </a:ext>
          </a:extLst>
        </xdr:cNvPr>
        <xdr:cNvSpPr txBox="1"/>
      </xdr:nvSpPr>
      <xdr:spPr>
        <a:xfrm>
          <a:off x="2705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78757</xdr:rowOff>
    </xdr:from>
    <xdr:ext cx="405111" cy="259045"/>
    <xdr:sp macro="" textlink="">
      <xdr:nvSpPr>
        <xdr:cNvPr id="85" name="n_3aveValue【道路】&#10;有形固定資産減価償却率">
          <a:extLst>
            <a:ext uri="{FF2B5EF4-FFF2-40B4-BE49-F238E27FC236}">
              <a16:creationId xmlns:a16="http://schemas.microsoft.com/office/drawing/2014/main" id="{717E1C16-891B-4DD8-8C68-11EA1925B893}"/>
            </a:ext>
          </a:extLst>
        </xdr:cNvPr>
        <xdr:cNvSpPr txBox="1"/>
      </xdr:nvSpPr>
      <xdr:spPr>
        <a:xfrm>
          <a:off x="1816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97807</xdr:rowOff>
    </xdr:from>
    <xdr:ext cx="405111" cy="259045"/>
    <xdr:sp macro="" textlink="">
      <xdr:nvSpPr>
        <xdr:cNvPr id="86" name="n_4aveValue【道路】&#10;有形固定資産減価償却率">
          <a:extLst>
            <a:ext uri="{FF2B5EF4-FFF2-40B4-BE49-F238E27FC236}">
              <a16:creationId xmlns:a16="http://schemas.microsoft.com/office/drawing/2014/main" id="{4A5B886F-0261-4CE1-9D01-B17D4AFE18DC}"/>
            </a:ext>
          </a:extLst>
        </xdr:cNvPr>
        <xdr:cNvSpPr txBox="1"/>
      </xdr:nvSpPr>
      <xdr:spPr>
        <a:xfrm>
          <a:off x="927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68597</xdr:rowOff>
    </xdr:from>
    <xdr:ext cx="405111" cy="259045"/>
    <xdr:sp macro="" textlink="">
      <xdr:nvSpPr>
        <xdr:cNvPr id="87" name="n_1mainValue【道路】&#10;有形固定資産減価償却率">
          <a:extLst>
            <a:ext uri="{FF2B5EF4-FFF2-40B4-BE49-F238E27FC236}">
              <a16:creationId xmlns:a16="http://schemas.microsoft.com/office/drawing/2014/main" id="{9EAA8FD6-88B7-4A18-A6B0-182B68862869}"/>
            </a:ext>
          </a:extLst>
        </xdr:cNvPr>
        <xdr:cNvSpPr txBox="1"/>
      </xdr:nvSpPr>
      <xdr:spPr>
        <a:xfrm>
          <a:off x="358204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36212</xdr:rowOff>
    </xdr:from>
    <xdr:ext cx="405111" cy="259045"/>
    <xdr:sp macro="" textlink="">
      <xdr:nvSpPr>
        <xdr:cNvPr id="88" name="n_2mainValue【道路】&#10;有形固定資産減価償却率">
          <a:extLst>
            <a:ext uri="{FF2B5EF4-FFF2-40B4-BE49-F238E27FC236}">
              <a16:creationId xmlns:a16="http://schemas.microsoft.com/office/drawing/2014/main" id="{81B80B64-7B94-4A52-88B1-A160AAFCAA6E}"/>
            </a:ext>
          </a:extLst>
        </xdr:cNvPr>
        <xdr:cNvSpPr txBox="1"/>
      </xdr:nvSpPr>
      <xdr:spPr>
        <a:xfrm>
          <a:off x="2705744" y="672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3827</xdr:rowOff>
    </xdr:from>
    <xdr:ext cx="405111" cy="259045"/>
    <xdr:sp macro="" textlink="">
      <xdr:nvSpPr>
        <xdr:cNvPr id="89" name="n_3mainValue【道路】&#10;有形固定資産減価償却率">
          <a:extLst>
            <a:ext uri="{FF2B5EF4-FFF2-40B4-BE49-F238E27FC236}">
              <a16:creationId xmlns:a16="http://schemas.microsoft.com/office/drawing/2014/main" id="{31B8C7F8-EBAF-4334-B58A-B88CE532CA72}"/>
            </a:ext>
          </a:extLst>
        </xdr:cNvPr>
        <xdr:cNvSpPr txBox="1"/>
      </xdr:nvSpPr>
      <xdr:spPr>
        <a:xfrm>
          <a:off x="18167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140987</xdr:rowOff>
    </xdr:from>
    <xdr:ext cx="405111" cy="259045"/>
    <xdr:sp macro="" textlink="">
      <xdr:nvSpPr>
        <xdr:cNvPr id="90" name="n_4mainValue【道路】&#10;有形固定資産減価償却率">
          <a:extLst>
            <a:ext uri="{FF2B5EF4-FFF2-40B4-BE49-F238E27FC236}">
              <a16:creationId xmlns:a16="http://schemas.microsoft.com/office/drawing/2014/main" id="{32C73047-DA36-4006-8B90-7DAC35149776}"/>
            </a:ext>
          </a:extLst>
        </xdr:cNvPr>
        <xdr:cNvSpPr txBox="1"/>
      </xdr:nvSpPr>
      <xdr:spPr>
        <a:xfrm>
          <a:off x="927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9576122-8289-4681-9917-CC5B9B14B5A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871C527-EBE5-4EF3-B106-F09EF179570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BA08583-CF86-47A1-A9AF-5BEB16C97DA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5DFAFB6-08B2-4B46-8786-CF52A8DCF19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5148A05-FC7B-4C42-9553-D4FA5A13F8F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1BE6A95-805A-452B-86B8-D8503C9F287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BAF3286-4393-4FD4-B31A-BD017F79078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F405C07-4CB4-4B37-B0B9-2253F9EA727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35AD47D-4FDB-46D7-A647-39719036BEC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4A5D8EF-FE26-4AAE-BD74-74B72D7F7A1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DC898CFC-CB15-4089-9E20-78EB846208C5}"/>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7F1B93E8-16E3-4FEC-BB67-87C7BAEA70E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2DB9E331-429E-467B-BF4D-E1F29902D437}"/>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E250CF92-4B72-4FBB-968C-2D08D9EB5A9A}"/>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4C776D4F-08C8-4A60-8C31-3BBD9F80A366}"/>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D9D2DE7A-7240-4FC9-A07E-674176E5B115}"/>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664A8CA8-F0A8-4E1F-8FDC-118EB2572E3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8D9AA27B-5EDC-48A4-9C58-6FA520E32BAB}"/>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25FA62B2-F4DA-4CED-AE13-35A39E767E6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7109629A-C37C-4670-B8A7-D1EB16DD8CA3}"/>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73992D9C-9B4B-4637-9B6F-8F803927C35A}"/>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A625C6D3-052F-46E3-94BA-736AB783D159}"/>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5BF1FF3E-C398-49B4-A54C-B6C773C65A6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CB5BDC4E-1C52-4C52-A475-354614209E0D}"/>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290B3C79-4642-4E0A-A839-29609799601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84210C74-994B-41F0-9F98-4B4E3A36040E}"/>
            </a:ext>
          </a:extLst>
        </xdr:cNvPr>
        <xdr:cNvCxnSpPr/>
      </xdr:nvCxnSpPr>
      <xdr:spPr>
        <a:xfrm flipV="1">
          <a:off x="10476865" y="5569393"/>
          <a:ext cx="0" cy="1521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E87D5498-B6C9-4A40-BDC2-E7374F6524E5}"/>
            </a:ext>
          </a:extLst>
        </xdr:cNvPr>
        <xdr:cNvSpPr txBox="1"/>
      </xdr:nvSpPr>
      <xdr:spPr>
        <a:xfrm>
          <a:off x="10515600" y="70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D5149A1D-0B8E-444D-B16B-3DEB49B6EFCB}"/>
            </a:ext>
          </a:extLst>
        </xdr:cNvPr>
        <xdr:cNvCxnSpPr/>
      </xdr:nvCxnSpPr>
      <xdr:spPr>
        <a:xfrm>
          <a:off x="10388600" y="709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DC970753-F82E-4031-8917-39C5A73C9A47}"/>
            </a:ext>
          </a:extLst>
        </xdr:cNvPr>
        <xdr:cNvSpPr txBox="1"/>
      </xdr:nvSpPr>
      <xdr:spPr>
        <a:xfrm>
          <a:off x="10515600" y="53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A8755F5A-3D1B-4B7B-882F-5540DF74E3AF}"/>
            </a:ext>
          </a:extLst>
        </xdr:cNvPr>
        <xdr:cNvCxnSpPr/>
      </xdr:nvCxnSpPr>
      <xdr:spPr>
        <a:xfrm>
          <a:off x="10388600" y="556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79004</xdr:rowOff>
    </xdr:from>
    <xdr:ext cx="534377" cy="259045"/>
    <xdr:sp macro="" textlink="">
      <xdr:nvSpPr>
        <xdr:cNvPr id="121" name="【道路】&#10;一人当たり延長平均値テキスト">
          <a:extLst>
            <a:ext uri="{FF2B5EF4-FFF2-40B4-BE49-F238E27FC236}">
              <a16:creationId xmlns:a16="http://schemas.microsoft.com/office/drawing/2014/main" id="{4D5CD70C-981F-4B49-AB56-DC61BA3EF2E4}"/>
            </a:ext>
          </a:extLst>
        </xdr:cNvPr>
        <xdr:cNvSpPr txBox="1"/>
      </xdr:nvSpPr>
      <xdr:spPr>
        <a:xfrm>
          <a:off x="10515600" y="6422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6BA510CA-BC09-4DDA-8408-213886FD62AD}"/>
            </a:ext>
          </a:extLst>
        </xdr:cNvPr>
        <xdr:cNvSpPr/>
      </xdr:nvSpPr>
      <xdr:spPr>
        <a:xfrm>
          <a:off x="10426700" y="644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1502D25A-ABCB-4A12-A25B-D75E630C1F48}"/>
            </a:ext>
          </a:extLst>
        </xdr:cNvPr>
        <xdr:cNvSpPr/>
      </xdr:nvSpPr>
      <xdr:spPr>
        <a:xfrm>
          <a:off x="9588500" y="64466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6CC5D6B5-0F80-43E7-9A9C-903EF5C87443}"/>
            </a:ext>
          </a:extLst>
        </xdr:cNvPr>
        <xdr:cNvSpPr/>
      </xdr:nvSpPr>
      <xdr:spPr>
        <a:xfrm>
          <a:off x="8699500" y="6471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0DD720B0-8355-409D-B4AC-C8CF65BC8649}"/>
            </a:ext>
          </a:extLst>
        </xdr:cNvPr>
        <xdr:cNvSpPr/>
      </xdr:nvSpPr>
      <xdr:spPr>
        <a:xfrm>
          <a:off x="7810500" y="649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701AC629-80FD-4A5F-A72F-165EB013E078}"/>
            </a:ext>
          </a:extLst>
        </xdr:cNvPr>
        <xdr:cNvSpPr/>
      </xdr:nvSpPr>
      <xdr:spPr>
        <a:xfrm>
          <a:off x="6921500" y="661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58811AF-832D-40AC-9340-64F2133A60C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3DBC30A-CB2D-4EA0-8EDD-03D636486D9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E0F5C38-BC72-4F46-806E-1470BB01E06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77D6222-3298-4D06-B33A-B0B2A0720A3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A76E3FCA-8023-4ED7-9DB1-128DD38F8EB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109394</xdr:rowOff>
    </xdr:from>
    <xdr:to>
      <xdr:col>55</xdr:col>
      <xdr:colOff>50800</xdr:colOff>
      <xdr:row>37</xdr:row>
      <xdr:rowOff>39544</xdr:rowOff>
    </xdr:to>
    <xdr:sp macro="" textlink="">
      <xdr:nvSpPr>
        <xdr:cNvPr id="132" name="楕円 131">
          <a:extLst>
            <a:ext uri="{FF2B5EF4-FFF2-40B4-BE49-F238E27FC236}">
              <a16:creationId xmlns:a16="http://schemas.microsoft.com/office/drawing/2014/main" id="{FF41DC1F-D9EE-4E45-A638-5B14A7253BFE}"/>
            </a:ext>
          </a:extLst>
        </xdr:cNvPr>
        <xdr:cNvSpPr/>
      </xdr:nvSpPr>
      <xdr:spPr>
        <a:xfrm>
          <a:off x="10426700" y="628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132271</xdr:rowOff>
    </xdr:from>
    <xdr:ext cx="534377" cy="259045"/>
    <xdr:sp macro="" textlink="">
      <xdr:nvSpPr>
        <xdr:cNvPr id="133" name="【道路】&#10;一人当たり延長該当値テキスト">
          <a:extLst>
            <a:ext uri="{FF2B5EF4-FFF2-40B4-BE49-F238E27FC236}">
              <a16:creationId xmlns:a16="http://schemas.microsoft.com/office/drawing/2014/main" id="{7A903371-AE3F-4BC3-A796-AF750CF60D22}"/>
            </a:ext>
          </a:extLst>
        </xdr:cNvPr>
        <xdr:cNvSpPr txBox="1"/>
      </xdr:nvSpPr>
      <xdr:spPr>
        <a:xfrm>
          <a:off x="10515600" y="613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125919</xdr:rowOff>
    </xdr:from>
    <xdr:to>
      <xdr:col>50</xdr:col>
      <xdr:colOff>165100</xdr:colOff>
      <xdr:row>37</xdr:row>
      <xdr:rowOff>56069</xdr:rowOff>
    </xdr:to>
    <xdr:sp macro="" textlink="">
      <xdr:nvSpPr>
        <xdr:cNvPr id="134" name="楕円 133">
          <a:extLst>
            <a:ext uri="{FF2B5EF4-FFF2-40B4-BE49-F238E27FC236}">
              <a16:creationId xmlns:a16="http://schemas.microsoft.com/office/drawing/2014/main" id="{275F53E2-94C5-4148-A62D-F91F5D87A315}"/>
            </a:ext>
          </a:extLst>
        </xdr:cNvPr>
        <xdr:cNvSpPr/>
      </xdr:nvSpPr>
      <xdr:spPr>
        <a:xfrm>
          <a:off x="9588500" y="629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160194</xdr:rowOff>
    </xdr:from>
    <xdr:to>
      <xdr:col>55</xdr:col>
      <xdr:colOff>0</xdr:colOff>
      <xdr:row>37</xdr:row>
      <xdr:rowOff>5269</xdr:rowOff>
    </xdr:to>
    <xdr:cxnSp macro="">
      <xdr:nvCxnSpPr>
        <xdr:cNvPr id="135" name="直線コネクタ 134">
          <a:extLst>
            <a:ext uri="{FF2B5EF4-FFF2-40B4-BE49-F238E27FC236}">
              <a16:creationId xmlns:a16="http://schemas.microsoft.com/office/drawing/2014/main" id="{88C400BD-1704-4D32-B16C-3F2094627027}"/>
            </a:ext>
          </a:extLst>
        </xdr:cNvPr>
        <xdr:cNvCxnSpPr/>
      </xdr:nvCxnSpPr>
      <xdr:spPr>
        <a:xfrm flipV="1">
          <a:off x="9639300" y="6332394"/>
          <a:ext cx="838200" cy="1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138426</xdr:rowOff>
    </xdr:from>
    <xdr:to>
      <xdr:col>46</xdr:col>
      <xdr:colOff>38100</xdr:colOff>
      <xdr:row>37</xdr:row>
      <xdr:rowOff>68576</xdr:rowOff>
    </xdr:to>
    <xdr:sp macro="" textlink="">
      <xdr:nvSpPr>
        <xdr:cNvPr id="136" name="楕円 135">
          <a:extLst>
            <a:ext uri="{FF2B5EF4-FFF2-40B4-BE49-F238E27FC236}">
              <a16:creationId xmlns:a16="http://schemas.microsoft.com/office/drawing/2014/main" id="{6F48E7A4-19D9-44B3-B9CF-8A3D16B9D4E1}"/>
            </a:ext>
          </a:extLst>
        </xdr:cNvPr>
        <xdr:cNvSpPr/>
      </xdr:nvSpPr>
      <xdr:spPr>
        <a:xfrm>
          <a:off x="8699500" y="631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5269</xdr:rowOff>
    </xdr:from>
    <xdr:to>
      <xdr:col>50</xdr:col>
      <xdr:colOff>114300</xdr:colOff>
      <xdr:row>37</xdr:row>
      <xdr:rowOff>17776</xdr:rowOff>
    </xdr:to>
    <xdr:cxnSp macro="">
      <xdr:nvCxnSpPr>
        <xdr:cNvPr id="137" name="直線コネクタ 136">
          <a:extLst>
            <a:ext uri="{FF2B5EF4-FFF2-40B4-BE49-F238E27FC236}">
              <a16:creationId xmlns:a16="http://schemas.microsoft.com/office/drawing/2014/main" id="{88FDF74F-D273-4A9E-8046-730A712DDB62}"/>
            </a:ext>
          </a:extLst>
        </xdr:cNvPr>
        <xdr:cNvCxnSpPr/>
      </xdr:nvCxnSpPr>
      <xdr:spPr>
        <a:xfrm flipV="1">
          <a:off x="8750300" y="6348919"/>
          <a:ext cx="889000" cy="12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149889</xdr:rowOff>
    </xdr:from>
    <xdr:to>
      <xdr:col>41</xdr:col>
      <xdr:colOff>101600</xdr:colOff>
      <xdr:row>37</xdr:row>
      <xdr:rowOff>80039</xdr:rowOff>
    </xdr:to>
    <xdr:sp macro="" textlink="">
      <xdr:nvSpPr>
        <xdr:cNvPr id="138" name="楕円 137">
          <a:extLst>
            <a:ext uri="{FF2B5EF4-FFF2-40B4-BE49-F238E27FC236}">
              <a16:creationId xmlns:a16="http://schemas.microsoft.com/office/drawing/2014/main" id="{C0495693-A72F-4FDF-AA4B-6D3E929F3A17}"/>
            </a:ext>
          </a:extLst>
        </xdr:cNvPr>
        <xdr:cNvSpPr/>
      </xdr:nvSpPr>
      <xdr:spPr>
        <a:xfrm>
          <a:off x="7810500" y="632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17776</xdr:rowOff>
    </xdr:from>
    <xdr:to>
      <xdr:col>45</xdr:col>
      <xdr:colOff>177800</xdr:colOff>
      <xdr:row>37</xdr:row>
      <xdr:rowOff>29239</xdr:rowOff>
    </xdr:to>
    <xdr:cxnSp macro="">
      <xdr:nvCxnSpPr>
        <xdr:cNvPr id="139" name="直線コネクタ 138">
          <a:extLst>
            <a:ext uri="{FF2B5EF4-FFF2-40B4-BE49-F238E27FC236}">
              <a16:creationId xmlns:a16="http://schemas.microsoft.com/office/drawing/2014/main" id="{FEB0D73C-65A3-461C-B8CD-04BCDBD0111D}"/>
            </a:ext>
          </a:extLst>
        </xdr:cNvPr>
        <xdr:cNvCxnSpPr/>
      </xdr:nvCxnSpPr>
      <xdr:spPr>
        <a:xfrm flipV="1">
          <a:off x="7861300" y="6361426"/>
          <a:ext cx="889000" cy="1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161874</xdr:rowOff>
    </xdr:from>
    <xdr:to>
      <xdr:col>36</xdr:col>
      <xdr:colOff>165100</xdr:colOff>
      <xdr:row>37</xdr:row>
      <xdr:rowOff>92024</xdr:rowOff>
    </xdr:to>
    <xdr:sp macro="" textlink="">
      <xdr:nvSpPr>
        <xdr:cNvPr id="140" name="楕円 139">
          <a:extLst>
            <a:ext uri="{FF2B5EF4-FFF2-40B4-BE49-F238E27FC236}">
              <a16:creationId xmlns:a16="http://schemas.microsoft.com/office/drawing/2014/main" id="{571BFA29-B701-4D4F-8E5E-73ED7C2E2156}"/>
            </a:ext>
          </a:extLst>
        </xdr:cNvPr>
        <xdr:cNvSpPr/>
      </xdr:nvSpPr>
      <xdr:spPr>
        <a:xfrm>
          <a:off x="6921500" y="633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29239</xdr:rowOff>
    </xdr:from>
    <xdr:to>
      <xdr:col>41</xdr:col>
      <xdr:colOff>50800</xdr:colOff>
      <xdr:row>37</xdr:row>
      <xdr:rowOff>41224</xdr:rowOff>
    </xdr:to>
    <xdr:cxnSp macro="">
      <xdr:nvCxnSpPr>
        <xdr:cNvPr id="141" name="直線コネクタ 140">
          <a:extLst>
            <a:ext uri="{FF2B5EF4-FFF2-40B4-BE49-F238E27FC236}">
              <a16:creationId xmlns:a16="http://schemas.microsoft.com/office/drawing/2014/main" id="{1DE440CA-8871-4A5F-BE00-92D807A04B4B}"/>
            </a:ext>
          </a:extLst>
        </xdr:cNvPr>
        <xdr:cNvCxnSpPr/>
      </xdr:nvCxnSpPr>
      <xdr:spPr>
        <a:xfrm flipV="1">
          <a:off x="6972300" y="6372889"/>
          <a:ext cx="889000" cy="11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24271</xdr:rowOff>
    </xdr:from>
    <xdr:ext cx="534377" cy="259045"/>
    <xdr:sp macro="" textlink="">
      <xdr:nvSpPr>
        <xdr:cNvPr id="142" name="n_1aveValue【道路】&#10;一人当たり延長">
          <a:extLst>
            <a:ext uri="{FF2B5EF4-FFF2-40B4-BE49-F238E27FC236}">
              <a16:creationId xmlns:a16="http://schemas.microsoft.com/office/drawing/2014/main" id="{9FB57640-70D2-44AB-99B9-1D0BD1D5F7F9}"/>
            </a:ext>
          </a:extLst>
        </xdr:cNvPr>
        <xdr:cNvSpPr txBox="1"/>
      </xdr:nvSpPr>
      <xdr:spPr>
        <a:xfrm>
          <a:off x="9359411" y="653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49449</xdr:rowOff>
    </xdr:from>
    <xdr:ext cx="534377" cy="259045"/>
    <xdr:sp macro="" textlink="">
      <xdr:nvSpPr>
        <xdr:cNvPr id="143" name="n_2aveValue【道路】&#10;一人当たり延長">
          <a:extLst>
            <a:ext uri="{FF2B5EF4-FFF2-40B4-BE49-F238E27FC236}">
              <a16:creationId xmlns:a16="http://schemas.microsoft.com/office/drawing/2014/main" id="{AA520590-8F62-487E-BAC0-2A23960B20E5}"/>
            </a:ext>
          </a:extLst>
        </xdr:cNvPr>
        <xdr:cNvSpPr txBox="1"/>
      </xdr:nvSpPr>
      <xdr:spPr>
        <a:xfrm>
          <a:off x="8483111" y="6564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70709</xdr:rowOff>
    </xdr:from>
    <xdr:ext cx="534377" cy="259045"/>
    <xdr:sp macro="" textlink="">
      <xdr:nvSpPr>
        <xdr:cNvPr id="144" name="n_3aveValue【道路】&#10;一人当たり延長">
          <a:extLst>
            <a:ext uri="{FF2B5EF4-FFF2-40B4-BE49-F238E27FC236}">
              <a16:creationId xmlns:a16="http://schemas.microsoft.com/office/drawing/2014/main" id="{B8408E91-2C3B-40E7-A6F6-10119BC43E8C}"/>
            </a:ext>
          </a:extLst>
        </xdr:cNvPr>
        <xdr:cNvSpPr txBox="1"/>
      </xdr:nvSpPr>
      <xdr:spPr>
        <a:xfrm>
          <a:off x="7594111" y="658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25675</xdr:rowOff>
    </xdr:from>
    <xdr:ext cx="534377" cy="259045"/>
    <xdr:sp macro="" textlink="">
      <xdr:nvSpPr>
        <xdr:cNvPr id="145" name="n_4aveValue【道路】&#10;一人当たり延長">
          <a:extLst>
            <a:ext uri="{FF2B5EF4-FFF2-40B4-BE49-F238E27FC236}">
              <a16:creationId xmlns:a16="http://schemas.microsoft.com/office/drawing/2014/main" id="{9359C7F4-5EAC-49E9-A802-39BC5390592E}"/>
            </a:ext>
          </a:extLst>
        </xdr:cNvPr>
        <xdr:cNvSpPr txBox="1"/>
      </xdr:nvSpPr>
      <xdr:spPr>
        <a:xfrm>
          <a:off x="6705111" y="671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72596</xdr:rowOff>
    </xdr:from>
    <xdr:ext cx="534377" cy="259045"/>
    <xdr:sp macro="" textlink="">
      <xdr:nvSpPr>
        <xdr:cNvPr id="146" name="n_1mainValue【道路】&#10;一人当たり延長">
          <a:extLst>
            <a:ext uri="{FF2B5EF4-FFF2-40B4-BE49-F238E27FC236}">
              <a16:creationId xmlns:a16="http://schemas.microsoft.com/office/drawing/2014/main" id="{036507C9-5AC0-4220-8507-BADE4D7F5A95}"/>
            </a:ext>
          </a:extLst>
        </xdr:cNvPr>
        <xdr:cNvSpPr txBox="1"/>
      </xdr:nvSpPr>
      <xdr:spPr>
        <a:xfrm>
          <a:off x="9359411" y="607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85103</xdr:rowOff>
    </xdr:from>
    <xdr:ext cx="534377" cy="259045"/>
    <xdr:sp macro="" textlink="">
      <xdr:nvSpPr>
        <xdr:cNvPr id="147" name="n_2mainValue【道路】&#10;一人当たり延長">
          <a:extLst>
            <a:ext uri="{FF2B5EF4-FFF2-40B4-BE49-F238E27FC236}">
              <a16:creationId xmlns:a16="http://schemas.microsoft.com/office/drawing/2014/main" id="{937FEFB2-CCC9-4779-B24E-F5A3C3FF12CA}"/>
            </a:ext>
          </a:extLst>
        </xdr:cNvPr>
        <xdr:cNvSpPr txBox="1"/>
      </xdr:nvSpPr>
      <xdr:spPr>
        <a:xfrm>
          <a:off x="8483111" y="6085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96566</xdr:rowOff>
    </xdr:from>
    <xdr:ext cx="534377" cy="259045"/>
    <xdr:sp macro="" textlink="">
      <xdr:nvSpPr>
        <xdr:cNvPr id="148" name="n_3mainValue【道路】&#10;一人当たり延長">
          <a:extLst>
            <a:ext uri="{FF2B5EF4-FFF2-40B4-BE49-F238E27FC236}">
              <a16:creationId xmlns:a16="http://schemas.microsoft.com/office/drawing/2014/main" id="{00C24D58-9C92-47E6-87CE-E44B431C3413}"/>
            </a:ext>
          </a:extLst>
        </xdr:cNvPr>
        <xdr:cNvSpPr txBox="1"/>
      </xdr:nvSpPr>
      <xdr:spPr>
        <a:xfrm>
          <a:off x="7594111" y="609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108551</xdr:rowOff>
    </xdr:from>
    <xdr:ext cx="534377" cy="259045"/>
    <xdr:sp macro="" textlink="">
      <xdr:nvSpPr>
        <xdr:cNvPr id="149" name="n_4mainValue【道路】&#10;一人当たり延長">
          <a:extLst>
            <a:ext uri="{FF2B5EF4-FFF2-40B4-BE49-F238E27FC236}">
              <a16:creationId xmlns:a16="http://schemas.microsoft.com/office/drawing/2014/main" id="{761BD893-27E3-49C1-A163-B378BAAC1BB4}"/>
            </a:ext>
          </a:extLst>
        </xdr:cNvPr>
        <xdr:cNvSpPr txBox="1"/>
      </xdr:nvSpPr>
      <xdr:spPr>
        <a:xfrm>
          <a:off x="6705111" y="610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26AA0E62-F2BC-4743-99D3-26D6C8CFA8C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CFA16C8-7A84-4A6B-ABF6-5E0CBA8F84C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3D30A070-CA09-48CE-826F-1EBBF0265F7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BD6AF6AC-BB8B-4773-B902-FEEC4E4E553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1A00F57E-7491-4F4A-A078-57DEB7B06A2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2CC6DC01-CE18-4A48-A77D-43AD384E4E2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465B963D-BAF8-4730-8703-008EED2D0F1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7BA67757-FE9E-4360-9D0E-322A5F88857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7F0F6DD9-2DDF-4E6A-81EB-63CBC127A1B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4EE20D60-F040-4D4E-87CA-5A71BC7C241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4E12C2AA-E843-44FE-9F51-91BA687CD00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624D99D6-E213-40CB-B742-7EEC74DEEB8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95CF1CC7-42EB-433F-B1B8-A7584AC2D82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D11DC2B1-71FF-4F56-9628-6E887058544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75EE8741-E5D9-47BA-B4C9-CCD27B17287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92F835C2-CACC-435F-8143-61A428AD2EB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19568D07-8C52-40F2-9DC4-7B79402BE87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BDB09C3F-1F3D-4DC1-BD1C-17A9437E04B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9CC14AB0-30E8-4633-A141-BB58F7F796B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BFCEF30B-9AA2-4D5A-994F-701C1EB4263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8BFFF2D2-A53D-4E18-90A5-44D90F79DE8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DD72871-FE3B-432F-8A85-11050F91852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AAB76671-1E66-49BB-ABB4-B4152E88863D}"/>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5D0D527A-4484-4081-9045-ED2256D4B80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3BC55F31-1E73-498C-A7A1-D632C4EE5F4F}"/>
            </a:ext>
          </a:extLst>
        </xdr:cNvPr>
        <xdr:cNvCxnSpPr/>
      </xdr:nvCxnSpPr>
      <xdr:spPr>
        <a:xfrm flipV="1">
          <a:off x="4634865" y="959929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E5AD27D6-8C41-4A20-994A-EB4A4BDEA041}"/>
            </a:ext>
          </a:extLst>
        </xdr:cNvPr>
        <xdr:cNvSpPr txBox="1"/>
      </xdr:nvSpPr>
      <xdr:spPr>
        <a:xfrm>
          <a:off x="4673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80A4C232-CDB1-4688-BAE5-D0CCEB844A02}"/>
            </a:ext>
          </a:extLst>
        </xdr:cNvPr>
        <xdr:cNvCxnSpPr/>
      </xdr:nvCxnSpPr>
      <xdr:spPr>
        <a:xfrm>
          <a:off x="4546600" y="1081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BA81D774-5C8D-4C0A-815B-DB15770B5B9D}"/>
            </a:ext>
          </a:extLst>
        </xdr:cNvPr>
        <xdr:cNvSpPr txBox="1"/>
      </xdr:nvSpPr>
      <xdr:spPr>
        <a:xfrm>
          <a:off x="4673600" y="937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313D9BF0-3E6C-4F8D-8E27-F00753139C53}"/>
            </a:ext>
          </a:extLst>
        </xdr:cNvPr>
        <xdr:cNvCxnSpPr/>
      </xdr:nvCxnSpPr>
      <xdr:spPr>
        <a:xfrm>
          <a:off x="4546600" y="959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137812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910E4C6E-C46E-4460-9B4D-AD14A5287947}"/>
            </a:ext>
          </a:extLst>
        </xdr:cNvPr>
        <xdr:cNvSpPr txBox="1"/>
      </xdr:nvSpPr>
      <xdr:spPr>
        <a:xfrm>
          <a:off x="4673600" y="10253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D8A3D384-1ECA-480F-B736-F98EFC3A040D}"/>
            </a:ext>
          </a:extLst>
        </xdr:cNvPr>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49ABE6FF-8ED8-41B8-9C54-6FE42D6106D2}"/>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20816D6E-27BA-4E23-9707-502E5776A48D}"/>
            </a:ext>
          </a:extLst>
        </xdr:cNvPr>
        <xdr:cNvSpPr/>
      </xdr:nvSpPr>
      <xdr:spPr>
        <a:xfrm>
          <a:off x="28575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ED37E123-3B20-47A5-B9A3-BAACECA655C0}"/>
            </a:ext>
          </a:extLst>
        </xdr:cNvPr>
        <xdr:cNvSpPr/>
      </xdr:nvSpPr>
      <xdr:spPr>
        <a:xfrm>
          <a:off x="196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D0DFA316-0228-443B-9ED8-71E4E4819B4A}"/>
            </a:ext>
          </a:extLst>
        </xdr:cNvPr>
        <xdr:cNvSpPr/>
      </xdr:nvSpPr>
      <xdr:spPr>
        <a:xfrm>
          <a:off x="1079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9FAB3AB-F7D9-4489-AC68-5B512B125DC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8544169-B09A-4E91-B128-3FEC1C8F8EA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BB1D4C3-9814-4432-BD12-D32C7B2E679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005C185-2975-4314-BE01-3BE7595139F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FB756AB-E7E7-4510-9C2B-2870FABDC6A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57785</xdr:rowOff>
    </xdr:from>
    <xdr:to>
      <xdr:col>24</xdr:col>
      <xdr:colOff>114300</xdr:colOff>
      <xdr:row>61</xdr:row>
      <xdr:rowOff>159385</xdr:rowOff>
    </xdr:to>
    <xdr:sp macro="" textlink="">
      <xdr:nvSpPr>
        <xdr:cNvPr id="190" name="楕円 189">
          <a:extLst>
            <a:ext uri="{FF2B5EF4-FFF2-40B4-BE49-F238E27FC236}">
              <a16:creationId xmlns:a16="http://schemas.microsoft.com/office/drawing/2014/main" id="{EAF01FE1-30BE-4263-B2C2-D893DFBE669C}"/>
            </a:ext>
          </a:extLst>
        </xdr:cNvPr>
        <xdr:cNvSpPr/>
      </xdr:nvSpPr>
      <xdr:spPr>
        <a:xfrm>
          <a:off x="4584700" y="1051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36212</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ED20D0B0-6EDE-4050-A3C4-9FB8851AA364}"/>
            </a:ext>
          </a:extLst>
        </xdr:cNvPr>
        <xdr:cNvSpPr txBox="1"/>
      </xdr:nvSpPr>
      <xdr:spPr>
        <a:xfrm>
          <a:off x="4673600"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19685</xdr:rowOff>
    </xdr:from>
    <xdr:to>
      <xdr:col>20</xdr:col>
      <xdr:colOff>38100</xdr:colOff>
      <xdr:row>61</xdr:row>
      <xdr:rowOff>121285</xdr:rowOff>
    </xdr:to>
    <xdr:sp macro="" textlink="">
      <xdr:nvSpPr>
        <xdr:cNvPr id="192" name="楕円 191">
          <a:extLst>
            <a:ext uri="{FF2B5EF4-FFF2-40B4-BE49-F238E27FC236}">
              <a16:creationId xmlns:a16="http://schemas.microsoft.com/office/drawing/2014/main" id="{512AD9FE-E8AA-4BFD-87AE-931BC9A6C762}"/>
            </a:ext>
          </a:extLst>
        </xdr:cNvPr>
        <xdr:cNvSpPr/>
      </xdr:nvSpPr>
      <xdr:spPr>
        <a:xfrm>
          <a:off x="37465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70485</xdr:rowOff>
    </xdr:from>
    <xdr:to>
      <xdr:col>24</xdr:col>
      <xdr:colOff>63500</xdr:colOff>
      <xdr:row>61</xdr:row>
      <xdr:rowOff>108585</xdr:rowOff>
    </xdr:to>
    <xdr:cxnSp macro="">
      <xdr:nvCxnSpPr>
        <xdr:cNvPr id="193" name="直線コネクタ 192">
          <a:extLst>
            <a:ext uri="{FF2B5EF4-FFF2-40B4-BE49-F238E27FC236}">
              <a16:creationId xmlns:a16="http://schemas.microsoft.com/office/drawing/2014/main" id="{161C01C5-9B3B-43CA-A2B7-9C02B105D5BA}"/>
            </a:ext>
          </a:extLst>
        </xdr:cNvPr>
        <xdr:cNvCxnSpPr/>
      </xdr:nvCxnSpPr>
      <xdr:spPr>
        <a:xfrm>
          <a:off x="3797300" y="1052893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154940</xdr:rowOff>
    </xdr:from>
    <xdr:to>
      <xdr:col>15</xdr:col>
      <xdr:colOff>101600</xdr:colOff>
      <xdr:row>61</xdr:row>
      <xdr:rowOff>85090</xdr:rowOff>
    </xdr:to>
    <xdr:sp macro="" textlink="">
      <xdr:nvSpPr>
        <xdr:cNvPr id="194" name="楕円 193">
          <a:extLst>
            <a:ext uri="{FF2B5EF4-FFF2-40B4-BE49-F238E27FC236}">
              <a16:creationId xmlns:a16="http://schemas.microsoft.com/office/drawing/2014/main" id="{34DC3447-7FA6-411F-A69C-0D540029E172}"/>
            </a:ext>
          </a:extLst>
        </xdr:cNvPr>
        <xdr:cNvSpPr/>
      </xdr:nvSpPr>
      <xdr:spPr>
        <a:xfrm>
          <a:off x="2857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34290</xdr:rowOff>
    </xdr:from>
    <xdr:to>
      <xdr:col>19</xdr:col>
      <xdr:colOff>177800</xdr:colOff>
      <xdr:row>61</xdr:row>
      <xdr:rowOff>70485</xdr:rowOff>
    </xdr:to>
    <xdr:cxnSp macro="">
      <xdr:nvCxnSpPr>
        <xdr:cNvPr id="195" name="直線コネクタ 194">
          <a:extLst>
            <a:ext uri="{FF2B5EF4-FFF2-40B4-BE49-F238E27FC236}">
              <a16:creationId xmlns:a16="http://schemas.microsoft.com/office/drawing/2014/main" id="{3E034018-08B1-4401-909B-431B43087AB2}"/>
            </a:ext>
          </a:extLst>
        </xdr:cNvPr>
        <xdr:cNvCxnSpPr/>
      </xdr:nvCxnSpPr>
      <xdr:spPr>
        <a:xfrm>
          <a:off x="2908300" y="104927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116840</xdr:rowOff>
    </xdr:from>
    <xdr:to>
      <xdr:col>10</xdr:col>
      <xdr:colOff>165100</xdr:colOff>
      <xdr:row>61</xdr:row>
      <xdr:rowOff>46990</xdr:rowOff>
    </xdr:to>
    <xdr:sp macro="" textlink="">
      <xdr:nvSpPr>
        <xdr:cNvPr id="196" name="楕円 195">
          <a:extLst>
            <a:ext uri="{FF2B5EF4-FFF2-40B4-BE49-F238E27FC236}">
              <a16:creationId xmlns:a16="http://schemas.microsoft.com/office/drawing/2014/main" id="{5BFB9252-73BC-45BC-9888-9A8060B37888}"/>
            </a:ext>
          </a:extLst>
        </xdr:cNvPr>
        <xdr:cNvSpPr/>
      </xdr:nvSpPr>
      <xdr:spPr>
        <a:xfrm>
          <a:off x="1968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167640</xdr:rowOff>
    </xdr:from>
    <xdr:to>
      <xdr:col>15</xdr:col>
      <xdr:colOff>50800</xdr:colOff>
      <xdr:row>61</xdr:row>
      <xdr:rowOff>34290</xdr:rowOff>
    </xdr:to>
    <xdr:cxnSp macro="">
      <xdr:nvCxnSpPr>
        <xdr:cNvPr id="197" name="直線コネクタ 196">
          <a:extLst>
            <a:ext uri="{FF2B5EF4-FFF2-40B4-BE49-F238E27FC236}">
              <a16:creationId xmlns:a16="http://schemas.microsoft.com/office/drawing/2014/main" id="{EE9BEED2-A75F-4F65-9D79-8C0738386A4A}"/>
            </a:ext>
          </a:extLst>
        </xdr:cNvPr>
        <xdr:cNvCxnSpPr/>
      </xdr:nvCxnSpPr>
      <xdr:spPr>
        <a:xfrm>
          <a:off x="2019300" y="104546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73025</xdr:rowOff>
    </xdr:from>
    <xdr:to>
      <xdr:col>6</xdr:col>
      <xdr:colOff>38100</xdr:colOff>
      <xdr:row>61</xdr:row>
      <xdr:rowOff>3175</xdr:rowOff>
    </xdr:to>
    <xdr:sp macro="" textlink="">
      <xdr:nvSpPr>
        <xdr:cNvPr id="198" name="楕円 197">
          <a:extLst>
            <a:ext uri="{FF2B5EF4-FFF2-40B4-BE49-F238E27FC236}">
              <a16:creationId xmlns:a16="http://schemas.microsoft.com/office/drawing/2014/main" id="{3E91935D-0244-426F-801D-9D7F3975D088}"/>
            </a:ext>
          </a:extLst>
        </xdr:cNvPr>
        <xdr:cNvSpPr/>
      </xdr:nvSpPr>
      <xdr:spPr>
        <a:xfrm>
          <a:off x="1079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123825</xdr:rowOff>
    </xdr:from>
    <xdr:to>
      <xdr:col>10</xdr:col>
      <xdr:colOff>114300</xdr:colOff>
      <xdr:row>60</xdr:row>
      <xdr:rowOff>167640</xdr:rowOff>
    </xdr:to>
    <xdr:cxnSp macro="">
      <xdr:nvCxnSpPr>
        <xdr:cNvPr id="199" name="直線コネクタ 198">
          <a:extLst>
            <a:ext uri="{FF2B5EF4-FFF2-40B4-BE49-F238E27FC236}">
              <a16:creationId xmlns:a16="http://schemas.microsoft.com/office/drawing/2014/main" id="{CE297BD9-C3CF-450D-9BF9-DB0AC767A846}"/>
            </a:ext>
          </a:extLst>
        </xdr:cNvPr>
        <xdr:cNvCxnSpPr/>
      </xdr:nvCxnSpPr>
      <xdr:spPr>
        <a:xfrm>
          <a:off x="1130300" y="1041082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0888DF12-1C78-4D52-9F3C-FA2799213889}"/>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12082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C6D2F200-382A-47F5-B541-96A6FFA2D762}"/>
            </a:ext>
          </a:extLst>
        </xdr:cNvPr>
        <xdr:cNvSpPr txBox="1"/>
      </xdr:nvSpPr>
      <xdr:spPr>
        <a:xfrm>
          <a:off x="270574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164482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F66B0651-6AB7-4A0F-B9C6-52E2A5944289}"/>
            </a:ext>
          </a:extLst>
        </xdr:cNvPr>
        <xdr:cNvSpPr txBox="1"/>
      </xdr:nvSpPr>
      <xdr:spPr>
        <a:xfrm>
          <a:off x="18167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128287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A839FC5C-75B6-4992-A9D4-A66576158AD5}"/>
            </a:ext>
          </a:extLst>
        </xdr:cNvPr>
        <xdr:cNvSpPr txBox="1"/>
      </xdr:nvSpPr>
      <xdr:spPr>
        <a:xfrm>
          <a:off x="927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112412</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E5A4E9E3-752E-4DE9-BA8A-AFA2D240477A}"/>
            </a:ext>
          </a:extLst>
        </xdr:cNvPr>
        <xdr:cNvSpPr txBox="1"/>
      </xdr:nvSpPr>
      <xdr:spPr>
        <a:xfrm>
          <a:off x="3582044"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76217</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C087DAC3-9633-47D0-B1BA-459428F52F38}"/>
            </a:ext>
          </a:extLst>
        </xdr:cNvPr>
        <xdr:cNvSpPr txBox="1"/>
      </xdr:nvSpPr>
      <xdr:spPr>
        <a:xfrm>
          <a:off x="2705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38117</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D95117E0-64AD-43F9-B823-2C852B3F2E6D}"/>
            </a:ext>
          </a:extLst>
        </xdr:cNvPr>
        <xdr:cNvSpPr txBox="1"/>
      </xdr:nvSpPr>
      <xdr:spPr>
        <a:xfrm>
          <a:off x="1816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165752</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1ABD55B2-DA18-4B85-8A21-66D2DEB482CC}"/>
            </a:ext>
          </a:extLst>
        </xdr:cNvPr>
        <xdr:cNvSpPr txBox="1"/>
      </xdr:nvSpPr>
      <xdr:spPr>
        <a:xfrm>
          <a:off x="9277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A6077385-4ADD-49C6-BD1D-CE47E04679D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BD853F0-96F0-411F-81A9-4CFEA6FB911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F6C701B8-E9F5-4068-A761-FB1AA9B07D3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6ADE448-2B0B-4966-B8EE-79903C1229B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798652AB-6931-488A-B3A8-0B416CD69D0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52E68614-8647-4B9F-97C1-FAA5B6D5532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B0639F5C-E9B6-447F-8E45-B5CEF27C283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A6361A44-127D-4898-A4AD-DD52FB049CE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A6658DD0-6E86-4738-89D4-85C78780F8C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8D7C037-7BDB-4C5D-ADE0-77A252923E5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F7811FAA-0F8E-4609-9746-27929EF211F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7EC5DC91-4EAF-4152-9370-2C8E7C1731B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3169278-055A-43C7-8DEA-5D665C81C88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DD01F7E3-D6D9-4347-A7AB-73D4F0CEE7ED}"/>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D53E05F6-C82E-42AF-82A0-A4B7EAEAB08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48AB2F43-0846-49A3-9F0D-16018E9B6BBA}"/>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5C929D68-1EF8-4A96-91F1-A293C033460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393C2F8C-6798-4531-95C5-96A4C2D30597}"/>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611328B0-D5B1-4EBE-9C72-4AC39F6D0C5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834A603A-4AB0-4B9C-BD59-EB72C3025F5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6A2C4F06-5B4A-46DA-89E4-76A79A88C67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3DBAF64A-C2B5-4424-A790-D252E5B4BD3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24661630-243A-4915-8D3D-EA6BACFF252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6B604BC6-0296-4286-BF91-63B983C47E18}"/>
            </a:ext>
          </a:extLst>
        </xdr:cNvPr>
        <xdr:cNvCxnSpPr/>
      </xdr:nvCxnSpPr>
      <xdr:spPr>
        <a:xfrm flipV="1">
          <a:off x="10476865" y="9615586"/>
          <a:ext cx="0" cy="143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70C73537-DA76-410A-8594-B208ED80A423}"/>
            </a:ext>
          </a:extLst>
        </xdr:cNvPr>
        <xdr:cNvSpPr txBox="1"/>
      </xdr:nvSpPr>
      <xdr:spPr>
        <a:xfrm>
          <a:off x="10515600" y="1105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21EC3C6E-2EF2-4614-9A73-9417AE626940}"/>
            </a:ext>
          </a:extLst>
        </xdr:cNvPr>
        <xdr:cNvCxnSpPr/>
      </xdr:nvCxnSpPr>
      <xdr:spPr>
        <a:xfrm>
          <a:off x="10388600" y="11046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CDFA7425-3468-4C64-A76D-D9A7ECE4C421}"/>
            </a:ext>
          </a:extLst>
        </xdr:cNvPr>
        <xdr:cNvSpPr txBox="1"/>
      </xdr:nvSpPr>
      <xdr:spPr>
        <a:xfrm>
          <a:off x="10515600" y="93908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238172C9-B6D2-4D58-B2CC-4AB106CFCBDF}"/>
            </a:ext>
          </a:extLst>
        </xdr:cNvPr>
        <xdr:cNvCxnSpPr/>
      </xdr:nvCxnSpPr>
      <xdr:spPr>
        <a:xfrm>
          <a:off x="10388600" y="9615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3B63E929-EFA8-4DBE-BBC0-978923BA2AE0}"/>
            </a:ext>
          </a:extLst>
        </xdr:cNvPr>
        <xdr:cNvSpPr txBox="1"/>
      </xdr:nvSpPr>
      <xdr:spPr>
        <a:xfrm>
          <a:off x="10515600" y="106786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56D954A9-78D6-4DC0-BCF5-BC057D006010}"/>
            </a:ext>
          </a:extLst>
        </xdr:cNvPr>
        <xdr:cNvSpPr/>
      </xdr:nvSpPr>
      <xdr:spPr>
        <a:xfrm>
          <a:off x="10426700" y="1082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73CF7FD9-15AF-46FF-BDCD-B1710415FF7E}"/>
            </a:ext>
          </a:extLst>
        </xdr:cNvPr>
        <xdr:cNvSpPr/>
      </xdr:nvSpPr>
      <xdr:spPr>
        <a:xfrm>
          <a:off x="9588500" y="108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1EE14C81-8C18-495C-BD29-FA1DA27B9F93}"/>
            </a:ext>
          </a:extLst>
        </xdr:cNvPr>
        <xdr:cNvSpPr/>
      </xdr:nvSpPr>
      <xdr:spPr>
        <a:xfrm>
          <a:off x="8699500" y="1083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28751425-2D83-4FB0-87FC-EE787B7B20BB}"/>
            </a:ext>
          </a:extLst>
        </xdr:cNvPr>
        <xdr:cNvSpPr/>
      </xdr:nvSpPr>
      <xdr:spPr>
        <a:xfrm>
          <a:off x="7810500" y="108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C97580E0-326C-415F-B6CA-83C821274C94}"/>
            </a:ext>
          </a:extLst>
        </xdr:cNvPr>
        <xdr:cNvSpPr/>
      </xdr:nvSpPr>
      <xdr:spPr>
        <a:xfrm>
          <a:off x="6921500" y="1086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4D4CC8E-9980-42C8-9AA6-2D2495F0922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3BCC54D-1C9C-40F8-B83D-34B47595AD1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0D03C87-6562-4A32-83BB-7B16D279383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6172993-7974-4132-9617-59535B18F6B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2D5BD19-0FB2-4204-ABA6-05D31E2D04A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48337</xdr:rowOff>
    </xdr:from>
    <xdr:to>
      <xdr:col>55</xdr:col>
      <xdr:colOff>50800</xdr:colOff>
      <xdr:row>63</xdr:row>
      <xdr:rowOff>149937</xdr:rowOff>
    </xdr:to>
    <xdr:sp macro="" textlink="">
      <xdr:nvSpPr>
        <xdr:cNvPr id="247" name="楕円 246">
          <a:extLst>
            <a:ext uri="{FF2B5EF4-FFF2-40B4-BE49-F238E27FC236}">
              <a16:creationId xmlns:a16="http://schemas.microsoft.com/office/drawing/2014/main" id="{C531E3BB-B02F-42D5-8B0D-9D5150DE99FE}"/>
            </a:ext>
          </a:extLst>
        </xdr:cNvPr>
        <xdr:cNvSpPr/>
      </xdr:nvSpPr>
      <xdr:spPr>
        <a:xfrm>
          <a:off x="10426700" y="1084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26764</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27E3CA69-0D1D-410E-90A7-B8C0D9BE5B12}"/>
            </a:ext>
          </a:extLst>
        </xdr:cNvPr>
        <xdr:cNvSpPr txBox="1"/>
      </xdr:nvSpPr>
      <xdr:spPr>
        <a:xfrm>
          <a:off x="10515600" y="10828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50966</xdr:rowOff>
    </xdr:from>
    <xdr:to>
      <xdr:col>50</xdr:col>
      <xdr:colOff>165100</xdr:colOff>
      <xdr:row>63</xdr:row>
      <xdr:rowOff>152566</xdr:rowOff>
    </xdr:to>
    <xdr:sp macro="" textlink="">
      <xdr:nvSpPr>
        <xdr:cNvPr id="249" name="楕円 248">
          <a:extLst>
            <a:ext uri="{FF2B5EF4-FFF2-40B4-BE49-F238E27FC236}">
              <a16:creationId xmlns:a16="http://schemas.microsoft.com/office/drawing/2014/main" id="{2B72CFC1-81DE-4B36-BA6A-8ECF1A8E3C07}"/>
            </a:ext>
          </a:extLst>
        </xdr:cNvPr>
        <xdr:cNvSpPr/>
      </xdr:nvSpPr>
      <xdr:spPr>
        <a:xfrm>
          <a:off x="9588500" y="1085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99137</xdr:rowOff>
    </xdr:from>
    <xdr:to>
      <xdr:col>55</xdr:col>
      <xdr:colOff>0</xdr:colOff>
      <xdr:row>63</xdr:row>
      <xdr:rowOff>101766</xdr:rowOff>
    </xdr:to>
    <xdr:cxnSp macro="">
      <xdr:nvCxnSpPr>
        <xdr:cNvPr id="250" name="直線コネクタ 249">
          <a:extLst>
            <a:ext uri="{FF2B5EF4-FFF2-40B4-BE49-F238E27FC236}">
              <a16:creationId xmlns:a16="http://schemas.microsoft.com/office/drawing/2014/main" id="{7616E3E2-91DD-4C57-B721-418EF5AC0D85}"/>
            </a:ext>
          </a:extLst>
        </xdr:cNvPr>
        <xdr:cNvCxnSpPr/>
      </xdr:nvCxnSpPr>
      <xdr:spPr>
        <a:xfrm flipV="1">
          <a:off x="9639300" y="10900487"/>
          <a:ext cx="8382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53446</xdr:rowOff>
    </xdr:from>
    <xdr:to>
      <xdr:col>46</xdr:col>
      <xdr:colOff>38100</xdr:colOff>
      <xdr:row>63</xdr:row>
      <xdr:rowOff>155046</xdr:rowOff>
    </xdr:to>
    <xdr:sp macro="" textlink="">
      <xdr:nvSpPr>
        <xdr:cNvPr id="251" name="楕円 250">
          <a:extLst>
            <a:ext uri="{FF2B5EF4-FFF2-40B4-BE49-F238E27FC236}">
              <a16:creationId xmlns:a16="http://schemas.microsoft.com/office/drawing/2014/main" id="{18D568DB-D3BF-457A-BFDB-E8E1C7464140}"/>
            </a:ext>
          </a:extLst>
        </xdr:cNvPr>
        <xdr:cNvSpPr/>
      </xdr:nvSpPr>
      <xdr:spPr>
        <a:xfrm>
          <a:off x="8699500" y="1085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101766</xdr:rowOff>
    </xdr:from>
    <xdr:to>
      <xdr:col>50</xdr:col>
      <xdr:colOff>114300</xdr:colOff>
      <xdr:row>63</xdr:row>
      <xdr:rowOff>104246</xdr:rowOff>
    </xdr:to>
    <xdr:cxnSp macro="">
      <xdr:nvCxnSpPr>
        <xdr:cNvPr id="252" name="直線コネクタ 251">
          <a:extLst>
            <a:ext uri="{FF2B5EF4-FFF2-40B4-BE49-F238E27FC236}">
              <a16:creationId xmlns:a16="http://schemas.microsoft.com/office/drawing/2014/main" id="{6F6BFB7F-07C1-4A04-A5E5-C3060AC1109C}"/>
            </a:ext>
          </a:extLst>
        </xdr:cNvPr>
        <xdr:cNvCxnSpPr/>
      </xdr:nvCxnSpPr>
      <xdr:spPr>
        <a:xfrm flipV="1">
          <a:off x="8750300" y="10903116"/>
          <a:ext cx="889000" cy="2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55595</xdr:rowOff>
    </xdr:from>
    <xdr:to>
      <xdr:col>41</xdr:col>
      <xdr:colOff>101600</xdr:colOff>
      <xdr:row>63</xdr:row>
      <xdr:rowOff>157195</xdr:rowOff>
    </xdr:to>
    <xdr:sp macro="" textlink="">
      <xdr:nvSpPr>
        <xdr:cNvPr id="253" name="楕円 252">
          <a:extLst>
            <a:ext uri="{FF2B5EF4-FFF2-40B4-BE49-F238E27FC236}">
              <a16:creationId xmlns:a16="http://schemas.microsoft.com/office/drawing/2014/main" id="{C54A5F91-3DBA-48B1-82D6-68F0AE110361}"/>
            </a:ext>
          </a:extLst>
        </xdr:cNvPr>
        <xdr:cNvSpPr/>
      </xdr:nvSpPr>
      <xdr:spPr>
        <a:xfrm>
          <a:off x="7810500" y="1085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104246</xdr:rowOff>
    </xdr:from>
    <xdr:to>
      <xdr:col>45</xdr:col>
      <xdr:colOff>177800</xdr:colOff>
      <xdr:row>63</xdr:row>
      <xdr:rowOff>106395</xdr:rowOff>
    </xdr:to>
    <xdr:cxnSp macro="">
      <xdr:nvCxnSpPr>
        <xdr:cNvPr id="254" name="直線コネクタ 253">
          <a:extLst>
            <a:ext uri="{FF2B5EF4-FFF2-40B4-BE49-F238E27FC236}">
              <a16:creationId xmlns:a16="http://schemas.microsoft.com/office/drawing/2014/main" id="{47FB1780-94DD-4D38-AE44-D7475EDD47FE}"/>
            </a:ext>
          </a:extLst>
        </xdr:cNvPr>
        <xdr:cNvCxnSpPr/>
      </xdr:nvCxnSpPr>
      <xdr:spPr>
        <a:xfrm flipV="1">
          <a:off x="7861300" y="10905596"/>
          <a:ext cx="8890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57540</xdr:rowOff>
    </xdr:from>
    <xdr:to>
      <xdr:col>36</xdr:col>
      <xdr:colOff>165100</xdr:colOff>
      <xdr:row>63</xdr:row>
      <xdr:rowOff>159140</xdr:rowOff>
    </xdr:to>
    <xdr:sp macro="" textlink="">
      <xdr:nvSpPr>
        <xdr:cNvPr id="255" name="楕円 254">
          <a:extLst>
            <a:ext uri="{FF2B5EF4-FFF2-40B4-BE49-F238E27FC236}">
              <a16:creationId xmlns:a16="http://schemas.microsoft.com/office/drawing/2014/main" id="{5B439A7A-1AFD-4431-9EC1-C429D51C1CDA}"/>
            </a:ext>
          </a:extLst>
        </xdr:cNvPr>
        <xdr:cNvSpPr/>
      </xdr:nvSpPr>
      <xdr:spPr>
        <a:xfrm>
          <a:off x="6921500" y="1085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106395</xdr:rowOff>
    </xdr:from>
    <xdr:to>
      <xdr:col>41</xdr:col>
      <xdr:colOff>50800</xdr:colOff>
      <xdr:row>63</xdr:row>
      <xdr:rowOff>108340</xdr:rowOff>
    </xdr:to>
    <xdr:cxnSp macro="">
      <xdr:nvCxnSpPr>
        <xdr:cNvPr id="256" name="直線コネクタ 255">
          <a:extLst>
            <a:ext uri="{FF2B5EF4-FFF2-40B4-BE49-F238E27FC236}">
              <a16:creationId xmlns:a16="http://schemas.microsoft.com/office/drawing/2014/main" id="{834D29C9-AE9D-4F93-8C38-91473C36E6C8}"/>
            </a:ext>
          </a:extLst>
        </xdr:cNvPr>
        <xdr:cNvCxnSpPr/>
      </xdr:nvCxnSpPr>
      <xdr:spPr>
        <a:xfrm flipV="1">
          <a:off x="6972300" y="10907745"/>
          <a:ext cx="889000" cy="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BE27FD59-E491-4EB1-A20C-DE6710F31F82}"/>
            </a:ext>
          </a:extLst>
        </xdr:cNvPr>
        <xdr:cNvSpPr txBox="1"/>
      </xdr:nvSpPr>
      <xdr:spPr>
        <a:xfrm>
          <a:off x="9327095" y="10600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2503D5D3-6E38-43DA-8C36-FBE3CB0EE54C}"/>
            </a:ext>
          </a:extLst>
        </xdr:cNvPr>
        <xdr:cNvSpPr txBox="1"/>
      </xdr:nvSpPr>
      <xdr:spPr>
        <a:xfrm>
          <a:off x="8450795" y="1060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157752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14B6F688-C317-49A2-A681-62375846F232}"/>
            </a:ext>
          </a:extLst>
        </xdr:cNvPr>
        <xdr:cNvSpPr txBox="1"/>
      </xdr:nvSpPr>
      <xdr:spPr>
        <a:xfrm>
          <a:off x="7561795" y="10616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160057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F0F001AD-7368-4902-933B-A54CADF539EC}"/>
            </a:ext>
          </a:extLst>
        </xdr:cNvPr>
        <xdr:cNvSpPr txBox="1"/>
      </xdr:nvSpPr>
      <xdr:spPr>
        <a:xfrm>
          <a:off x="6672795" y="10961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143693</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8F824838-7D15-4CEF-B58F-8EA4CE92C99D}"/>
            </a:ext>
          </a:extLst>
        </xdr:cNvPr>
        <xdr:cNvSpPr txBox="1"/>
      </xdr:nvSpPr>
      <xdr:spPr>
        <a:xfrm>
          <a:off x="9327095" y="1094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146173</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DDBADBC5-5425-4192-9322-49C3F7DFE227}"/>
            </a:ext>
          </a:extLst>
        </xdr:cNvPr>
        <xdr:cNvSpPr txBox="1"/>
      </xdr:nvSpPr>
      <xdr:spPr>
        <a:xfrm>
          <a:off x="8450795" y="10947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148322</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C0E632B2-4D77-41D0-806D-70F60A531F33}"/>
            </a:ext>
          </a:extLst>
        </xdr:cNvPr>
        <xdr:cNvSpPr txBox="1"/>
      </xdr:nvSpPr>
      <xdr:spPr>
        <a:xfrm>
          <a:off x="7561795" y="10949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4217</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62C2568E-A6DF-4C7E-9C9A-C4C7C7284CF1}"/>
            </a:ext>
          </a:extLst>
        </xdr:cNvPr>
        <xdr:cNvSpPr txBox="1"/>
      </xdr:nvSpPr>
      <xdr:spPr>
        <a:xfrm>
          <a:off x="6672795" y="10634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4D06D798-B25F-40DE-A7C3-E5579B39D2B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1A9A1776-0BDF-4800-A37B-43918A7C99A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B4EA6E08-613F-402F-BA74-379F8A8B40F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41801DA8-9099-4F57-BE45-5821A8E7E74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8AD0CE92-9BFA-457C-ACC7-8F018F6ED9D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D58F7605-0F66-4743-9AB6-2480AA61DB8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813AE10B-5A25-4130-AC64-DB99E4682C1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73C7344C-C13E-4080-8EF5-8AA13F3D48E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D5D301E9-B006-4B71-90B6-13102983206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9E7254A5-F02F-4CEF-8CD9-17325E3B344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9CAF5CFD-63E3-459E-9EF0-772F5760118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BCC04AC2-954B-4585-BCAA-BE22E779342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296ACB75-1B6D-4752-8009-5309DB071AD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A8A78C79-3D2E-4537-A06E-E19AC2B5A8A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A3DF21BF-D4EA-44E1-99AD-9CE98B01FDB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78BAA9D6-B78E-456C-87C6-9FDF7B5B9C9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B3269FB7-EBD6-4A30-A246-498AF6981D6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950BFDA4-841E-4632-AAAE-D8390EC7EE1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6E289BEB-953F-4735-85A5-99672FE2697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DF7DDBB8-0D9F-4C2B-A24A-D2DDB490B63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7E0FFF74-CD7C-44A4-B6B4-1DA963AF123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12AA2F87-BD93-4A67-A5F2-C397BFC774E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F42F2E72-432A-4C3E-A215-0B0BC44456A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AAD360CE-226F-439D-9AA1-EF21DE26A30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D6DEF13D-52AB-4D5D-9DC8-481ACB5398F9}"/>
            </a:ext>
          </a:extLst>
        </xdr:cNvPr>
        <xdr:cNvCxnSpPr/>
      </xdr:nvCxnSpPr>
      <xdr:spPr>
        <a:xfrm flipV="1">
          <a:off x="4634865" y="1327975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88A6CC3E-0781-4178-AAF0-2EA2EE09D1C6}"/>
            </a:ext>
          </a:extLst>
        </xdr:cNvPr>
        <xdr:cNvSpPr txBox="1"/>
      </xdr:nvSpPr>
      <xdr:spPr>
        <a:xfrm>
          <a:off x="4673600"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BA805D29-ED32-49DE-9688-4CAB483FA215}"/>
            </a:ext>
          </a:extLst>
        </xdr:cNvPr>
        <xdr:cNvCxnSpPr/>
      </xdr:nvCxnSpPr>
      <xdr:spPr>
        <a:xfrm>
          <a:off x="4546600" y="1469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4DF4289B-1BDC-4FB7-9958-D6F452D65A78}"/>
            </a:ext>
          </a:extLst>
        </xdr:cNvPr>
        <xdr:cNvSpPr txBox="1"/>
      </xdr:nvSpPr>
      <xdr:spPr>
        <a:xfrm>
          <a:off x="4673600" y="1305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7DFED08C-642A-4C16-B481-652D330652A0}"/>
            </a:ext>
          </a:extLst>
        </xdr:cNvPr>
        <xdr:cNvCxnSpPr/>
      </xdr:nvCxnSpPr>
      <xdr:spPr>
        <a:xfrm>
          <a:off x="4546600" y="1327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50182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F63046EB-8A3E-401C-AB4B-346D60CFFB8D}"/>
            </a:ext>
          </a:extLst>
        </xdr:cNvPr>
        <xdr:cNvSpPr txBox="1"/>
      </xdr:nvSpPr>
      <xdr:spPr>
        <a:xfrm>
          <a:off x="4673600" y="1410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D1D3E342-32F6-44E1-B58F-49663590A151}"/>
            </a:ext>
          </a:extLst>
        </xdr:cNvPr>
        <xdr:cNvSpPr/>
      </xdr:nvSpPr>
      <xdr:spPr>
        <a:xfrm>
          <a:off x="4584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C934F160-7A02-4346-AD4D-55CD4A4488A5}"/>
            </a:ext>
          </a:extLst>
        </xdr:cNvPr>
        <xdr:cNvSpPr/>
      </xdr:nvSpPr>
      <xdr:spPr>
        <a:xfrm>
          <a:off x="3746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C883B73D-AD55-450A-8859-1DD4ACFFD8AE}"/>
            </a:ext>
          </a:extLst>
        </xdr:cNvPr>
        <xdr:cNvSpPr/>
      </xdr:nvSpPr>
      <xdr:spPr>
        <a:xfrm>
          <a:off x="2857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68DC438F-CF5F-4535-AD96-DAFB5A19E700}"/>
            </a:ext>
          </a:extLst>
        </xdr:cNvPr>
        <xdr:cNvSpPr/>
      </xdr:nvSpPr>
      <xdr:spPr>
        <a:xfrm>
          <a:off x="1968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10901482-1C2E-485A-899F-B3E1BA6B3D1D}"/>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2F09462-EF30-4F07-BC80-E1D77D23592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5DC06D9-B5DD-453B-8FBB-C8897FB578D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A84A786-3A01-4A09-95EF-06064CD55AA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14E0F72-E846-4A0F-8401-93C4EE4B32B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BAA9B8B-588D-4879-A11D-E7236F7F2C0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114936</xdr:rowOff>
    </xdr:from>
    <xdr:to>
      <xdr:col>24</xdr:col>
      <xdr:colOff>114300</xdr:colOff>
      <xdr:row>85</xdr:row>
      <xdr:rowOff>45086</xdr:rowOff>
    </xdr:to>
    <xdr:sp macro="" textlink="">
      <xdr:nvSpPr>
        <xdr:cNvPr id="305" name="楕円 304">
          <a:extLst>
            <a:ext uri="{FF2B5EF4-FFF2-40B4-BE49-F238E27FC236}">
              <a16:creationId xmlns:a16="http://schemas.microsoft.com/office/drawing/2014/main" id="{20232D5A-A1E5-4DDA-99D4-2B9EAF31C631}"/>
            </a:ext>
          </a:extLst>
        </xdr:cNvPr>
        <xdr:cNvSpPr/>
      </xdr:nvSpPr>
      <xdr:spPr>
        <a:xfrm>
          <a:off x="4584700" y="1451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93363</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18D920B4-CBCB-490F-B1B0-3B38C3968E2A}"/>
            </a:ext>
          </a:extLst>
        </xdr:cNvPr>
        <xdr:cNvSpPr txBox="1"/>
      </xdr:nvSpPr>
      <xdr:spPr>
        <a:xfrm>
          <a:off x="4673600" y="1449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141605</xdr:rowOff>
    </xdr:from>
    <xdr:to>
      <xdr:col>20</xdr:col>
      <xdr:colOff>38100</xdr:colOff>
      <xdr:row>85</xdr:row>
      <xdr:rowOff>71755</xdr:rowOff>
    </xdr:to>
    <xdr:sp macro="" textlink="">
      <xdr:nvSpPr>
        <xdr:cNvPr id="307" name="楕円 306">
          <a:extLst>
            <a:ext uri="{FF2B5EF4-FFF2-40B4-BE49-F238E27FC236}">
              <a16:creationId xmlns:a16="http://schemas.microsoft.com/office/drawing/2014/main" id="{0F6040A1-DCC6-480C-86C3-914962BC490E}"/>
            </a:ext>
          </a:extLst>
        </xdr:cNvPr>
        <xdr:cNvSpPr/>
      </xdr:nvSpPr>
      <xdr:spPr>
        <a:xfrm>
          <a:off x="3746500" y="145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165736</xdr:rowOff>
    </xdr:from>
    <xdr:to>
      <xdr:col>24</xdr:col>
      <xdr:colOff>63500</xdr:colOff>
      <xdr:row>85</xdr:row>
      <xdr:rowOff>20955</xdr:rowOff>
    </xdr:to>
    <xdr:cxnSp macro="">
      <xdr:nvCxnSpPr>
        <xdr:cNvPr id="308" name="直線コネクタ 307">
          <a:extLst>
            <a:ext uri="{FF2B5EF4-FFF2-40B4-BE49-F238E27FC236}">
              <a16:creationId xmlns:a16="http://schemas.microsoft.com/office/drawing/2014/main" id="{43A47E5A-2B63-4A13-88D6-EEDDCF07C87A}"/>
            </a:ext>
          </a:extLst>
        </xdr:cNvPr>
        <xdr:cNvCxnSpPr/>
      </xdr:nvCxnSpPr>
      <xdr:spPr>
        <a:xfrm flipV="1">
          <a:off x="3797300" y="14567536"/>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114936</xdr:rowOff>
    </xdr:from>
    <xdr:to>
      <xdr:col>15</xdr:col>
      <xdr:colOff>101600</xdr:colOff>
      <xdr:row>85</xdr:row>
      <xdr:rowOff>45086</xdr:rowOff>
    </xdr:to>
    <xdr:sp macro="" textlink="">
      <xdr:nvSpPr>
        <xdr:cNvPr id="309" name="楕円 308">
          <a:extLst>
            <a:ext uri="{FF2B5EF4-FFF2-40B4-BE49-F238E27FC236}">
              <a16:creationId xmlns:a16="http://schemas.microsoft.com/office/drawing/2014/main" id="{7156E7B6-DEEB-458A-82EE-1ECE214F76FD}"/>
            </a:ext>
          </a:extLst>
        </xdr:cNvPr>
        <xdr:cNvSpPr/>
      </xdr:nvSpPr>
      <xdr:spPr>
        <a:xfrm>
          <a:off x="2857500" y="1451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165736</xdr:rowOff>
    </xdr:from>
    <xdr:to>
      <xdr:col>19</xdr:col>
      <xdr:colOff>177800</xdr:colOff>
      <xdr:row>85</xdr:row>
      <xdr:rowOff>20955</xdr:rowOff>
    </xdr:to>
    <xdr:cxnSp macro="">
      <xdr:nvCxnSpPr>
        <xdr:cNvPr id="310" name="直線コネクタ 309">
          <a:extLst>
            <a:ext uri="{FF2B5EF4-FFF2-40B4-BE49-F238E27FC236}">
              <a16:creationId xmlns:a16="http://schemas.microsoft.com/office/drawing/2014/main" id="{0C58B582-F490-45C4-B837-F473724F9681}"/>
            </a:ext>
          </a:extLst>
        </xdr:cNvPr>
        <xdr:cNvCxnSpPr/>
      </xdr:nvCxnSpPr>
      <xdr:spPr>
        <a:xfrm>
          <a:off x="2908300" y="1456753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90170</xdr:rowOff>
    </xdr:from>
    <xdr:to>
      <xdr:col>10</xdr:col>
      <xdr:colOff>165100</xdr:colOff>
      <xdr:row>85</xdr:row>
      <xdr:rowOff>20320</xdr:rowOff>
    </xdr:to>
    <xdr:sp macro="" textlink="">
      <xdr:nvSpPr>
        <xdr:cNvPr id="311" name="楕円 310">
          <a:extLst>
            <a:ext uri="{FF2B5EF4-FFF2-40B4-BE49-F238E27FC236}">
              <a16:creationId xmlns:a16="http://schemas.microsoft.com/office/drawing/2014/main" id="{99BF5602-6662-44E0-B186-89D857936B77}"/>
            </a:ext>
          </a:extLst>
        </xdr:cNvPr>
        <xdr:cNvSpPr/>
      </xdr:nvSpPr>
      <xdr:spPr>
        <a:xfrm>
          <a:off x="1968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140970</xdr:rowOff>
    </xdr:from>
    <xdr:to>
      <xdr:col>15</xdr:col>
      <xdr:colOff>50800</xdr:colOff>
      <xdr:row>84</xdr:row>
      <xdr:rowOff>165736</xdr:rowOff>
    </xdr:to>
    <xdr:cxnSp macro="">
      <xdr:nvCxnSpPr>
        <xdr:cNvPr id="312" name="直線コネクタ 311">
          <a:extLst>
            <a:ext uri="{FF2B5EF4-FFF2-40B4-BE49-F238E27FC236}">
              <a16:creationId xmlns:a16="http://schemas.microsoft.com/office/drawing/2014/main" id="{F95C30A7-189C-412C-BE44-97286A22AE60}"/>
            </a:ext>
          </a:extLst>
        </xdr:cNvPr>
        <xdr:cNvCxnSpPr/>
      </xdr:nvCxnSpPr>
      <xdr:spPr>
        <a:xfrm>
          <a:off x="2019300" y="1454277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63500</xdr:rowOff>
    </xdr:from>
    <xdr:to>
      <xdr:col>6</xdr:col>
      <xdr:colOff>38100</xdr:colOff>
      <xdr:row>84</xdr:row>
      <xdr:rowOff>165100</xdr:rowOff>
    </xdr:to>
    <xdr:sp macro="" textlink="">
      <xdr:nvSpPr>
        <xdr:cNvPr id="313" name="楕円 312">
          <a:extLst>
            <a:ext uri="{FF2B5EF4-FFF2-40B4-BE49-F238E27FC236}">
              <a16:creationId xmlns:a16="http://schemas.microsoft.com/office/drawing/2014/main" id="{67C81446-2402-41D0-9763-0D33C254A548}"/>
            </a:ext>
          </a:extLst>
        </xdr:cNvPr>
        <xdr:cNvSpPr/>
      </xdr:nvSpPr>
      <xdr:spPr>
        <a:xfrm>
          <a:off x="1079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114300</xdr:rowOff>
    </xdr:from>
    <xdr:to>
      <xdr:col>10</xdr:col>
      <xdr:colOff>114300</xdr:colOff>
      <xdr:row>84</xdr:row>
      <xdr:rowOff>140970</xdr:rowOff>
    </xdr:to>
    <xdr:cxnSp macro="">
      <xdr:nvCxnSpPr>
        <xdr:cNvPr id="314" name="直線コネクタ 313">
          <a:extLst>
            <a:ext uri="{FF2B5EF4-FFF2-40B4-BE49-F238E27FC236}">
              <a16:creationId xmlns:a16="http://schemas.microsoft.com/office/drawing/2014/main" id="{CF30B02C-641B-4473-8C5D-64F372E9E827}"/>
            </a:ext>
          </a:extLst>
        </xdr:cNvPr>
        <xdr:cNvCxnSpPr/>
      </xdr:nvCxnSpPr>
      <xdr:spPr>
        <a:xfrm>
          <a:off x="1130300" y="145161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143527</xdr:rowOff>
    </xdr:from>
    <xdr:ext cx="405111" cy="259045"/>
    <xdr:sp macro="" textlink="">
      <xdr:nvSpPr>
        <xdr:cNvPr id="315" name="n_1aveValue【公営住宅】&#10;有形固定資産減価償却率">
          <a:extLst>
            <a:ext uri="{FF2B5EF4-FFF2-40B4-BE49-F238E27FC236}">
              <a16:creationId xmlns:a16="http://schemas.microsoft.com/office/drawing/2014/main" id="{3A312E04-54E8-4FC3-81F8-D1E5D2396B20}"/>
            </a:ext>
          </a:extLst>
        </xdr:cNvPr>
        <xdr:cNvSpPr txBox="1"/>
      </xdr:nvSpPr>
      <xdr:spPr>
        <a:xfrm>
          <a:off x="3582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122572</xdr:rowOff>
    </xdr:from>
    <xdr:ext cx="405111" cy="259045"/>
    <xdr:sp macro="" textlink="">
      <xdr:nvSpPr>
        <xdr:cNvPr id="316" name="n_2aveValue【公営住宅】&#10;有形固定資産減価償却率">
          <a:extLst>
            <a:ext uri="{FF2B5EF4-FFF2-40B4-BE49-F238E27FC236}">
              <a16:creationId xmlns:a16="http://schemas.microsoft.com/office/drawing/2014/main" id="{2A8378F4-B13E-4A2A-9D46-D5C34F3BD325}"/>
            </a:ext>
          </a:extLst>
        </xdr:cNvPr>
        <xdr:cNvSpPr txBox="1"/>
      </xdr:nvSpPr>
      <xdr:spPr>
        <a:xfrm>
          <a:off x="27057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90188</xdr:rowOff>
    </xdr:from>
    <xdr:ext cx="405111" cy="259045"/>
    <xdr:sp macro="" textlink="">
      <xdr:nvSpPr>
        <xdr:cNvPr id="317" name="n_3aveValue【公営住宅】&#10;有形固定資産減価償却率">
          <a:extLst>
            <a:ext uri="{FF2B5EF4-FFF2-40B4-BE49-F238E27FC236}">
              <a16:creationId xmlns:a16="http://schemas.microsoft.com/office/drawing/2014/main" id="{0652E5B3-E1C9-425A-94C2-4F90D2A1AF6D}"/>
            </a:ext>
          </a:extLst>
        </xdr:cNvPr>
        <xdr:cNvSpPr txBox="1"/>
      </xdr:nvSpPr>
      <xdr:spPr>
        <a:xfrm>
          <a:off x="1816744"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97807</xdr:rowOff>
    </xdr:from>
    <xdr:ext cx="405111" cy="259045"/>
    <xdr:sp macro="" textlink="">
      <xdr:nvSpPr>
        <xdr:cNvPr id="318" name="n_4aveValue【公営住宅】&#10;有形固定資産減価償却率">
          <a:extLst>
            <a:ext uri="{FF2B5EF4-FFF2-40B4-BE49-F238E27FC236}">
              <a16:creationId xmlns:a16="http://schemas.microsoft.com/office/drawing/2014/main" id="{15748B63-1D8E-4428-BE0C-A844B9A94D13}"/>
            </a:ext>
          </a:extLst>
        </xdr:cNvPr>
        <xdr:cNvSpPr txBox="1"/>
      </xdr:nvSpPr>
      <xdr:spPr>
        <a:xfrm>
          <a:off x="92774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62882</xdr:rowOff>
    </xdr:from>
    <xdr:ext cx="405111" cy="259045"/>
    <xdr:sp macro="" textlink="">
      <xdr:nvSpPr>
        <xdr:cNvPr id="319" name="n_1mainValue【公営住宅】&#10;有形固定資産減価償却率">
          <a:extLst>
            <a:ext uri="{FF2B5EF4-FFF2-40B4-BE49-F238E27FC236}">
              <a16:creationId xmlns:a16="http://schemas.microsoft.com/office/drawing/2014/main" id="{73AF90DB-A987-4127-96F0-E1EEE122F378}"/>
            </a:ext>
          </a:extLst>
        </xdr:cNvPr>
        <xdr:cNvSpPr txBox="1"/>
      </xdr:nvSpPr>
      <xdr:spPr>
        <a:xfrm>
          <a:off x="3582044"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36213</xdr:rowOff>
    </xdr:from>
    <xdr:ext cx="405111" cy="259045"/>
    <xdr:sp macro="" textlink="">
      <xdr:nvSpPr>
        <xdr:cNvPr id="320" name="n_2mainValue【公営住宅】&#10;有形固定資産減価償却率">
          <a:extLst>
            <a:ext uri="{FF2B5EF4-FFF2-40B4-BE49-F238E27FC236}">
              <a16:creationId xmlns:a16="http://schemas.microsoft.com/office/drawing/2014/main" id="{06384CEE-FBC7-41D2-AB76-14717620AB4D}"/>
            </a:ext>
          </a:extLst>
        </xdr:cNvPr>
        <xdr:cNvSpPr txBox="1"/>
      </xdr:nvSpPr>
      <xdr:spPr>
        <a:xfrm>
          <a:off x="2705744" y="1460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11447</xdr:rowOff>
    </xdr:from>
    <xdr:ext cx="405111" cy="259045"/>
    <xdr:sp macro="" textlink="">
      <xdr:nvSpPr>
        <xdr:cNvPr id="321" name="n_3mainValue【公営住宅】&#10;有形固定資産減価償却率">
          <a:extLst>
            <a:ext uri="{FF2B5EF4-FFF2-40B4-BE49-F238E27FC236}">
              <a16:creationId xmlns:a16="http://schemas.microsoft.com/office/drawing/2014/main" id="{EBC919C3-5771-4A0F-A01C-6EF0C621DD58}"/>
            </a:ext>
          </a:extLst>
        </xdr:cNvPr>
        <xdr:cNvSpPr txBox="1"/>
      </xdr:nvSpPr>
      <xdr:spPr>
        <a:xfrm>
          <a:off x="1816744" y="1458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156227</xdr:rowOff>
    </xdr:from>
    <xdr:ext cx="405111" cy="259045"/>
    <xdr:sp macro="" textlink="">
      <xdr:nvSpPr>
        <xdr:cNvPr id="322" name="n_4mainValue【公営住宅】&#10;有形固定資産減価償却率">
          <a:extLst>
            <a:ext uri="{FF2B5EF4-FFF2-40B4-BE49-F238E27FC236}">
              <a16:creationId xmlns:a16="http://schemas.microsoft.com/office/drawing/2014/main" id="{5E819F47-1DB4-44F6-ACF1-E752296B8260}"/>
            </a:ext>
          </a:extLst>
        </xdr:cNvPr>
        <xdr:cNvSpPr txBox="1"/>
      </xdr:nvSpPr>
      <xdr:spPr>
        <a:xfrm>
          <a:off x="927744" y="1455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837FF24B-8688-498C-9568-9E722AE5548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70C3E847-5DBA-4593-8F7D-BE316105CFD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6093200-345A-4F29-9EFA-58AD89A74EB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6F1A78A2-4A9B-4574-BA0E-73DE1578E9F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93E136D2-9AED-4706-A142-2CE8083C38D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E158DDFF-4C8D-4375-A76F-630CDCFC8C7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F361C640-DCE6-408C-85E1-C2500ED55CC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98F418BF-81E6-49DC-9E2B-38A03287C71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180F756D-0347-48DF-96DA-F9A69936C01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75A903F-7B80-4944-8E48-39CE9FF812B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2CC6A64B-00FA-4683-9BE5-6C672C820A88}"/>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A9890545-8B47-40B7-964F-E784BE24B92A}"/>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712A77B1-08AE-4DCA-85A4-4927BD0CD661}"/>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049B3F9B-573F-4673-B282-F221ED2553D4}"/>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CA8775F7-B8C5-4687-887A-BAD2A80A423F}"/>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AA7B2A61-7931-4CE2-87E7-3D1198971305}"/>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DADBB5C4-E9CB-4017-B2FF-4E4C9DF0B6D3}"/>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511DE785-3556-4EC9-BA76-F83853B68C6D}"/>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47E009EC-A1BC-459F-BF11-4DC029253EF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57603F5E-ABC4-4B7A-B592-C97C340F5D4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43D91629-CF05-47A4-8190-A6172A74A11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6CB3AA48-EC3C-4EB7-ACC0-212BF1A6BE0D}"/>
            </a:ext>
          </a:extLst>
        </xdr:cNvPr>
        <xdr:cNvCxnSpPr/>
      </xdr:nvCxnSpPr>
      <xdr:spPr>
        <a:xfrm flipV="1">
          <a:off x="10476865" y="13306958"/>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7DF72785-E64D-4B8A-9C61-7565AE39502D}"/>
            </a:ext>
          </a:extLst>
        </xdr:cNvPr>
        <xdr:cNvSpPr txBox="1"/>
      </xdr:nvSpPr>
      <xdr:spPr>
        <a:xfrm>
          <a:off x="10515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75C76759-CD7B-4A51-8395-43303005A708}"/>
            </a:ext>
          </a:extLst>
        </xdr:cNvPr>
        <xdr:cNvCxnSpPr/>
      </xdr:nvCxnSpPr>
      <xdr:spPr>
        <a:xfrm>
          <a:off x="10388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EC12B844-71C4-443C-8707-03CEF47B85EB}"/>
            </a:ext>
          </a:extLst>
        </xdr:cNvPr>
        <xdr:cNvSpPr txBox="1"/>
      </xdr:nvSpPr>
      <xdr:spPr>
        <a:xfrm>
          <a:off x="10515600" y="1308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C29D3D3A-31D2-46E8-9285-C1A9310830F2}"/>
            </a:ext>
          </a:extLst>
        </xdr:cNvPr>
        <xdr:cNvCxnSpPr/>
      </xdr:nvCxnSpPr>
      <xdr:spPr>
        <a:xfrm>
          <a:off x="10388600" y="13306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154652</xdr:rowOff>
    </xdr:from>
    <xdr:ext cx="469744" cy="259045"/>
    <xdr:sp macro="" textlink="">
      <xdr:nvSpPr>
        <xdr:cNvPr id="349" name="【公営住宅】&#10;一人当たり面積平均値テキスト">
          <a:extLst>
            <a:ext uri="{FF2B5EF4-FFF2-40B4-BE49-F238E27FC236}">
              <a16:creationId xmlns:a16="http://schemas.microsoft.com/office/drawing/2014/main" id="{D5D459E1-5414-42EC-BB5A-B8759EE3D417}"/>
            </a:ext>
          </a:extLst>
        </xdr:cNvPr>
        <xdr:cNvSpPr txBox="1"/>
      </xdr:nvSpPr>
      <xdr:spPr>
        <a:xfrm>
          <a:off x="10515600" y="14213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155FBE6C-69C3-46E6-8D2A-6E37FBAE0837}"/>
            </a:ext>
          </a:extLst>
        </xdr:cNvPr>
        <xdr:cNvSpPr/>
      </xdr:nvSpPr>
      <xdr:spPr>
        <a:xfrm>
          <a:off x="10426700" y="143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B83AB3F8-56CF-412A-855E-7E11EFE429EC}"/>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734B9D0D-2A55-4AC3-8E1E-68F6DF2E6EF2}"/>
            </a:ext>
          </a:extLst>
        </xdr:cNvPr>
        <xdr:cNvSpPr/>
      </xdr:nvSpPr>
      <xdr:spPr>
        <a:xfrm>
          <a:off x="8699500" y="1437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0BBC5196-0196-43BD-A1DB-FC45D7AF8583}"/>
            </a:ext>
          </a:extLst>
        </xdr:cNvPr>
        <xdr:cNvSpPr/>
      </xdr:nvSpPr>
      <xdr:spPr>
        <a:xfrm>
          <a:off x="7810500" y="143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D317F200-0A88-470D-9A58-D4372BC6BBF6}"/>
            </a:ext>
          </a:extLst>
        </xdr:cNvPr>
        <xdr:cNvSpPr/>
      </xdr:nvSpPr>
      <xdr:spPr>
        <a:xfrm>
          <a:off x="6921500" y="1438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E6FD632-54A0-48D9-9109-06D3EB5664D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99F128B-6A4D-4EEE-89DB-F4F4D4198B2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AED6CCE-6D6E-447A-AFE0-A406BDDA19D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0DD50F1-4F88-407C-9579-E16E6931A60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29FF77B-957D-4929-9AF3-F757E124BBB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135432</xdr:rowOff>
    </xdr:from>
    <xdr:to>
      <xdr:col>55</xdr:col>
      <xdr:colOff>50800</xdr:colOff>
      <xdr:row>85</xdr:row>
      <xdr:rowOff>65582</xdr:rowOff>
    </xdr:to>
    <xdr:sp macro="" textlink="">
      <xdr:nvSpPr>
        <xdr:cNvPr id="360" name="楕円 359">
          <a:extLst>
            <a:ext uri="{FF2B5EF4-FFF2-40B4-BE49-F238E27FC236}">
              <a16:creationId xmlns:a16="http://schemas.microsoft.com/office/drawing/2014/main" id="{B8FF8EB0-9422-4704-828A-1CC8A8264483}"/>
            </a:ext>
          </a:extLst>
        </xdr:cNvPr>
        <xdr:cNvSpPr/>
      </xdr:nvSpPr>
      <xdr:spPr>
        <a:xfrm>
          <a:off x="10426700" y="1453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113859</xdr:rowOff>
    </xdr:from>
    <xdr:ext cx="469744" cy="259045"/>
    <xdr:sp macro="" textlink="">
      <xdr:nvSpPr>
        <xdr:cNvPr id="361" name="【公営住宅】&#10;一人当たり面積該当値テキスト">
          <a:extLst>
            <a:ext uri="{FF2B5EF4-FFF2-40B4-BE49-F238E27FC236}">
              <a16:creationId xmlns:a16="http://schemas.microsoft.com/office/drawing/2014/main" id="{259EBC48-8350-4D83-BF93-C47EB52FBB26}"/>
            </a:ext>
          </a:extLst>
        </xdr:cNvPr>
        <xdr:cNvSpPr txBox="1"/>
      </xdr:nvSpPr>
      <xdr:spPr>
        <a:xfrm>
          <a:off x="10515600" y="14515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138633</xdr:rowOff>
    </xdr:from>
    <xdr:to>
      <xdr:col>50</xdr:col>
      <xdr:colOff>165100</xdr:colOff>
      <xdr:row>85</xdr:row>
      <xdr:rowOff>68783</xdr:rowOff>
    </xdr:to>
    <xdr:sp macro="" textlink="">
      <xdr:nvSpPr>
        <xdr:cNvPr id="362" name="楕円 361">
          <a:extLst>
            <a:ext uri="{FF2B5EF4-FFF2-40B4-BE49-F238E27FC236}">
              <a16:creationId xmlns:a16="http://schemas.microsoft.com/office/drawing/2014/main" id="{8B9E76E8-F2EB-48B5-A84B-8B92651C298F}"/>
            </a:ext>
          </a:extLst>
        </xdr:cNvPr>
        <xdr:cNvSpPr/>
      </xdr:nvSpPr>
      <xdr:spPr>
        <a:xfrm>
          <a:off x="9588500" y="1454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14782</xdr:rowOff>
    </xdr:from>
    <xdr:to>
      <xdr:col>55</xdr:col>
      <xdr:colOff>0</xdr:colOff>
      <xdr:row>85</xdr:row>
      <xdr:rowOff>17983</xdr:rowOff>
    </xdr:to>
    <xdr:cxnSp macro="">
      <xdr:nvCxnSpPr>
        <xdr:cNvPr id="363" name="直線コネクタ 362">
          <a:extLst>
            <a:ext uri="{FF2B5EF4-FFF2-40B4-BE49-F238E27FC236}">
              <a16:creationId xmlns:a16="http://schemas.microsoft.com/office/drawing/2014/main" id="{243F43B2-88A8-4381-A3D7-47EAA14E6447}"/>
            </a:ext>
          </a:extLst>
        </xdr:cNvPr>
        <xdr:cNvCxnSpPr/>
      </xdr:nvCxnSpPr>
      <xdr:spPr>
        <a:xfrm flipV="1">
          <a:off x="9639300" y="14588032"/>
          <a:ext cx="8382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139548</xdr:rowOff>
    </xdr:from>
    <xdr:to>
      <xdr:col>46</xdr:col>
      <xdr:colOff>38100</xdr:colOff>
      <xdr:row>85</xdr:row>
      <xdr:rowOff>69698</xdr:rowOff>
    </xdr:to>
    <xdr:sp macro="" textlink="">
      <xdr:nvSpPr>
        <xdr:cNvPr id="364" name="楕円 363">
          <a:extLst>
            <a:ext uri="{FF2B5EF4-FFF2-40B4-BE49-F238E27FC236}">
              <a16:creationId xmlns:a16="http://schemas.microsoft.com/office/drawing/2014/main" id="{4BDD80A4-254D-4E52-AEE2-2DC352158C83}"/>
            </a:ext>
          </a:extLst>
        </xdr:cNvPr>
        <xdr:cNvSpPr/>
      </xdr:nvSpPr>
      <xdr:spPr>
        <a:xfrm>
          <a:off x="8699500" y="1454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17983</xdr:rowOff>
    </xdr:from>
    <xdr:to>
      <xdr:col>50</xdr:col>
      <xdr:colOff>114300</xdr:colOff>
      <xdr:row>85</xdr:row>
      <xdr:rowOff>18898</xdr:rowOff>
    </xdr:to>
    <xdr:cxnSp macro="">
      <xdr:nvCxnSpPr>
        <xdr:cNvPr id="365" name="直線コネクタ 364">
          <a:extLst>
            <a:ext uri="{FF2B5EF4-FFF2-40B4-BE49-F238E27FC236}">
              <a16:creationId xmlns:a16="http://schemas.microsoft.com/office/drawing/2014/main" id="{B7786AFE-55F7-4FEC-A3EF-CCB79E119136}"/>
            </a:ext>
          </a:extLst>
        </xdr:cNvPr>
        <xdr:cNvCxnSpPr/>
      </xdr:nvCxnSpPr>
      <xdr:spPr>
        <a:xfrm flipV="1">
          <a:off x="8750300" y="14591233"/>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141833</xdr:rowOff>
    </xdr:from>
    <xdr:to>
      <xdr:col>41</xdr:col>
      <xdr:colOff>101600</xdr:colOff>
      <xdr:row>85</xdr:row>
      <xdr:rowOff>71983</xdr:rowOff>
    </xdr:to>
    <xdr:sp macro="" textlink="">
      <xdr:nvSpPr>
        <xdr:cNvPr id="366" name="楕円 365">
          <a:extLst>
            <a:ext uri="{FF2B5EF4-FFF2-40B4-BE49-F238E27FC236}">
              <a16:creationId xmlns:a16="http://schemas.microsoft.com/office/drawing/2014/main" id="{2F813648-BD3C-4A9C-9CE5-B7E9C52589D7}"/>
            </a:ext>
          </a:extLst>
        </xdr:cNvPr>
        <xdr:cNvSpPr/>
      </xdr:nvSpPr>
      <xdr:spPr>
        <a:xfrm>
          <a:off x="7810500" y="1454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18898</xdr:rowOff>
    </xdr:from>
    <xdr:to>
      <xdr:col>45</xdr:col>
      <xdr:colOff>177800</xdr:colOff>
      <xdr:row>85</xdr:row>
      <xdr:rowOff>21183</xdr:rowOff>
    </xdr:to>
    <xdr:cxnSp macro="">
      <xdr:nvCxnSpPr>
        <xdr:cNvPr id="367" name="直線コネクタ 366">
          <a:extLst>
            <a:ext uri="{FF2B5EF4-FFF2-40B4-BE49-F238E27FC236}">
              <a16:creationId xmlns:a16="http://schemas.microsoft.com/office/drawing/2014/main" id="{4AB196AE-E0D4-4204-90B1-651045D070C0}"/>
            </a:ext>
          </a:extLst>
        </xdr:cNvPr>
        <xdr:cNvCxnSpPr/>
      </xdr:nvCxnSpPr>
      <xdr:spPr>
        <a:xfrm flipV="1">
          <a:off x="7861300" y="14592148"/>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139548</xdr:rowOff>
    </xdr:from>
    <xdr:to>
      <xdr:col>36</xdr:col>
      <xdr:colOff>165100</xdr:colOff>
      <xdr:row>85</xdr:row>
      <xdr:rowOff>69698</xdr:rowOff>
    </xdr:to>
    <xdr:sp macro="" textlink="">
      <xdr:nvSpPr>
        <xdr:cNvPr id="368" name="楕円 367">
          <a:extLst>
            <a:ext uri="{FF2B5EF4-FFF2-40B4-BE49-F238E27FC236}">
              <a16:creationId xmlns:a16="http://schemas.microsoft.com/office/drawing/2014/main" id="{7966E7CD-6A88-45E6-A4DE-22A07B702F3A}"/>
            </a:ext>
          </a:extLst>
        </xdr:cNvPr>
        <xdr:cNvSpPr/>
      </xdr:nvSpPr>
      <xdr:spPr>
        <a:xfrm>
          <a:off x="6921500" y="1454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18898</xdr:rowOff>
    </xdr:from>
    <xdr:to>
      <xdr:col>41</xdr:col>
      <xdr:colOff>50800</xdr:colOff>
      <xdr:row>85</xdr:row>
      <xdr:rowOff>21183</xdr:rowOff>
    </xdr:to>
    <xdr:cxnSp macro="">
      <xdr:nvCxnSpPr>
        <xdr:cNvPr id="369" name="直線コネクタ 368">
          <a:extLst>
            <a:ext uri="{FF2B5EF4-FFF2-40B4-BE49-F238E27FC236}">
              <a16:creationId xmlns:a16="http://schemas.microsoft.com/office/drawing/2014/main" id="{8A18B172-FE26-4C7F-A994-57BA46C8882B}"/>
            </a:ext>
          </a:extLst>
        </xdr:cNvPr>
        <xdr:cNvCxnSpPr/>
      </xdr:nvCxnSpPr>
      <xdr:spPr>
        <a:xfrm>
          <a:off x="6972300" y="14592148"/>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70" name="n_1aveValue【公営住宅】&#10;一人当たり面積">
          <a:extLst>
            <a:ext uri="{FF2B5EF4-FFF2-40B4-BE49-F238E27FC236}">
              <a16:creationId xmlns:a16="http://schemas.microsoft.com/office/drawing/2014/main" id="{422855B1-F865-4D03-9264-EA8911A97E9C}"/>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92625</xdr:rowOff>
    </xdr:from>
    <xdr:ext cx="469744" cy="259045"/>
    <xdr:sp macro="" textlink="">
      <xdr:nvSpPr>
        <xdr:cNvPr id="371" name="n_2aveValue【公営住宅】&#10;一人当たり面積">
          <a:extLst>
            <a:ext uri="{FF2B5EF4-FFF2-40B4-BE49-F238E27FC236}">
              <a16:creationId xmlns:a16="http://schemas.microsoft.com/office/drawing/2014/main" id="{0DD9CA5A-630E-4A05-BA9F-7A9E5AE152BC}"/>
            </a:ext>
          </a:extLst>
        </xdr:cNvPr>
        <xdr:cNvSpPr txBox="1"/>
      </xdr:nvSpPr>
      <xdr:spPr>
        <a:xfrm>
          <a:off x="8515427" y="1415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80281</xdr:rowOff>
    </xdr:from>
    <xdr:ext cx="469744" cy="259045"/>
    <xdr:sp macro="" textlink="">
      <xdr:nvSpPr>
        <xdr:cNvPr id="372" name="n_3aveValue【公営住宅】&#10;一人当たり面積">
          <a:extLst>
            <a:ext uri="{FF2B5EF4-FFF2-40B4-BE49-F238E27FC236}">
              <a16:creationId xmlns:a16="http://schemas.microsoft.com/office/drawing/2014/main" id="{4A8389E9-351C-456F-96BD-510B6989759F}"/>
            </a:ext>
          </a:extLst>
        </xdr:cNvPr>
        <xdr:cNvSpPr txBox="1"/>
      </xdr:nvSpPr>
      <xdr:spPr>
        <a:xfrm>
          <a:off x="7626427" y="1413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99941</xdr:rowOff>
    </xdr:from>
    <xdr:ext cx="469744" cy="259045"/>
    <xdr:sp macro="" textlink="">
      <xdr:nvSpPr>
        <xdr:cNvPr id="373" name="n_4aveValue【公営住宅】&#10;一人当たり面積">
          <a:extLst>
            <a:ext uri="{FF2B5EF4-FFF2-40B4-BE49-F238E27FC236}">
              <a16:creationId xmlns:a16="http://schemas.microsoft.com/office/drawing/2014/main" id="{5A8F7E34-5856-4AAA-A2A2-EC81F80C57A0}"/>
            </a:ext>
          </a:extLst>
        </xdr:cNvPr>
        <xdr:cNvSpPr txBox="1"/>
      </xdr:nvSpPr>
      <xdr:spPr>
        <a:xfrm>
          <a:off x="6737427" y="1415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59910</xdr:rowOff>
    </xdr:from>
    <xdr:ext cx="469744" cy="259045"/>
    <xdr:sp macro="" textlink="">
      <xdr:nvSpPr>
        <xdr:cNvPr id="374" name="n_1mainValue【公営住宅】&#10;一人当たり面積">
          <a:extLst>
            <a:ext uri="{FF2B5EF4-FFF2-40B4-BE49-F238E27FC236}">
              <a16:creationId xmlns:a16="http://schemas.microsoft.com/office/drawing/2014/main" id="{D296CF0B-CB89-40C4-B936-829837BBB16C}"/>
            </a:ext>
          </a:extLst>
        </xdr:cNvPr>
        <xdr:cNvSpPr txBox="1"/>
      </xdr:nvSpPr>
      <xdr:spPr>
        <a:xfrm>
          <a:off x="9391727" y="1463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60825</xdr:rowOff>
    </xdr:from>
    <xdr:ext cx="469744" cy="259045"/>
    <xdr:sp macro="" textlink="">
      <xdr:nvSpPr>
        <xdr:cNvPr id="375" name="n_2mainValue【公営住宅】&#10;一人当たり面積">
          <a:extLst>
            <a:ext uri="{FF2B5EF4-FFF2-40B4-BE49-F238E27FC236}">
              <a16:creationId xmlns:a16="http://schemas.microsoft.com/office/drawing/2014/main" id="{E8B45717-4712-4548-A3E3-6A24785AED3D}"/>
            </a:ext>
          </a:extLst>
        </xdr:cNvPr>
        <xdr:cNvSpPr txBox="1"/>
      </xdr:nvSpPr>
      <xdr:spPr>
        <a:xfrm>
          <a:off x="8515427" y="14634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63110</xdr:rowOff>
    </xdr:from>
    <xdr:ext cx="469744" cy="259045"/>
    <xdr:sp macro="" textlink="">
      <xdr:nvSpPr>
        <xdr:cNvPr id="376" name="n_3mainValue【公営住宅】&#10;一人当たり面積">
          <a:extLst>
            <a:ext uri="{FF2B5EF4-FFF2-40B4-BE49-F238E27FC236}">
              <a16:creationId xmlns:a16="http://schemas.microsoft.com/office/drawing/2014/main" id="{DADB6057-600C-4907-BB35-C5C50D69250A}"/>
            </a:ext>
          </a:extLst>
        </xdr:cNvPr>
        <xdr:cNvSpPr txBox="1"/>
      </xdr:nvSpPr>
      <xdr:spPr>
        <a:xfrm>
          <a:off x="7626427" y="14636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60825</xdr:rowOff>
    </xdr:from>
    <xdr:ext cx="469744" cy="259045"/>
    <xdr:sp macro="" textlink="">
      <xdr:nvSpPr>
        <xdr:cNvPr id="377" name="n_4mainValue【公営住宅】&#10;一人当たり面積">
          <a:extLst>
            <a:ext uri="{FF2B5EF4-FFF2-40B4-BE49-F238E27FC236}">
              <a16:creationId xmlns:a16="http://schemas.microsoft.com/office/drawing/2014/main" id="{6DDEBE84-AB17-45F9-B295-1C030AFAC8E8}"/>
            </a:ext>
          </a:extLst>
        </xdr:cNvPr>
        <xdr:cNvSpPr txBox="1"/>
      </xdr:nvSpPr>
      <xdr:spPr>
        <a:xfrm>
          <a:off x="6737427" y="14634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2C6E210E-86A5-4CE1-8E98-DC6449D548A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CBE62B7D-33CD-4CEF-92CE-1EA51E0FD46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7A77301C-F0ED-4F5E-8566-2CD79B8A476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F539B4B0-39C7-4956-A0B1-8C4FD95FD68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24D8277D-E531-4A99-956C-B706B95A063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350F643-24B3-4633-BA1B-1E331EDF33A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4522190-7BB2-40D4-9AB7-D89B88EBB37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392F693A-F015-4AC6-BAD6-403EF54544F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C679B720-8A1B-45FC-9FD4-6D64112E91F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BD17D497-7F52-452F-98A2-A9DB4FADF08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91944BE3-D444-4CC3-9999-BDEA1842460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93FAED90-5025-4C38-B825-268468A1CB9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E599568A-52AE-40A9-9B1A-FEF4DDA6778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17983565-80B9-4F29-8854-49AA5FEF22C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8BBD564C-2ED4-4407-98F1-173A5E09DA8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BD76325E-A14E-4FD8-AB40-69D3CF1512F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12A83AC5-D598-410C-9EF9-819B7857887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FD5328E5-70EB-48A0-9206-A2F8649B593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78362590-C94D-4A32-88AA-3A1C38ED34B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645A7C25-9AEA-405B-ABC9-C7E764E39C7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EAF7F8CA-E345-4BD4-9CD5-3D15F742BCC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4485F89A-6A9F-4212-A16D-18F6E4C238E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147FF1EC-C440-4D6B-9682-556FF310AD8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503738AF-3449-4E81-B5A6-CB21819462E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55C919A4-FBBA-4FC4-B884-D0B9F83E106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5B055B9F-F6F9-4757-8FA3-709E509A3E2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4AFB2E3C-5122-4885-8D9B-A0BFC3152DB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5" name="直線コネクタ 404">
          <a:extLst>
            <a:ext uri="{FF2B5EF4-FFF2-40B4-BE49-F238E27FC236}">
              <a16:creationId xmlns:a16="http://schemas.microsoft.com/office/drawing/2014/main" id="{636AF0C8-F08E-40A7-B001-0D199FCA4DE5}"/>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6" name="テキスト ボックス 405">
          <a:extLst>
            <a:ext uri="{FF2B5EF4-FFF2-40B4-BE49-F238E27FC236}">
              <a16:creationId xmlns:a16="http://schemas.microsoft.com/office/drawing/2014/main" id="{046E08EF-7495-4471-AB48-9572E2833B4C}"/>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7" name="直線コネクタ 406">
          <a:extLst>
            <a:ext uri="{FF2B5EF4-FFF2-40B4-BE49-F238E27FC236}">
              <a16:creationId xmlns:a16="http://schemas.microsoft.com/office/drawing/2014/main" id="{F4AC8099-444A-4461-AB5B-264179EC6EF6}"/>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8" name="テキスト ボックス 407">
          <a:extLst>
            <a:ext uri="{FF2B5EF4-FFF2-40B4-BE49-F238E27FC236}">
              <a16:creationId xmlns:a16="http://schemas.microsoft.com/office/drawing/2014/main" id="{29140A67-0F22-4A8F-B6E0-246FB8C66A16}"/>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9" name="直線コネクタ 408">
          <a:extLst>
            <a:ext uri="{FF2B5EF4-FFF2-40B4-BE49-F238E27FC236}">
              <a16:creationId xmlns:a16="http://schemas.microsoft.com/office/drawing/2014/main" id="{9B1E293A-AB8A-4FD3-BD60-4693AF9E43C3}"/>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0" name="テキスト ボックス 409">
          <a:extLst>
            <a:ext uri="{FF2B5EF4-FFF2-40B4-BE49-F238E27FC236}">
              <a16:creationId xmlns:a16="http://schemas.microsoft.com/office/drawing/2014/main" id="{CC6396B6-5E57-45B1-B80F-B75B84545387}"/>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1" name="直線コネクタ 410">
          <a:extLst>
            <a:ext uri="{FF2B5EF4-FFF2-40B4-BE49-F238E27FC236}">
              <a16:creationId xmlns:a16="http://schemas.microsoft.com/office/drawing/2014/main" id="{576FC279-2445-48C0-A634-088D472772CE}"/>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2" name="テキスト ボックス 411">
          <a:extLst>
            <a:ext uri="{FF2B5EF4-FFF2-40B4-BE49-F238E27FC236}">
              <a16:creationId xmlns:a16="http://schemas.microsoft.com/office/drawing/2014/main" id="{EA97EF39-CCB5-4C24-B1F7-9B4B0D1D67A3}"/>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2C8F7CB7-794E-4813-BE88-1193469C989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4" name="テキスト ボックス 413">
          <a:extLst>
            <a:ext uri="{FF2B5EF4-FFF2-40B4-BE49-F238E27FC236}">
              <a16:creationId xmlns:a16="http://schemas.microsoft.com/office/drawing/2014/main" id="{E368717D-4937-48B8-AFAE-09CE8FAB68BC}"/>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EF3BAFD5-6469-4A45-AF79-8F3F4FADC35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416" name="直線コネクタ 415">
          <a:extLst>
            <a:ext uri="{FF2B5EF4-FFF2-40B4-BE49-F238E27FC236}">
              <a16:creationId xmlns:a16="http://schemas.microsoft.com/office/drawing/2014/main" id="{FAD91FE8-54AE-40A6-B78F-3268B9F8B80E}"/>
            </a:ext>
          </a:extLst>
        </xdr:cNvPr>
        <xdr:cNvCxnSpPr/>
      </xdr:nvCxnSpPr>
      <xdr:spPr>
        <a:xfrm flipV="1">
          <a:off x="16318864" y="5731764"/>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0985CA05-F04B-49C4-BBDA-A5F33B4C11C7}"/>
            </a:ext>
          </a:extLst>
        </xdr:cNvPr>
        <xdr:cNvSpPr txBox="1"/>
      </xdr:nvSpPr>
      <xdr:spPr>
        <a:xfrm>
          <a:off x="16357600" y="715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418" name="直線コネクタ 417">
          <a:extLst>
            <a:ext uri="{FF2B5EF4-FFF2-40B4-BE49-F238E27FC236}">
              <a16:creationId xmlns:a16="http://schemas.microsoft.com/office/drawing/2014/main" id="{E07596F2-84E5-4F92-9677-BF15E40D648C}"/>
            </a:ext>
          </a:extLst>
        </xdr:cNvPr>
        <xdr:cNvCxnSpPr/>
      </xdr:nvCxnSpPr>
      <xdr:spPr>
        <a:xfrm>
          <a:off x="16230600" y="715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260A7916-CD7E-44C4-A964-7AF26EB301FB}"/>
            </a:ext>
          </a:extLst>
        </xdr:cNvPr>
        <xdr:cNvSpPr txBox="1"/>
      </xdr:nvSpPr>
      <xdr:spPr>
        <a:xfrm>
          <a:off x="16357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420" name="直線コネクタ 419">
          <a:extLst>
            <a:ext uri="{FF2B5EF4-FFF2-40B4-BE49-F238E27FC236}">
              <a16:creationId xmlns:a16="http://schemas.microsoft.com/office/drawing/2014/main" id="{B579F9EB-B481-4BD4-81EA-1B9A31F1C247}"/>
            </a:ext>
          </a:extLst>
        </xdr:cNvPr>
        <xdr:cNvCxnSpPr/>
      </xdr:nvCxnSpPr>
      <xdr:spPr>
        <a:xfrm>
          <a:off x="16230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151147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4172FB0F-84A0-4985-8020-F57C94248111}"/>
            </a:ext>
          </a:extLst>
        </xdr:cNvPr>
        <xdr:cNvSpPr txBox="1"/>
      </xdr:nvSpPr>
      <xdr:spPr>
        <a:xfrm>
          <a:off x="16357600" y="598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422" name="フローチャート: 判断 421">
          <a:extLst>
            <a:ext uri="{FF2B5EF4-FFF2-40B4-BE49-F238E27FC236}">
              <a16:creationId xmlns:a16="http://schemas.microsoft.com/office/drawing/2014/main" id="{171D9977-E394-49CC-865C-9982346C0D66}"/>
            </a:ext>
          </a:extLst>
        </xdr:cNvPr>
        <xdr:cNvSpPr/>
      </xdr:nvSpPr>
      <xdr:spPr>
        <a:xfrm>
          <a:off x="16268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423" name="フローチャート: 判断 422">
          <a:extLst>
            <a:ext uri="{FF2B5EF4-FFF2-40B4-BE49-F238E27FC236}">
              <a16:creationId xmlns:a16="http://schemas.microsoft.com/office/drawing/2014/main" id="{1569D591-9042-4C11-973F-0AE60A827E12}"/>
            </a:ext>
          </a:extLst>
        </xdr:cNvPr>
        <xdr:cNvSpPr/>
      </xdr:nvSpPr>
      <xdr:spPr>
        <a:xfrm>
          <a:off x="15430500" y="611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424" name="フローチャート: 判断 423">
          <a:extLst>
            <a:ext uri="{FF2B5EF4-FFF2-40B4-BE49-F238E27FC236}">
              <a16:creationId xmlns:a16="http://schemas.microsoft.com/office/drawing/2014/main" id="{7EBAE251-F41D-4020-9944-923906E7830C}"/>
            </a:ext>
          </a:extLst>
        </xdr:cNvPr>
        <xdr:cNvSpPr/>
      </xdr:nvSpPr>
      <xdr:spPr>
        <a:xfrm>
          <a:off x="14541500" y="60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425" name="フローチャート: 判断 424">
          <a:extLst>
            <a:ext uri="{FF2B5EF4-FFF2-40B4-BE49-F238E27FC236}">
              <a16:creationId xmlns:a16="http://schemas.microsoft.com/office/drawing/2014/main" id="{6A4904DF-7C66-4EDB-A6B2-89338C5029B0}"/>
            </a:ext>
          </a:extLst>
        </xdr:cNvPr>
        <xdr:cNvSpPr/>
      </xdr:nvSpPr>
      <xdr:spPr>
        <a:xfrm>
          <a:off x="13652500" y="605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426" name="フローチャート: 判断 425">
          <a:extLst>
            <a:ext uri="{FF2B5EF4-FFF2-40B4-BE49-F238E27FC236}">
              <a16:creationId xmlns:a16="http://schemas.microsoft.com/office/drawing/2014/main" id="{43AD2634-DA06-4702-B36E-54DAE228C5ED}"/>
            </a:ext>
          </a:extLst>
        </xdr:cNvPr>
        <xdr:cNvSpPr/>
      </xdr:nvSpPr>
      <xdr:spPr>
        <a:xfrm>
          <a:off x="12763500" y="6074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E13A4B4A-3DAF-4472-8407-CD251321E74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3ADB14FE-D237-4A27-9F41-DD5182CE30A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034F703-9F7A-4CEE-91CD-8D922A215A4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F55A1AC-ABEB-4991-86CD-F1714E85822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DD1F8F0-CBB6-4260-90BC-CAD352A08A3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73406</xdr:rowOff>
    </xdr:from>
    <xdr:to>
      <xdr:col>85</xdr:col>
      <xdr:colOff>177800</xdr:colOff>
      <xdr:row>38</xdr:row>
      <xdr:rowOff>3556</xdr:rowOff>
    </xdr:to>
    <xdr:sp macro="" textlink="">
      <xdr:nvSpPr>
        <xdr:cNvPr id="432" name="楕円 431">
          <a:extLst>
            <a:ext uri="{FF2B5EF4-FFF2-40B4-BE49-F238E27FC236}">
              <a16:creationId xmlns:a16="http://schemas.microsoft.com/office/drawing/2014/main" id="{66FF2605-AAEE-46FA-9C4C-32B8F4BDE97C}"/>
            </a:ext>
          </a:extLst>
        </xdr:cNvPr>
        <xdr:cNvSpPr/>
      </xdr:nvSpPr>
      <xdr:spPr>
        <a:xfrm>
          <a:off x="16268700" y="641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51833</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6358A1B1-3B60-4574-9E9C-E11E6BB9E538}"/>
            </a:ext>
          </a:extLst>
        </xdr:cNvPr>
        <xdr:cNvSpPr txBox="1"/>
      </xdr:nvSpPr>
      <xdr:spPr>
        <a:xfrm>
          <a:off x="16357600" y="639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18542</xdr:rowOff>
    </xdr:from>
    <xdr:to>
      <xdr:col>81</xdr:col>
      <xdr:colOff>101600</xdr:colOff>
      <xdr:row>37</xdr:row>
      <xdr:rowOff>120142</xdr:rowOff>
    </xdr:to>
    <xdr:sp macro="" textlink="">
      <xdr:nvSpPr>
        <xdr:cNvPr id="434" name="楕円 433">
          <a:extLst>
            <a:ext uri="{FF2B5EF4-FFF2-40B4-BE49-F238E27FC236}">
              <a16:creationId xmlns:a16="http://schemas.microsoft.com/office/drawing/2014/main" id="{FD2CFD5D-0D4F-4501-B10A-C2587ADF4A71}"/>
            </a:ext>
          </a:extLst>
        </xdr:cNvPr>
        <xdr:cNvSpPr/>
      </xdr:nvSpPr>
      <xdr:spPr>
        <a:xfrm>
          <a:off x="15430500" y="636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69342</xdr:rowOff>
    </xdr:from>
    <xdr:to>
      <xdr:col>85</xdr:col>
      <xdr:colOff>127000</xdr:colOff>
      <xdr:row>37</xdr:row>
      <xdr:rowOff>124206</xdr:rowOff>
    </xdr:to>
    <xdr:cxnSp macro="">
      <xdr:nvCxnSpPr>
        <xdr:cNvPr id="435" name="直線コネクタ 434">
          <a:extLst>
            <a:ext uri="{FF2B5EF4-FFF2-40B4-BE49-F238E27FC236}">
              <a16:creationId xmlns:a16="http://schemas.microsoft.com/office/drawing/2014/main" id="{35A87374-2351-4E49-B859-6602CB8C1D9E}"/>
            </a:ext>
          </a:extLst>
        </xdr:cNvPr>
        <xdr:cNvCxnSpPr/>
      </xdr:nvCxnSpPr>
      <xdr:spPr>
        <a:xfrm>
          <a:off x="15481300" y="641299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128270</xdr:rowOff>
    </xdr:from>
    <xdr:to>
      <xdr:col>76</xdr:col>
      <xdr:colOff>165100</xdr:colOff>
      <xdr:row>37</xdr:row>
      <xdr:rowOff>58420</xdr:rowOff>
    </xdr:to>
    <xdr:sp macro="" textlink="">
      <xdr:nvSpPr>
        <xdr:cNvPr id="436" name="楕円 435">
          <a:extLst>
            <a:ext uri="{FF2B5EF4-FFF2-40B4-BE49-F238E27FC236}">
              <a16:creationId xmlns:a16="http://schemas.microsoft.com/office/drawing/2014/main" id="{4ECEAD65-BBAA-49E7-B8C3-A09B6F335BF2}"/>
            </a:ext>
          </a:extLst>
        </xdr:cNvPr>
        <xdr:cNvSpPr/>
      </xdr:nvSpPr>
      <xdr:spPr>
        <a:xfrm>
          <a:off x="14541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7620</xdr:rowOff>
    </xdr:from>
    <xdr:to>
      <xdr:col>81</xdr:col>
      <xdr:colOff>50800</xdr:colOff>
      <xdr:row>37</xdr:row>
      <xdr:rowOff>69342</xdr:rowOff>
    </xdr:to>
    <xdr:cxnSp macro="">
      <xdr:nvCxnSpPr>
        <xdr:cNvPr id="437" name="直線コネクタ 436">
          <a:extLst>
            <a:ext uri="{FF2B5EF4-FFF2-40B4-BE49-F238E27FC236}">
              <a16:creationId xmlns:a16="http://schemas.microsoft.com/office/drawing/2014/main" id="{2D54728E-2248-4E1F-9C68-806373EC1D5F}"/>
            </a:ext>
          </a:extLst>
        </xdr:cNvPr>
        <xdr:cNvCxnSpPr/>
      </xdr:nvCxnSpPr>
      <xdr:spPr>
        <a:xfrm>
          <a:off x="14592300" y="6351270"/>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48260</xdr:rowOff>
    </xdr:from>
    <xdr:to>
      <xdr:col>72</xdr:col>
      <xdr:colOff>38100</xdr:colOff>
      <xdr:row>36</xdr:row>
      <xdr:rowOff>149860</xdr:rowOff>
    </xdr:to>
    <xdr:sp macro="" textlink="">
      <xdr:nvSpPr>
        <xdr:cNvPr id="438" name="楕円 437">
          <a:extLst>
            <a:ext uri="{FF2B5EF4-FFF2-40B4-BE49-F238E27FC236}">
              <a16:creationId xmlns:a16="http://schemas.microsoft.com/office/drawing/2014/main" id="{57E7E543-3D4D-4058-A5B7-7828848E917E}"/>
            </a:ext>
          </a:extLst>
        </xdr:cNvPr>
        <xdr:cNvSpPr/>
      </xdr:nvSpPr>
      <xdr:spPr>
        <a:xfrm>
          <a:off x="13652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99060</xdr:rowOff>
    </xdr:from>
    <xdr:to>
      <xdr:col>76</xdr:col>
      <xdr:colOff>114300</xdr:colOff>
      <xdr:row>37</xdr:row>
      <xdr:rowOff>7620</xdr:rowOff>
    </xdr:to>
    <xdr:cxnSp macro="">
      <xdr:nvCxnSpPr>
        <xdr:cNvPr id="439" name="直線コネクタ 438">
          <a:extLst>
            <a:ext uri="{FF2B5EF4-FFF2-40B4-BE49-F238E27FC236}">
              <a16:creationId xmlns:a16="http://schemas.microsoft.com/office/drawing/2014/main" id="{448E1E13-57ED-47FC-ADA0-EBADAD9E6A71}"/>
            </a:ext>
          </a:extLst>
        </xdr:cNvPr>
        <xdr:cNvCxnSpPr/>
      </xdr:nvCxnSpPr>
      <xdr:spPr>
        <a:xfrm>
          <a:off x="13703300" y="627126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162560</xdr:rowOff>
    </xdr:from>
    <xdr:to>
      <xdr:col>67</xdr:col>
      <xdr:colOff>101600</xdr:colOff>
      <xdr:row>36</xdr:row>
      <xdr:rowOff>92710</xdr:rowOff>
    </xdr:to>
    <xdr:sp macro="" textlink="">
      <xdr:nvSpPr>
        <xdr:cNvPr id="440" name="楕円 439">
          <a:extLst>
            <a:ext uri="{FF2B5EF4-FFF2-40B4-BE49-F238E27FC236}">
              <a16:creationId xmlns:a16="http://schemas.microsoft.com/office/drawing/2014/main" id="{B7993E30-3ADE-4143-B8AF-E6FE18504C5A}"/>
            </a:ext>
          </a:extLst>
        </xdr:cNvPr>
        <xdr:cNvSpPr/>
      </xdr:nvSpPr>
      <xdr:spPr>
        <a:xfrm>
          <a:off x="12763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41910</xdr:rowOff>
    </xdr:from>
    <xdr:to>
      <xdr:col>71</xdr:col>
      <xdr:colOff>177800</xdr:colOff>
      <xdr:row>36</xdr:row>
      <xdr:rowOff>99060</xdr:rowOff>
    </xdr:to>
    <xdr:cxnSp macro="">
      <xdr:nvCxnSpPr>
        <xdr:cNvPr id="441" name="直線コネクタ 440">
          <a:extLst>
            <a:ext uri="{FF2B5EF4-FFF2-40B4-BE49-F238E27FC236}">
              <a16:creationId xmlns:a16="http://schemas.microsoft.com/office/drawing/2014/main" id="{3DB1EDCB-0B34-437D-8504-C6C1C17B6DEB}"/>
            </a:ext>
          </a:extLst>
        </xdr:cNvPr>
        <xdr:cNvCxnSpPr/>
      </xdr:nvCxnSpPr>
      <xdr:spPr>
        <a:xfrm>
          <a:off x="12814300" y="621411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56659</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958B4255-0309-4736-B937-F7A87F36807D}"/>
            </a:ext>
          </a:extLst>
        </xdr:cNvPr>
        <xdr:cNvSpPr txBox="1"/>
      </xdr:nvSpPr>
      <xdr:spPr>
        <a:xfrm>
          <a:off x="15266044" y="588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45229</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B84D8C5E-6D46-4E20-B297-F3E3C5A35B9F}"/>
            </a:ext>
          </a:extLst>
        </xdr:cNvPr>
        <xdr:cNvSpPr txBox="1"/>
      </xdr:nvSpPr>
      <xdr:spPr>
        <a:xfrm>
          <a:off x="14389744" y="587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168673</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E55D7220-6DDE-474F-891E-62C55D3BB8E0}"/>
            </a:ext>
          </a:extLst>
        </xdr:cNvPr>
        <xdr:cNvSpPr txBox="1"/>
      </xdr:nvSpPr>
      <xdr:spPr>
        <a:xfrm>
          <a:off x="13500744" y="582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20083</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C2A95880-4267-4BFE-B320-456A4ECC5D6A}"/>
            </a:ext>
          </a:extLst>
        </xdr:cNvPr>
        <xdr:cNvSpPr txBox="1"/>
      </xdr:nvSpPr>
      <xdr:spPr>
        <a:xfrm>
          <a:off x="12611744" y="584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111269</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FD8D31AC-8ADA-41CF-954B-5D588BC0483A}"/>
            </a:ext>
          </a:extLst>
        </xdr:cNvPr>
        <xdr:cNvSpPr txBox="1"/>
      </xdr:nvSpPr>
      <xdr:spPr>
        <a:xfrm>
          <a:off x="15266044" y="645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49547</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40C33A01-BBEA-47C4-9E82-13AC9049464D}"/>
            </a:ext>
          </a:extLst>
        </xdr:cNvPr>
        <xdr:cNvSpPr txBox="1"/>
      </xdr:nvSpPr>
      <xdr:spPr>
        <a:xfrm>
          <a:off x="14389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140987</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48646471-B144-47DD-BCF4-63099AA26212}"/>
            </a:ext>
          </a:extLst>
        </xdr:cNvPr>
        <xdr:cNvSpPr txBox="1"/>
      </xdr:nvSpPr>
      <xdr:spPr>
        <a:xfrm>
          <a:off x="13500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83837</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3977370D-3CA3-48C0-8680-D4D3B006ECAE}"/>
            </a:ext>
          </a:extLst>
        </xdr:cNvPr>
        <xdr:cNvSpPr txBox="1"/>
      </xdr:nvSpPr>
      <xdr:spPr>
        <a:xfrm>
          <a:off x="12611744" y="625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2D88C281-578C-46D5-A232-6D0FF43A0C7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08198898-596F-47B1-BC88-EB1DC374B72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CC7DA5D7-7B8D-4F82-949D-B3D68932535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8B6DE85B-DB2B-4BCE-83F6-54239B155C9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5BC95468-4F96-4A00-9224-0E9C85407FF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C96AD849-CD79-408F-8601-DA4A3F6C546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29ECD9EB-F66B-4B4B-9969-E0AE85ECE0F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78796494-645C-4C82-A501-42A691B624C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70B8E028-B014-46E6-845D-35A4E885391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8434AED8-EBC9-47E9-AD2B-2381E83BC4A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0" name="直線コネクタ 459">
          <a:extLst>
            <a:ext uri="{FF2B5EF4-FFF2-40B4-BE49-F238E27FC236}">
              <a16:creationId xmlns:a16="http://schemas.microsoft.com/office/drawing/2014/main" id="{E809B581-A678-4138-A729-6FB4D95FCA46}"/>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1" name="テキスト ボックス 460">
          <a:extLst>
            <a:ext uri="{FF2B5EF4-FFF2-40B4-BE49-F238E27FC236}">
              <a16:creationId xmlns:a16="http://schemas.microsoft.com/office/drawing/2014/main" id="{1B132E6D-09DD-4EA2-BFDD-A7DB99FE6253}"/>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2" name="直線コネクタ 461">
          <a:extLst>
            <a:ext uri="{FF2B5EF4-FFF2-40B4-BE49-F238E27FC236}">
              <a16:creationId xmlns:a16="http://schemas.microsoft.com/office/drawing/2014/main" id="{9FDD87B1-FE36-42FE-AE94-8FE4BA94A6C8}"/>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3" name="テキスト ボックス 462">
          <a:extLst>
            <a:ext uri="{FF2B5EF4-FFF2-40B4-BE49-F238E27FC236}">
              <a16:creationId xmlns:a16="http://schemas.microsoft.com/office/drawing/2014/main" id="{BEDFD2BE-D5E2-44E9-A044-8B591D4EFD9D}"/>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4" name="直線コネクタ 463">
          <a:extLst>
            <a:ext uri="{FF2B5EF4-FFF2-40B4-BE49-F238E27FC236}">
              <a16:creationId xmlns:a16="http://schemas.microsoft.com/office/drawing/2014/main" id="{393E40FF-3945-413C-B7E9-2303E2BEA11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5" name="テキスト ボックス 464">
          <a:extLst>
            <a:ext uri="{FF2B5EF4-FFF2-40B4-BE49-F238E27FC236}">
              <a16:creationId xmlns:a16="http://schemas.microsoft.com/office/drawing/2014/main" id="{69EC1F5F-DF30-4ABB-9785-18F2931640DA}"/>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6" name="直線コネクタ 465">
          <a:extLst>
            <a:ext uri="{FF2B5EF4-FFF2-40B4-BE49-F238E27FC236}">
              <a16:creationId xmlns:a16="http://schemas.microsoft.com/office/drawing/2014/main" id="{D6CB84BB-80A1-4460-B977-05F5BDADDA0E}"/>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7" name="テキスト ボックス 466">
          <a:extLst>
            <a:ext uri="{FF2B5EF4-FFF2-40B4-BE49-F238E27FC236}">
              <a16:creationId xmlns:a16="http://schemas.microsoft.com/office/drawing/2014/main" id="{8C84AD85-0F9A-473F-9129-DCAED98FC56F}"/>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8" name="直線コネクタ 467">
          <a:extLst>
            <a:ext uri="{FF2B5EF4-FFF2-40B4-BE49-F238E27FC236}">
              <a16:creationId xmlns:a16="http://schemas.microsoft.com/office/drawing/2014/main" id="{8C641E18-7AE8-4CAE-8DF1-AFC4993EEC5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9" name="テキスト ボックス 468">
          <a:extLst>
            <a:ext uri="{FF2B5EF4-FFF2-40B4-BE49-F238E27FC236}">
              <a16:creationId xmlns:a16="http://schemas.microsoft.com/office/drawing/2014/main" id="{C8B08AD3-2E19-4F9B-977F-42A7318D8602}"/>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0" name="直線コネクタ 469">
          <a:extLst>
            <a:ext uri="{FF2B5EF4-FFF2-40B4-BE49-F238E27FC236}">
              <a16:creationId xmlns:a16="http://schemas.microsoft.com/office/drawing/2014/main" id="{676C09D9-2312-43FB-87A8-74CDED4F5D1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1" name="テキスト ボックス 470">
          <a:extLst>
            <a:ext uri="{FF2B5EF4-FFF2-40B4-BE49-F238E27FC236}">
              <a16:creationId xmlns:a16="http://schemas.microsoft.com/office/drawing/2014/main" id="{47F1F911-A840-41D8-A58D-314673114504}"/>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2C40F283-2D10-4692-AE09-C71231C0CAD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F5E4F0F0-29BF-4FB4-9EB8-16A5828CD37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7589030B-2D09-4E6F-86F4-D97029A7502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475" name="直線コネクタ 474">
          <a:extLst>
            <a:ext uri="{FF2B5EF4-FFF2-40B4-BE49-F238E27FC236}">
              <a16:creationId xmlns:a16="http://schemas.microsoft.com/office/drawing/2014/main" id="{43EF545B-0450-431F-916A-B94C0DF0D854}"/>
            </a:ext>
          </a:extLst>
        </xdr:cNvPr>
        <xdr:cNvCxnSpPr/>
      </xdr:nvCxnSpPr>
      <xdr:spPr>
        <a:xfrm flipV="1">
          <a:off x="22160864" y="579446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1BC59555-9CF4-4011-B2D7-99106794188E}"/>
            </a:ext>
          </a:extLst>
        </xdr:cNvPr>
        <xdr:cNvSpPr txBox="1"/>
      </xdr:nvSpPr>
      <xdr:spPr>
        <a:xfrm>
          <a:off x="22199600" y="724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477" name="直線コネクタ 476">
          <a:extLst>
            <a:ext uri="{FF2B5EF4-FFF2-40B4-BE49-F238E27FC236}">
              <a16:creationId xmlns:a16="http://schemas.microsoft.com/office/drawing/2014/main" id="{4ED9FE3A-E0A3-4742-892E-629E447FBABC}"/>
            </a:ext>
          </a:extLst>
        </xdr:cNvPr>
        <xdr:cNvCxnSpPr/>
      </xdr:nvCxnSpPr>
      <xdr:spPr>
        <a:xfrm>
          <a:off x="22072600" y="724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65B3E6BD-84FD-4771-B0CD-BACC9F33011F}"/>
            </a:ext>
          </a:extLst>
        </xdr:cNvPr>
        <xdr:cNvSpPr txBox="1"/>
      </xdr:nvSpPr>
      <xdr:spPr>
        <a:xfrm>
          <a:off x="22199600" y="556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479" name="直線コネクタ 478">
          <a:extLst>
            <a:ext uri="{FF2B5EF4-FFF2-40B4-BE49-F238E27FC236}">
              <a16:creationId xmlns:a16="http://schemas.microsoft.com/office/drawing/2014/main" id="{BE09AC3B-694A-4117-959A-7B5059A56354}"/>
            </a:ext>
          </a:extLst>
        </xdr:cNvPr>
        <xdr:cNvCxnSpPr/>
      </xdr:nvCxnSpPr>
      <xdr:spPr>
        <a:xfrm>
          <a:off x="22072600" y="579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160581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B4E48743-7C53-4010-B1AC-BB999DF6DA06}"/>
            </a:ext>
          </a:extLst>
        </xdr:cNvPr>
        <xdr:cNvSpPr txBox="1"/>
      </xdr:nvSpPr>
      <xdr:spPr>
        <a:xfrm>
          <a:off x="22199600" y="6675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481" name="フローチャート: 判断 480">
          <a:extLst>
            <a:ext uri="{FF2B5EF4-FFF2-40B4-BE49-F238E27FC236}">
              <a16:creationId xmlns:a16="http://schemas.microsoft.com/office/drawing/2014/main" id="{C0D5EA2C-AD33-4B72-8186-722AD7EDEFDD}"/>
            </a:ext>
          </a:extLst>
        </xdr:cNvPr>
        <xdr:cNvSpPr/>
      </xdr:nvSpPr>
      <xdr:spPr>
        <a:xfrm>
          <a:off x="22110700" y="669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482" name="フローチャート: 判断 481">
          <a:extLst>
            <a:ext uri="{FF2B5EF4-FFF2-40B4-BE49-F238E27FC236}">
              <a16:creationId xmlns:a16="http://schemas.microsoft.com/office/drawing/2014/main" id="{36BF5308-47C8-4111-9ECA-D8E0807DBBA7}"/>
            </a:ext>
          </a:extLst>
        </xdr:cNvPr>
        <xdr:cNvSpPr/>
      </xdr:nvSpPr>
      <xdr:spPr>
        <a:xfrm>
          <a:off x="21272500" y="670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483" name="フローチャート: 判断 482">
          <a:extLst>
            <a:ext uri="{FF2B5EF4-FFF2-40B4-BE49-F238E27FC236}">
              <a16:creationId xmlns:a16="http://schemas.microsoft.com/office/drawing/2014/main" id="{767B0C11-E34C-4E7C-868C-DBD7AE536844}"/>
            </a:ext>
          </a:extLst>
        </xdr:cNvPr>
        <xdr:cNvSpPr/>
      </xdr:nvSpPr>
      <xdr:spPr>
        <a:xfrm>
          <a:off x="203835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484" name="フローチャート: 判断 483">
          <a:extLst>
            <a:ext uri="{FF2B5EF4-FFF2-40B4-BE49-F238E27FC236}">
              <a16:creationId xmlns:a16="http://schemas.microsoft.com/office/drawing/2014/main" id="{6CDB7BB2-B662-4ADC-B249-7E5A8D4EF748}"/>
            </a:ext>
          </a:extLst>
        </xdr:cNvPr>
        <xdr:cNvSpPr/>
      </xdr:nvSpPr>
      <xdr:spPr>
        <a:xfrm>
          <a:off x="19494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485" name="フローチャート: 判断 484">
          <a:extLst>
            <a:ext uri="{FF2B5EF4-FFF2-40B4-BE49-F238E27FC236}">
              <a16:creationId xmlns:a16="http://schemas.microsoft.com/office/drawing/2014/main" id="{CBBAF35E-2C4D-4F50-827E-183976AE0A07}"/>
            </a:ext>
          </a:extLst>
        </xdr:cNvPr>
        <xdr:cNvSpPr/>
      </xdr:nvSpPr>
      <xdr:spPr>
        <a:xfrm>
          <a:off x="18605500" y="677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6F9570D-F1DE-4A4B-85DB-68182E01392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DB8B1C5-6C15-4B29-85B5-757336F237C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87BDD1D7-9C84-40BF-A27E-28057B3DC2E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625F64DE-9AAC-488A-AFD0-B56E556B9E8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B6ADC700-7E69-4573-AFA9-C92E726AB51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138067</xdr:rowOff>
    </xdr:from>
    <xdr:to>
      <xdr:col>116</xdr:col>
      <xdr:colOff>114300</xdr:colOff>
      <xdr:row>36</xdr:row>
      <xdr:rowOff>68217</xdr:rowOff>
    </xdr:to>
    <xdr:sp macro="" textlink="">
      <xdr:nvSpPr>
        <xdr:cNvPr id="491" name="楕円 490">
          <a:extLst>
            <a:ext uri="{FF2B5EF4-FFF2-40B4-BE49-F238E27FC236}">
              <a16:creationId xmlns:a16="http://schemas.microsoft.com/office/drawing/2014/main" id="{723232A7-48A5-41B7-9E4D-11E8AC4A83F7}"/>
            </a:ext>
          </a:extLst>
        </xdr:cNvPr>
        <xdr:cNvSpPr/>
      </xdr:nvSpPr>
      <xdr:spPr>
        <a:xfrm>
          <a:off x="22110700" y="613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160944</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528A009F-AFE5-4A58-8FB6-2A4074531AB6}"/>
            </a:ext>
          </a:extLst>
        </xdr:cNvPr>
        <xdr:cNvSpPr txBox="1"/>
      </xdr:nvSpPr>
      <xdr:spPr>
        <a:xfrm>
          <a:off x="22199600" y="599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157661</xdr:rowOff>
    </xdr:from>
    <xdr:to>
      <xdr:col>112</xdr:col>
      <xdr:colOff>38100</xdr:colOff>
      <xdr:row>36</xdr:row>
      <xdr:rowOff>87811</xdr:rowOff>
    </xdr:to>
    <xdr:sp macro="" textlink="">
      <xdr:nvSpPr>
        <xdr:cNvPr id="493" name="楕円 492">
          <a:extLst>
            <a:ext uri="{FF2B5EF4-FFF2-40B4-BE49-F238E27FC236}">
              <a16:creationId xmlns:a16="http://schemas.microsoft.com/office/drawing/2014/main" id="{B8D8E4A2-DAD1-4F3C-8B7C-4CBE8B772B13}"/>
            </a:ext>
          </a:extLst>
        </xdr:cNvPr>
        <xdr:cNvSpPr/>
      </xdr:nvSpPr>
      <xdr:spPr>
        <a:xfrm>
          <a:off x="21272500" y="615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17417</xdr:rowOff>
    </xdr:from>
    <xdr:to>
      <xdr:col>116</xdr:col>
      <xdr:colOff>63500</xdr:colOff>
      <xdr:row>36</xdr:row>
      <xdr:rowOff>37011</xdr:rowOff>
    </xdr:to>
    <xdr:cxnSp macro="">
      <xdr:nvCxnSpPr>
        <xdr:cNvPr id="494" name="直線コネクタ 493">
          <a:extLst>
            <a:ext uri="{FF2B5EF4-FFF2-40B4-BE49-F238E27FC236}">
              <a16:creationId xmlns:a16="http://schemas.microsoft.com/office/drawing/2014/main" id="{C6CE71FE-73A3-43FB-B5D9-D42627FACA5F}"/>
            </a:ext>
          </a:extLst>
        </xdr:cNvPr>
        <xdr:cNvCxnSpPr/>
      </xdr:nvCxnSpPr>
      <xdr:spPr>
        <a:xfrm flipV="1">
          <a:off x="21323300" y="6189617"/>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170724</xdr:rowOff>
    </xdr:from>
    <xdr:to>
      <xdr:col>107</xdr:col>
      <xdr:colOff>101600</xdr:colOff>
      <xdr:row>36</xdr:row>
      <xdr:rowOff>100874</xdr:rowOff>
    </xdr:to>
    <xdr:sp macro="" textlink="">
      <xdr:nvSpPr>
        <xdr:cNvPr id="495" name="楕円 494">
          <a:extLst>
            <a:ext uri="{FF2B5EF4-FFF2-40B4-BE49-F238E27FC236}">
              <a16:creationId xmlns:a16="http://schemas.microsoft.com/office/drawing/2014/main" id="{E82CC5FD-4E62-42CB-977D-D6AE19AAD558}"/>
            </a:ext>
          </a:extLst>
        </xdr:cNvPr>
        <xdr:cNvSpPr/>
      </xdr:nvSpPr>
      <xdr:spPr>
        <a:xfrm>
          <a:off x="20383500" y="617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37011</xdr:rowOff>
    </xdr:from>
    <xdr:to>
      <xdr:col>111</xdr:col>
      <xdr:colOff>177800</xdr:colOff>
      <xdr:row>36</xdr:row>
      <xdr:rowOff>50074</xdr:rowOff>
    </xdr:to>
    <xdr:cxnSp macro="">
      <xdr:nvCxnSpPr>
        <xdr:cNvPr id="496" name="直線コネクタ 495">
          <a:extLst>
            <a:ext uri="{FF2B5EF4-FFF2-40B4-BE49-F238E27FC236}">
              <a16:creationId xmlns:a16="http://schemas.microsoft.com/office/drawing/2014/main" id="{0BE13298-FDF1-42B9-A4C4-1EFB0A3A589B}"/>
            </a:ext>
          </a:extLst>
        </xdr:cNvPr>
        <xdr:cNvCxnSpPr/>
      </xdr:nvCxnSpPr>
      <xdr:spPr>
        <a:xfrm flipV="1">
          <a:off x="20434300" y="620921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149497</xdr:rowOff>
    </xdr:from>
    <xdr:to>
      <xdr:col>102</xdr:col>
      <xdr:colOff>165100</xdr:colOff>
      <xdr:row>37</xdr:row>
      <xdr:rowOff>79647</xdr:rowOff>
    </xdr:to>
    <xdr:sp macro="" textlink="">
      <xdr:nvSpPr>
        <xdr:cNvPr id="497" name="楕円 496">
          <a:extLst>
            <a:ext uri="{FF2B5EF4-FFF2-40B4-BE49-F238E27FC236}">
              <a16:creationId xmlns:a16="http://schemas.microsoft.com/office/drawing/2014/main" id="{C22C7591-D4C7-4865-9FD6-923985EB36EA}"/>
            </a:ext>
          </a:extLst>
        </xdr:cNvPr>
        <xdr:cNvSpPr/>
      </xdr:nvSpPr>
      <xdr:spPr>
        <a:xfrm>
          <a:off x="19494500" y="632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50074</xdr:rowOff>
    </xdr:from>
    <xdr:to>
      <xdr:col>107</xdr:col>
      <xdr:colOff>50800</xdr:colOff>
      <xdr:row>37</xdr:row>
      <xdr:rowOff>28847</xdr:rowOff>
    </xdr:to>
    <xdr:cxnSp macro="">
      <xdr:nvCxnSpPr>
        <xdr:cNvPr id="498" name="直線コネクタ 497">
          <a:extLst>
            <a:ext uri="{FF2B5EF4-FFF2-40B4-BE49-F238E27FC236}">
              <a16:creationId xmlns:a16="http://schemas.microsoft.com/office/drawing/2014/main" id="{DC0D6119-A452-4FF3-9611-830CAD340495}"/>
            </a:ext>
          </a:extLst>
        </xdr:cNvPr>
        <xdr:cNvCxnSpPr/>
      </xdr:nvCxnSpPr>
      <xdr:spPr>
        <a:xfrm flipV="1">
          <a:off x="19545300" y="6222274"/>
          <a:ext cx="8890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170724</xdr:rowOff>
    </xdr:from>
    <xdr:to>
      <xdr:col>98</xdr:col>
      <xdr:colOff>38100</xdr:colOff>
      <xdr:row>36</xdr:row>
      <xdr:rowOff>100874</xdr:rowOff>
    </xdr:to>
    <xdr:sp macro="" textlink="">
      <xdr:nvSpPr>
        <xdr:cNvPr id="499" name="楕円 498">
          <a:extLst>
            <a:ext uri="{FF2B5EF4-FFF2-40B4-BE49-F238E27FC236}">
              <a16:creationId xmlns:a16="http://schemas.microsoft.com/office/drawing/2014/main" id="{C0E9DD15-03B3-430F-9539-CD9BC7903F37}"/>
            </a:ext>
          </a:extLst>
        </xdr:cNvPr>
        <xdr:cNvSpPr/>
      </xdr:nvSpPr>
      <xdr:spPr>
        <a:xfrm>
          <a:off x="18605500" y="617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50074</xdr:rowOff>
    </xdr:from>
    <xdr:to>
      <xdr:col>102</xdr:col>
      <xdr:colOff>114300</xdr:colOff>
      <xdr:row>37</xdr:row>
      <xdr:rowOff>28847</xdr:rowOff>
    </xdr:to>
    <xdr:cxnSp macro="">
      <xdr:nvCxnSpPr>
        <xdr:cNvPr id="500" name="直線コネクタ 499">
          <a:extLst>
            <a:ext uri="{FF2B5EF4-FFF2-40B4-BE49-F238E27FC236}">
              <a16:creationId xmlns:a16="http://schemas.microsoft.com/office/drawing/2014/main" id="{14EA13A9-07CC-4965-A8FC-B3D13200B629}"/>
            </a:ext>
          </a:extLst>
        </xdr:cNvPr>
        <xdr:cNvCxnSpPr/>
      </xdr:nvCxnSpPr>
      <xdr:spPr>
        <a:xfrm>
          <a:off x="18656300" y="6222274"/>
          <a:ext cx="8890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113228</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34F046BE-1D04-460A-9C1F-E785D253A54B}"/>
            </a:ext>
          </a:extLst>
        </xdr:cNvPr>
        <xdr:cNvSpPr txBox="1"/>
      </xdr:nvSpPr>
      <xdr:spPr>
        <a:xfrm>
          <a:off x="21075727" y="679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109962</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87BBBB57-536D-4980-A6E4-04F2C10ED45E}"/>
            </a:ext>
          </a:extLst>
        </xdr:cNvPr>
        <xdr:cNvSpPr txBox="1"/>
      </xdr:nvSpPr>
      <xdr:spPr>
        <a:xfrm>
          <a:off x="20199427" y="679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106697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88FAC53D-AB64-4C9D-B0DA-CC29FABBE355}"/>
            </a:ext>
          </a:extLst>
        </xdr:cNvPr>
        <xdr:cNvSpPr txBox="1"/>
      </xdr:nvSpPr>
      <xdr:spPr>
        <a:xfrm>
          <a:off x="1931042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13624</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EB3648C7-481D-4494-86E7-E31CCB7A5F74}"/>
            </a:ext>
          </a:extLst>
        </xdr:cNvPr>
        <xdr:cNvSpPr txBox="1"/>
      </xdr:nvSpPr>
      <xdr:spPr>
        <a:xfrm>
          <a:off x="18421427" y="687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104338</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4C80E143-99C6-48EC-8CB0-FC5611FCCA91}"/>
            </a:ext>
          </a:extLst>
        </xdr:cNvPr>
        <xdr:cNvSpPr txBox="1"/>
      </xdr:nvSpPr>
      <xdr:spPr>
        <a:xfrm>
          <a:off x="21075727" y="5933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117401</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6608AB75-69D5-4B5F-B1B4-D808681F2E0E}"/>
            </a:ext>
          </a:extLst>
        </xdr:cNvPr>
        <xdr:cNvSpPr txBox="1"/>
      </xdr:nvSpPr>
      <xdr:spPr>
        <a:xfrm>
          <a:off x="20199427" y="594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96174</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056716DB-DE4F-47B4-B3E5-9E74A5CF2E54}"/>
            </a:ext>
          </a:extLst>
        </xdr:cNvPr>
        <xdr:cNvSpPr txBox="1"/>
      </xdr:nvSpPr>
      <xdr:spPr>
        <a:xfrm>
          <a:off x="19310427" y="609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117401</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2C0A0860-C8AD-4071-8062-70A230A63D18}"/>
            </a:ext>
          </a:extLst>
        </xdr:cNvPr>
        <xdr:cNvSpPr txBox="1"/>
      </xdr:nvSpPr>
      <xdr:spPr>
        <a:xfrm>
          <a:off x="18421427" y="594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7658DFF7-4D70-4E42-98E8-4AFE758CF6D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781AE27B-8189-4FCB-BB76-889B5E0EF6E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B78BA702-36B1-47CE-9F8C-30B8BD3056B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C1D9B295-42BF-4BC9-AA30-90323A5A2A2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81DE1993-D7D0-418E-BBFA-64F458E5C53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D27CB688-4713-442B-A8AB-BCA4FDC343F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D19C468D-5CEE-4BC4-8299-72936494583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DD1770BE-0550-4748-AB39-00611B1155A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E0E7478A-E72F-4DCA-98F6-360FBE5E40B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BE66A05C-7944-4C79-8422-652D0478AD7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B073DEBF-FFA5-402C-97C3-A3A9D811930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A3AA4A23-EB05-4DC1-8F53-0D863E9E149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D75B5A76-92EE-4524-8BC9-E25AE36CA69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3E5BE6FD-56D8-4B7C-AA51-CA51B15E520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5D924C3E-8E3B-4B15-9765-A28640B5E25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E987CDAD-8FBE-4236-A9E9-8C566A6BF3B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D2C8C501-E9CA-465C-8BDA-7429A4AAB61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32CAEB25-B8CA-4560-825B-2F8F16DA97B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2D138E07-6419-4F04-8B1C-CFC4C210B06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33498F0D-5375-4090-A30E-313078F768E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1B68712B-B6EE-4D81-8A10-96C35BF11EE1}"/>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41A11216-6614-4118-96E9-DE9780FBFCF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08F67B0A-B0EF-4A74-8217-FD531E6F4A0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B7535AB5-1C4D-4EB1-B420-DD8B870F854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533" name="直線コネクタ 532">
          <a:extLst>
            <a:ext uri="{FF2B5EF4-FFF2-40B4-BE49-F238E27FC236}">
              <a16:creationId xmlns:a16="http://schemas.microsoft.com/office/drawing/2014/main" id="{8309A37C-1254-4A76-8736-B94B4573ABD0}"/>
            </a:ext>
          </a:extLst>
        </xdr:cNvPr>
        <xdr:cNvCxnSpPr/>
      </xdr:nvCxnSpPr>
      <xdr:spPr>
        <a:xfrm flipV="1">
          <a:off x="16318864" y="97459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48763BA7-FA87-410B-9737-D2796BAF4CD9}"/>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5" name="直線コネクタ 534">
          <a:extLst>
            <a:ext uri="{FF2B5EF4-FFF2-40B4-BE49-F238E27FC236}">
              <a16:creationId xmlns:a16="http://schemas.microsoft.com/office/drawing/2014/main" id="{277F43E2-6468-4D9C-A1E3-9991F818F7F4}"/>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41097431-2A46-49C9-926C-EA1A7E439F38}"/>
            </a:ext>
          </a:extLst>
        </xdr:cNvPr>
        <xdr:cNvSpPr txBox="1"/>
      </xdr:nvSpPr>
      <xdr:spPr>
        <a:xfrm>
          <a:off x="16357600" y="952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537" name="直線コネクタ 536">
          <a:extLst>
            <a:ext uri="{FF2B5EF4-FFF2-40B4-BE49-F238E27FC236}">
              <a16:creationId xmlns:a16="http://schemas.microsoft.com/office/drawing/2014/main" id="{9DB69773-E3A8-4D01-8985-1CC7A57BD349}"/>
            </a:ext>
          </a:extLst>
        </xdr:cNvPr>
        <xdr:cNvCxnSpPr/>
      </xdr:nvCxnSpPr>
      <xdr:spPr>
        <a:xfrm>
          <a:off x="16230600" y="974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150512</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2A1DEF0F-A632-46B8-90B5-05C405CAFFAF}"/>
            </a:ext>
          </a:extLst>
        </xdr:cNvPr>
        <xdr:cNvSpPr txBox="1"/>
      </xdr:nvSpPr>
      <xdr:spPr>
        <a:xfrm>
          <a:off x="16357600" y="10266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539" name="フローチャート: 判断 538">
          <a:extLst>
            <a:ext uri="{FF2B5EF4-FFF2-40B4-BE49-F238E27FC236}">
              <a16:creationId xmlns:a16="http://schemas.microsoft.com/office/drawing/2014/main" id="{4581168B-52C3-4071-BEAD-47742D6E0EA8}"/>
            </a:ext>
          </a:extLst>
        </xdr:cNvPr>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40" name="フローチャート: 判断 539">
          <a:extLst>
            <a:ext uri="{FF2B5EF4-FFF2-40B4-BE49-F238E27FC236}">
              <a16:creationId xmlns:a16="http://schemas.microsoft.com/office/drawing/2014/main" id="{04937901-F03B-485A-90AD-6937D8EDBBA4}"/>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541" name="フローチャート: 判断 540">
          <a:extLst>
            <a:ext uri="{FF2B5EF4-FFF2-40B4-BE49-F238E27FC236}">
              <a16:creationId xmlns:a16="http://schemas.microsoft.com/office/drawing/2014/main" id="{D478AEAB-B01B-4131-99DA-3E542FCAE63E}"/>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542" name="フローチャート: 判断 541">
          <a:extLst>
            <a:ext uri="{FF2B5EF4-FFF2-40B4-BE49-F238E27FC236}">
              <a16:creationId xmlns:a16="http://schemas.microsoft.com/office/drawing/2014/main" id="{8D7D1EC2-A503-4EB6-9D03-06BDF3B32AD9}"/>
            </a:ext>
          </a:extLst>
        </xdr:cNvPr>
        <xdr:cNvSpPr/>
      </xdr:nvSpPr>
      <xdr:spPr>
        <a:xfrm>
          <a:off x="13652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43" name="フローチャート: 判断 542">
          <a:extLst>
            <a:ext uri="{FF2B5EF4-FFF2-40B4-BE49-F238E27FC236}">
              <a16:creationId xmlns:a16="http://schemas.microsoft.com/office/drawing/2014/main" id="{6E53E16B-4DCE-473D-8C09-AC10483B7250}"/>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358B067-E7CD-4574-BAF0-9EF0E6210FA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09DF037-6862-491E-90DE-9557DD8C9E9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9ED2F43-5758-4533-A5B5-76364C343BB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22BC86A-F564-4BE7-84B8-EE06DAA3C05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11FD8D87-C299-4171-9583-1E3C229E863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160655</xdr:rowOff>
    </xdr:from>
    <xdr:to>
      <xdr:col>85</xdr:col>
      <xdr:colOff>177800</xdr:colOff>
      <xdr:row>60</xdr:row>
      <xdr:rowOff>90805</xdr:rowOff>
    </xdr:to>
    <xdr:sp macro="" textlink="">
      <xdr:nvSpPr>
        <xdr:cNvPr id="549" name="楕円 548">
          <a:extLst>
            <a:ext uri="{FF2B5EF4-FFF2-40B4-BE49-F238E27FC236}">
              <a16:creationId xmlns:a16="http://schemas.microsoft.com/office/drawing/2014/main" id="{30264752-5152-481D-9779-1795D632D50E}"/>
            </a:ext>
          </a:extLst>
        </xdr:cNvPr>
        <xdr:cNvSpPr/>
      </xdr:nvSpPr>
      <xdr:spPr>
        <a:xfrm>
          <a:off x="162687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12082</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DB1EF6F1-C9DB-45D8-97A0-29D6ADDA1DB8}"/>
            </a:ext>
          </a:extLst>
        </xdr:cNvPr>
        <xdr:cNvSpPr txBox="1"/>
      </xdr:nvSpPr>
      <xdr:spPr>
        <a:xfrm>
          <a:off x="16357600"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164465</xdr:rowOff>
    </xdr:from>
    <xdr:to>
      <xdr:col>81</xdr:col>
      <xdr:colOff>101600</xdr:colOff>
      <xdr:row>60</xdr:row>
      <xdr:rowOff>94615</xdr:rowOff>
    </xdr:to>
    <xdr:sp macro="" textlink="">
      <xdr:nvSpPr>
        <xdr:cNvPr id="551" name="楕円 550">
          <a:extLst>
            <a:ext uri="{FF2B5EF4-FFF2-40B4-BE49-F238E27FC236}">
              <a16:creationId xmlns:a16="http://schemas.microsoft.com/office/drawing/2014/main" id="{CC8EBF2F-529F-4169-85E2-74E4287B4444}"/>
            </a:ext>
          </a:extLst>
        </xdr:cNvPr>
        <xdr:cNvSpPr/>
      </xdr:nvSpPr>
      <xdr:spPr>
        <a:xfrm>
          <a:off x="1543050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40005</xdr:rowOff>
    </xdr:from>
    <xdr:to>
      <xdr:col>85</xdr:col>
      <xdr:colOff>127000</xdr:colOff>
      <xdr:row>60</xdr:row>
      <xdr:rowOff>43815</xdr:rowOff>
    </xdr:to>
    <xdr:cxnSp macro="">
      <xdr:nvCxnSpPr>
        <xdr:cNvPr id="552" name="直線コネクタ 551">
          <a:extLst>
            <a:ext uri="{FF2B5EF4-FFF2-40B4-BE49-F238E27FC236}">
              <a16:creationId xmlns:a16="http://schemas.microsoft.com/office/drawing/2014/main" id="{231264CF-B226-478B-8A86-B47E4301B36B}"/>
            </a:ext>
          </a:extLst>
        </xdr:cNvPr>
        <xdr:cNvCxnSpPr/>
      </xdr:nvCxnSpPr>
      <xdr:spPr>
        <a:xfrm flipV="1">
          <a:off x="15481300" y="1032700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162560</xdr:rowOff>
    </xdr:from>
    <xdr:to>
      <xdr:col>76</xdr:col>
      <xdr:colOff>165100</xdr:colOff>
      <xdr:row>60</xdr:row>
      <xdr:rowOff>92710</xdr:rowOff>
    </xdr:to>
    <xdr:sp macro="" textlink="">
      <xdr:nvSpPr>
        <xdr:cNvPr id="553" name="楕円 552">
          <a:extLst>
            <a:ext uri="{FF2B5EF4-FFF2-40B4-BE49-F238E27FC236}">
              <a16:creationId xmlns:a16="http://schemas.microsoft.com/office/drawing/2014/main" id="{1D583A50-8025-49D2-9E4D-EFC24BAD87BD}"/>
            </a:ext>
          </a:extLst>
        </xdr:cNvPr>
        <xdr:cNvSpPr/>
      </xdr:nvSpPr>
      <xdr:spPr>
        <a:xfrm>
          <a:off x="145415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41910</xdr:rowOff>
    </xdr:from>
    <xdr:to>
      <xdr:col>81</xdr:col>
      <xdr:colOff>50800</xdr:colOff>
      <xdr:row>60</xdr:row>
      <xdr:rowOff>43815</xdr:rowOff>
    </xdr:to>
    <xdr:cxnSp macro="">
      <xdr:nvCxnSpPr>
        <xdr:cNvPr id="554" name="直線コネクタ 553">
          <a:extLst>
            <a:ext uri="{FF2B5EF4-FFF2-40B4-BE49-F238E27FC236}">
              <a16:creationId xmlns:a16="http://schemas.microsoft.com/office/drawing/2014/main" id="{B9B1B4E7-450D-4721-9B0C-F6C23F70599B}"/>
            </a:ext>
          </a:extLst>
        </xdr:cNvPr>
        <xdr:cNvCxnSpPr/>
      </xdr:nvCxnSpPr>
      <xdr:spPr>
        <a:xfrm>
          <a:off x="14592300" y="1032891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141605</xdr:rowOff>
    </xdr:from>
    <xdr:to>
      <xdr:col>72</xdr:col>
      <xdr:colOff>38100</xdr:colOff>
      <xdr:row>60</xdr:row>
      <xdr:rowOff>71755</xdr:rowOff>
    </xdr:to>
    <xdr:sp macro="" textlink="">
      <xdr:nvSpPr>
        <xdr:cNvPr id="555" name="楕円 554">
          <a:extLst>
            <a:ext uri="{FF2B5EF4-FFF2-40B4-BE49-F238E27FC236}">
              <a16:creationId xmlns:a16="http://schemas.microsoft.com/office/drawing/2014/main" id="{52B24385-B5F8-43B6-AFBC-84E358096DD7}"/>
            </a:ext>
          </a:extLst>
        </xdr:cNvPr>
        <xdr:cNvSpPr/>
      </xdr:nvSpPr>
      <xdr:spPr>
        <a:xfrm>
          <a:off x="1365250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20955</xdr:rowOff>
    </xdr:from>
    <xdr:to>
      <xdr:col>76</xdr:col>
      <xdr:colOff>114300</xdr:colOff>
      <xdr:row>60</xdr:row>
      <xdr:rowOff>41910</xdr:rowOff>
    </xdr:to>
    <xdr:cxnSp macro="">
      <xdr:nvCxnSpPr>
        <xdr:cNvPr id="556" name="直線コネクタ 555">
          <a:extLst>
            <a:ext uri="{FF2B5EF4-FFF2-40B4-BE49-F238E27FC236}">
              <a16:creationId xmlns:a16="http://schemas.microsoft.com/office/drawing/2014/main" id="{B8B21E2C-9133-4803-B8F8-E850A8FED275}"/>
            </a:ext>
          </a:extLst>
        </xdr:cNvPr>
        <xdr:cNvCxnSpPr/>
      </xdr:nvCxnSpPr>
      <xdr:spPr>
        <a:xfrm>
          <a:off x="13703300" y="1030795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130175</xdr:rowOff>
    </xdr:from>
    <xdr:to>
      <xdr:col>67</xdr:col>
      <xdr:colOff>101600</xdr:colOff>
      <xdr:row>60</xdr:row>
      <xdr:rowOff>60325</xdr:rowOff>
    </xdr:to>
    <xdr:sp macro="" textlink="">
      <xdr:nvSpPr>
        <xdr:cNvPr id="557" name="楕円 556">
          <a:extLst>
            <a:ext uri="{FF2B5EF4-FFF2-40B4-BE49-F238E27FC236}">
              <a16:creationId xmlns:a16="http://schemas.microsoft.com/office/drawing/2014/main" id="{C671FCF7-E2D7-49FD-B291-61D67D6AFB11}"/>
            </a:ext>
          </a:extLst>
        </xdr:cNvPr>
        <xdr:cNvSpPr/>
      </xdr:nvSpPr>
      <xdr:spPr>
        <a:xfrm>
          <a:off x="127635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9525</xdr:rowOff>
    </xdr:from>
    <xdr:to>
      <xdr:col>71</xdr:col>
      <xdr:colOff>177800</xdr:colOff>
      <xdr:row>60</xdr:row>
      <xdr:rowOff>20955</xdr:rowOff>
    </xdr:to>
    <xdr:cxnSp macro="">
      <xdr:nvCxnSpPr>
        <xdr:cNvPr id="558" name="直線コネクタ 557">
          <a:extLst>
            <a:ext uri="{FF2B5EF4-FFF2-40B4-BE49-F238E27FC236}">
              <a16:creationId xmlns:a16="http://schemas.microsoft.com/office/drawing/2014/main" id="{4A1E3559-BC67-4307-8FA4-5C48B2E3EF32}"/>
            </a:ext>
          </a:extLst>
        </xdr:cNvPr>
        <xdr:cNvCxnSpPr/>
      </xdr:nvCxnSpPr>
      <xdr:spPr>
        <a:xfrm>
          <a:off x="12814300" y="102965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109237</xdr:rowOff>
    </xdr:from>
    <xdr:ext cx="405111" cy="259045"/>
    <xdr:sp macro="" textlink="">
      <xdr:nvSpPr>
        <xdr:cNvPr id="559" name="n_1aveValue【学校施設】&#10;有形固定資産減価償却率">
          <a:extLst>
            <a:ext uri="{FF2B5EF4-FFF2-40B4-BE49-F238E27FC236}">
              <a16:creationId xmlns:a16="http://schemas.microsoft.com/office/drawing/2014/main" id="{3BAD98F7-A90A-4149-8603-C6B5BCEF5AE4}"/>
            </a:ext>
          </a:extLst>
        </xdr:cNvPr>
        <xdr:cNvSpPr txBox="1"/>
      </xdr:nvSpPr>
      <xdr:spPr>
        <a:xfrm>
          <a:off x="152660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90187</xdr:rowOff>
    </xdr:from>
    <xdr:ext cx="405111" cy="259045"/>
    <xdr:sp macro="" textlink="">
      <xdr:nvSpPr>
        <xdr:cNvPr id="560" name="n_2aveValue【学校施設】&#10;有形固定資産減価償却率">
          <a:extLst>
            <a:ext uri="{FF2B5EF4-FFF2-40B4-BE49-F238E27FC236}">
              <a16:creationId xmlns:a16="http://schemas.microsoft.com/office/drawing/2014/main" id="{923D63B2-BEB2-457B-865E-BCB4F9CBE885}"/>
            </a:ext>
          </a:extLst>
        </xdr:cNvPr>
        <xdr:cNvSpPr txBox="1"/>
      </xdr:nvSpPr>
      <xdr:spPr>
        <a:xfrm>
          <a:off x="14389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74947</xdr:rowOff>
    </xdr:from>
    <xdr:ext cx="405111" cy="259045"/>
    <xdr:sp macro="" textlink="">
      <xdr:nvSpPr>
        <xdr:cNvPr id="561" name="n_3aveValue【学校施設】&#10;有形固定資産減価償却率">
          <a:extLst>
            <a:ext uri="{FF2B5EF4-FFF2-40B4-BE49-F238E27FC236}">
              <a16:creationId xmlns:a16="http://schemas.microsoft.com/office/drawing/2014/main" id="{BDB8C16F-01BF-47D6-9BAD-FC3B6A5FD008}"/>
            </a:ext>
          </a:extLst>
        </xdr:cNvPr>
        <xdr:cNvSpPr txBox="1"/>
      </xdr:nvSpPr>
      <xdr:spPr>
        <a:xfrm>
          <a:off x="135007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562" name="n_4aveValue【学校施設】&#10;有形固定資産減価償却率">
          <a:extLst>
            <a:ext uri="{FF2B5EF4-FFF2-40B4-BE49-F238E27FC236}">
              <a16:creationId xmlns:a16="http://schemas.microsoft.com/office/drawing/2014/main" id="{0B618C63-50CC-4F20-BDDD-27C6C3787209}"/>
            </a:ext>
          </a:extLst>
        </xdr:cNvPr>
        <xdr:cNvSpPr txBox="1"/>
      </xdr:nvSpPr>
      <xdr:spPr>
        <a:xfrm>
          <a:off x="12611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85742</xdr:rowOff>
    </xdr:from>
    <xdr:ext cx="405111" cy="259045"/>
    <xdr:sp macro="" textlink="">
      <xdr:nvSpPr>
        <xdr:cNvPr id="563" name="n_1mainValue【学校施設】&#10;有形固定資産減価償却率">
          <a:extLst>
            <a:ext uri="{FF2B5EF4-FFF2-40B4-BE49-F238E27FC236}">
              <a16:creationId xmlns:a16="http://schemas.microsoft.com/office/drawing/2014/main" id="{49CA6DBB-485A-4AAF-B575-E045F958AF3C}"/>
            </a:ext>
          </a:extLst>
        </xdr:cNvPr>
        <xdr:cNvSpPr txBox="1"/>
      </xdr:nvSpPr>
      <xdr:spPr>
        <a:xfrm>
          <a:off x="152660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83837</xdr:rowOff>
    </xdr:from>
    <xdr:ext cx="405111" cy="259045"/>
    <xdr:sp macro="" textlink="">
      <xdr:nvSpPr>
        <xdr:cNvPr id="564" name="n_2mainValue【学校施設】&#10;有形固定資産減価償却率">
          <a:extLst>
            <a:ext uri="{FF2B5EF4-FFF2-40B4-BE49-F238E27FC236}">
              <a16:creationId xmlns:a16="http://schemas.microsoft.com/office/drawing/2014/main" id="{1B4EAB20-04B9-4C5C-8151-26BF3B6CBA89}"/>
            </a:ext>
          </a:extLst>
        </xdr:cNvPr>
        <xdr:cNvSpPr txBox="1"/>
      </xdr:nvSpPr>
      <xdr:spPr>
        <a:xfrm>
          <a:off x="14389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62882</xdr:rowOff>
    </xdr:from>
    <xdr:ext cx="405111" cy="259045"/>
    <xdr:sp macro="" textlink="">
      <xdr:nvSpPr>
        <xdr:cNvPr id="565" name="n_3mainValue【学校施設】&#10;有形固定資産減価償却率">
          <a:extLst>
            <a:ext uri="{FF2B5EF4-FFF2-40B4-BE49-F238E27FC236}">
              <a16:creationId xmlns:a16="http://schemas.microsoft.com/office/drawing/2014/main" id="{50A6FDCA-32F6-4F7D-A1D5-D8C6E9422E6B}"/>
            </a:ext>
          </a:extLst>
        </xdr:cNvPr>
        <xdr:cNvSpPr txBox="1"/>
      </xdr:nvSpPr>
      <xdr:spPr>
        <a:xfrm>
          <a:off x="135007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51452</xdr:rowOff>
    </xdr:from>
    <xdr:ext cx="405111" cy="259045"/>
    <xdr:sp macro="" textlink="">
      <xdr:nvSpPr>
        <xdr:cNvPr id="566" name="n_4mainValue【学校施設】&#10;有形固定資産減価償却率">
          <a:extLst>
            <a:ext uri="{FF2B5EF4-FFF2-40B4-BE49-F238E27FC236}">
              <a16:creationId xmlns:a16="http://schemas.microsoft.com/office/drawing/2014/main" id="{A943B5CB-D25F-48FC-B622-DD92BA0C48D0}"/>
            </a:ext>
          </a:extLst>
        </xdr:cNvPr>
        <xdr:cNvSpPr txBox="1"/>
      </xdr:nvSpPr>
      <xdr:spPr>
        <a:xfrm>
          <a:off x="1261174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44430D38-471D-476B-B1E4-705FE71B95E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2FF60562-3959-4050-AE68-6A697D39FB4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128CD832-A7A6-49D5-802E-86A57B67C05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FA9B3952-C1F7-4CB2-B78C-A0AAE8A8F16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86DDCF35-5A35-46A0-BF58-CCD71BEF710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191E97D-DC68-4F27-92DD-252F706E768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77535E41-7061-49E1-B2FB-9FA6F4972E5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C4D32CB6-D955-4779-B5C6-67830601964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2FA269A4-F1D7-4500-91F6-BCEA072A98A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17CC7057-49B6-476A-9356-537DEE49F84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EC31EC51-EBF8-4EFC-8730-D1CBDAE7F11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C566AF3A-05AC-4F37-B380-49A99890F06D}"/>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92A85D90-6740-46D5-8F44-B76B3A6572AE}"/>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3452DC64-95D2-4C96-9621-2F450A9C60CA}"/>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1" name="テキスト ボックス 580">
          <a:extLst>
            <a:ext uri="{FF2B5EF4-FFF2-40B4-BE49-F238E27FC236}">
              <a16:creationId xmlns:a16="http://schemas.microsoft.com/office/drawing/2014/main" id="{DD84B032-CBDD-432D-9F60-7C64193BA073}"/>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CC43327D-58D8-43E5-A208-6F689CD96EBB}"/>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3" name="テキスト ボックス 582">
          <a:extLst>
            <a:ext uri="{FF2B5EF4-FFF2-40B4-BE49-F238E27FC236}">
              <a16:creationId xmlns:a16="http://schemas.microsoft.com/office/drawing/2014/main" id="{C23804D9-7887-475B-902D-8B495CE2D87F}"/>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7A399CF6-1E74-4E58-A3D8-DE277C57E79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5" name="テキスト ボックス 584">
          <a:extLst>
            <a:ext uri="{FF2B5EF4-FFF2-40B4-BE49-F238E27FC236}">
              <a16:creationId xmlns:a16="http://schemas.microsoft.com/office/drawing/2014/main" id="{F260686B-2F3B-4FE7-B170-502FD7A4EDB6}"/>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82EB9661-8BD0-4891-9268-129078CD121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90A0F49D-0B23-4F9F-82DA-2DFBA7CD3CA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4EDCB663-B643-4538-905E-E28F2FEC7AD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589" name="直線コネクタ 588">
          <a:extLst>
            <a:ext uri="{FF2B5EF4-FFF2-40B4-BE49-F238E27FC236}">
              <a16:creationId xmlns:a16="http://schemas.microsoft.com/office/drawing/2014/main" id="{E0A0B535-8B39-40CE-9B24-F62C8AB61395}"/>
            </a:ext>
          </a:extLst>
        </xdr:cNvPr>
        <xdr:cNvCxnSpPr/>
      </xdr:nvCxnSpPr>
      <xdr:spPr>
        <a:xfrm flipV="1">
          <a:off x="22160864" y="9703156"/>
          <a:ext cx="0" cy="124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590" name="【学校施設】&#10;一人当たり面積最小値テキスト">
          <a:extLst>
            <a:ext uri="{FF2B5EF4-FFF2-40B4-BE49-F238E27FC236}">
              <a16:creationId xmlns:a16="http://schemas.microsoft.com/office/drawing/2014/main" id="{0EEB6A46-E0C2-4A3B-AC65-C6BA8475FD22}"/>
            </a:ext>
          </a:extLst>
        </xdr:cNvPr>
        <xdr:cNvSpPr txBox="1"/>
      </xdr:nvSpPr>
      <xdr:spPr>
        <a:xfrm>
          <a:off x="22199600" y="1095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591" name="直線コネクタ 590">
          <a:extLst>
            <a:ext uri="{FF2B5EF4-FFF2-40B4-BE49-F238E27FC236}">
              <a16:creationId xmlns:a16="http://schemas.microsoft.com/office/drawing/2014/main" id="{865518D8-0D6A-446A-B734-802152B5C894}"/>
            </a:ext>
          </a:extLst>
        </xdr:cNvPr>
        <xdr:cNvCxnSpPr/>
      </xdr:nvCxnSpPr>
      <xdr:spPr>
        <a:xfrm>
          <a:off x="22072600" y="10950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592" name="【学校施設】&#10;一人当たり面積最大値テキスト">
          <a:extLst>
            <a:ext uri="{FF2B5EF4-FFF2-40B4-BE49-F238E27FC236}">
              <a16:creationId xmlns:a16="http://schemas.microsoft.com/office/drawing/2014/main" id="{9DFE1548-7B7A-423B-A03D-E927EA6496A8}"/>
            </a:ext>
          </a:extLst>
        </xdr:cNvPr>
        <xdr:cNvSpPr txBox="1"/>
      </xdr:nvSpPr>
      <xdr:spPr>
        <a:xfrm>
          <a:off x="22199600" y="947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593" name="直線コネクタ 592">
          <a:extLst>
            <a:ext uri="{FF2B5EF4-FFF2-40B4-BE49-F238E27FC236}">
              <a16:creationId xmlns:a16="http://schemas.microsoft.com/office/drawing/2014/main" id="{BBAFE857-40AA-46FB-890A-77440226B8FC}"/>
            </a:ext>
          </a:extLst>
        </xdr:cNvPr>
        <xdr:cNvCxnSpPr/>
      </xdr:nvCxnSpPr>
      <xdr:spPr>
        <a:xfrm>
          <a:off x="22072600" y="970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110964</xdr:rowOff>
    </xdr:from>
    <xdr:ext cx="469744" cy="259045"/>
    <xdr:sp macro="" textlink="">
      <xdr:nvSpPr>
        <xdr:cNvPr id="594" name="【学校施設】&#10;一人当たり面積平均値テキスト">
          <a:extLst>
            <a:ext uri="{FF2B5EF4-FFF2-40B4-BE49-F238E27FC236}">
              <a16:creationId xmlns:a16="http://schemas.microsoft.com/office/drawing/2014/main" id="{7574D585-96E3-47FC-8ED7-9FAF612CB1FC}"/>
            </a:ext>
          </a:extLst>
        </xdr:cNvPr>
        <xdr:cNvSpPr txBox="1"/>
      </xdr:nvSpPr>
      <xdr:spPr>
        <a:xfrm>
          <a:off x="22199600" y="10397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595" name="フローチャート: 判断 594">
          <a:extLst>
            <a:ext uri="{FF2B5EF4-FFF2-40B4-BE49-F238E27FC236}">
              <a16:creationId xmlns:a16="http://schemas.microsoft.com/office/drawing/2014/main" id="{A3541CC4-9C6B-4CC3-B41D-E6838A791F99}"/>
            </a:ext>
          </a:extLst>
        </xdr:cNvPr>
        <xdr:cNvSpPr/>
      </xdr:nvSpPr>
      <xdr:spPr>
        <a:xfrm>
          <a:off x="22110700" y="1041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596" name="フローチャート: 判断 595">
          <a:extLst>
            <a:ext uri="{FF2B5EF4-FFF2-40B4-BE49-F238E27FC236}">
              <a16:creationId xmlns:a16="http://schemas.microsoft.com/office/drawing/2014/main" id="{24AB954E-10EC-4C89-AF4B-66CED9D3F54D}"/>
            </a:ext>
          </a:extLst>
        </xdr:cNvPr>
        <xdr:cNvSpPr/>
      </xdr:nvSpPr>
      <xdr:spPr>
        <a:xfrm>
          <a:off x="212725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597" name="フローチャート: 判断 596">
          <a:extLst>
            <a:ext uri="{FF2B5EF4-FFF2-40B4-BE49-F238E27FC236}">
              <a16:creationId xmlns:a16="http://schemas.microsoft.com/office/drawing/2014/main" id="{96FF6AAB-EB13-4EC0-9609-08D796A0DE53}"/>
            </a:ext>
          </a:extLst>
        </xdr:cNvPr>
        <xdr:cNvSpPr/>
      </xdr:nvSpPr>
      <xdr:spPr>
        <a:xfrm>
          <a:off x="20383500" y="1046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598" name="フローチャート: 判断 597">
          <a:extLst>
            <a:ext uri="{FF2B5EF4-FFF2-40B4-BE49-F238E27FC236}">
              <a16:creationId xmlns:a16="http://schemas.microsoft.com/office/drawing/2014/main" id="{B7D10AE3-F0BE-4B35-B9A5-3927C4025101}"/>
            </a:ext>
          </a:extLst>
        </xdr:cNvPr>
        <xdr:cNvSpPr/>
      </xdr:nvSpPr>
      <xdr:spPr>
        <a:xfrm>
          <a:off x="19494500" y="1046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599" name="フローチャート: 判断 598">
          <a:extLst>
            <a:ext uri="{FF2B5EF4-FFF2-40B4-BE49-F238E27FC236}">
              <a16:creationId xmlns:a16="http://schemas.microsoft.com/office/drawing/2014/main" id="{17CA73DC-5ADB-42F2-A691-68E39D33E395}"/>
            </a:ext>
          </a:extLst>
        </xdr:cNvPr>
        <xdr:cNvSpPr/>
      </xdr:nvSpPr>
      <xdr:spPr>
        <a:xfrm>
          <a:off x="18605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DC799E27-91BC-4C60-88BA-E3B9122B2CE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146F09C-9318-4C21-A4B8-2E784F1CC67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DF8081C-B0A7-4D40-A6F9-40CEE298489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E37D5DE-ABD3-42B7-BD70-E1F69FA6436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74D6278C-6D95-4DE8-B918-029DB3F8342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108306</xdr:rowOff>
    </xdr:from>
    <xdr:to>
      <xdr:col>116</xdr:col>
      <xdr:colOff>114300</xdr:colOff>
      <xdr:row>60</xdr:row>
      <xdr:rowOff>38456</xdr:rowOff>
    </xdr:to>
    <xdr:sp macro="" textlink="">
      <xdr:nvSpPr>
        <xdr:cNvPr id="605" name="楕円 604">
          <a:extLst>
            <a:ext uri="{FF2B5EF4-FFF2-40B4-BE49-F238E27FC236}">
              <a16:creationId xmlns:a16="http://schemas.microsoft.com/office/drawing/2014/main" id="{4AE2ED18-6C2B-4B0F-A45B-6D8C3C8A5B4A}"/>
            </a:ext>
          </a:extLst>
        </xdr:cNvPr>
        <xdr:cNvSpPr/>
      </xdr:nvSpPr>
      <xdr:spPr>
        <a:xfrm>
          <a:off x="22110700" y="10223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131183</xdr:rowOff>
    </xdr:from>
    <xdr:ext cx="469744" cy="259045"/>
    <xdr:sp macro="" textlink="">
      <xdr:nvSpPr>
        <xdr:cNvPr id="606" name="【学校施設】&#10;一人当たり面積該当値テキスト">
          <a:extLst>
            <a:ext uri="{FF2B5EF4-FFF2-40B4-BE49-F238E27FC236}">
              <a16:creationId xmlns:a16="http://schemas.microsoft.com/office/drawing/2014/main" id="{0F6D6632-3369-471E-8653-E8D496680A10}"/>
            </a:ext>
          </a:extLst>
        </xdr:cNvPr>
        <xdr:cNvSpPr txBox="1"/>
      </xdr:nvSpPr>
      <xdr:spPr>
        <a:xfrm>
          <a:off x="22199600" y="10075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107848</xdr:rowOff>
    </xdr:from>
    <xdr:to>
      <xdr:col>112</xdr:col>
      <xdr:colOff>38100</xdr:colOff>
      <xdr:row>60</xdr:row>
      <xdr:rowOff>37998</xdr:rowOff>
    </xdr:to>
    <xdr:sp macro="" textlink="">
      <xdr:nvSpPr>
        <xdr:cNvPr id="607" name="楕円 606">
          <a:extLst>
            <a:ext uri="{FF2B5EF4-FFF2-40B4-BE49-F238E27FC236}">
              <a16:creationId xmlns:a16="http://schemas.microsoft.com/office/drawing/2014/main" id="{864E9B6B-7932-4964-B167-0D5F32DE3875}"/>
            </a:ext>
          </a:extLst>
        </xdr:cNvPr>
        <xdr:cNvSpPr/>
      </xdr:nvSpPr>
      <xdr:spPr>
        <a:xfrm>
          <a:off x="21272500" y="1022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158648</xdr:rowOff>
    </xdr:from>
    <xdr:to>
      <xdr:col>116</xdr:col>
      <xdr:colOff>63500</xdr:colOff>
      <xdr:row>59</xdr:row>
      <xdr:rowOff>159106</xdr:rowOff>
    </xdr:to>
    <xdr:cxnSp macro="">
      <xdr:nvCxnSpPr>
        <xdr:cNvPr id="608" name="直線コネクタ 607">
          <a:extLst>
            <a:ext uri="{FF2B5EF4-FFF2-40B4-BE49-F238E27FC236}">
              <a16:creationId xmlns:a16="http://schemas.microsoft.com/office/drawing/2014/main" id="{55842F79-7B56-4C56-8DD0-41B3C6C58246}"/>
            </a:ext>
          </a:extLst>
        </xdr:cNvPr>
        <xdr:cNvCxnSpPr/>
      </xdr:nvCxnSpPr>
      <xdr:spPr>
        <a:xfrm>
          <a:off x="21323300" y="10274198"/>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103277</xdr:rowOff>
    </xdr:from>
    <xdr:to>
      <xdr:col>107</xdr:col>
      <xdr:colOff>101600</xdr:colOff>
      <xdr:row>60</xdr:row>
      <xdr:rowOff>33427</xdr:rowOff>
    </xdr:to>
    <xdr:sp macro="" textlink="">
      <xdr:nvSpPr>
        <xdr:cNvPr id="609" name="楕円 608">
          <a:extLst>
            <a:ext uri="{FF2B5EF4-FFF2-40B4-BE49-F238E27FC236}">
              <a16:creationId xmlns:a16="http://schemas.microsoft.com/office/drawing/2014/main" id="{1E51E0D0-574D-4A12-8A5A-029DDFBFC694}"/>
            </a:ext>
          </a:extLst>
        </xdr:cNvPr>
        <xdr:cNvSpPr/>
      </xdr:nvSpPr>
      <xdr:spPr>
        <a:xfrm>
          <a:off x="20383500" y="1021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154077</xdr:rowOff>
    </xdr:from>
    <xdr:to>
      <xdr:col>111</xdr:col>
      <xdr:colOff>177800</xdr:colOff>
      <xdr:row>59</xdr:row>
      <xdr:rowOff>158648</xdr:rowOff>
    </xdr:to>
    <xdr:cxnSp macro="">
      <xdr:nvCxnSpPr>
        <xdr:cNvPr id="610" name="直線コネクタ 609">
          <a:extLst>
            <a:ext uri="{FF2B5EF4-FFF2-40B4-BE49-F238E27FC236}">
              <a16:creationId xmlns:a16="http://schemas.microsoft.com/office/drawing/2014/main" id="{EB2AF440-9913-4AB3-894B-88BCA07C628F}"/>
            </a:ext>
          </a:extLst>
        </xdr:cNvPr>
        <xdr:cNvCxnSpPr/>
      </xdr:nvCxnSpPr>
      <xdr:spPr>
        <a:xfrm>
          <a:off x="20434300" y="1026962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108763</xdr:rowOff>
    </xdr:from>
    <xdr:to>
      <xdr:col>102</xdr:col>
      <xdr:colOff>165100</xdr:colOff>
      <xdr:row>60</xdr:row>
      <xdr:rowOff>38913</xdr:rowOff>
    </xdr:to>
    <xdr:sp macro="" textlink="">
      <xdr:nvSpPr>
        <xdr:cNvPr id="611" name="楕円 610">
          <a:extLst>
            <a:ext uri="{FF2B5EF4-FFF2-40B4-BE49-F238E27FC236}">
              <a16:creationId xmlns:a16="http://schemas.microsoft.com/office/drawing/2014/main" id="{CC6D842D-5F4E-4BF6-B05A-C85F25FB181A}"/>
            </a:ext>
          </a:extLst>
        </xdr:cNvPr>
        <xdr:cNvSpPr/>
      </xdr:nvSpPr>
      <xdr:spPr>
        <a:xfrm>
          <a:off x="19494500" y="1022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154077</xdr:rowOff>
    </xdr:from>
    <xdr:to>
      <xdr:col>107</xdr:col>
      <xdr:colOff>50800</xdr:colOff>
      <xdr:row>59</xdr:row>
      <xdr:rowOff>159563</xdr:rowOff>
    </xdr:to>
    <xdr:cxnSp macro="">
      <xdr:nvCxnSpPr>
        <xdr:cNvPr id="612" name="直線コネクタ 611">
          <a:extLst>
            <a:ext uri="{FF2B5EF4-FFF2-40B4-BE49-F238E27FC236}">
              <a16:creationId xmlns:a16="http://schemas.microsoft.com/office/drawing/2014/main" id="{24071334-3793-4EBC-851D-225C25A9429D}"/>
            </a:ext>
          </a:extLst>
        </xdr:cNvPr>
        <xdr:cNvCxnSpPr/>
      </xdr:nvCxnSpPr>
      <xdr:spPr>
        <a:xfrm flipV="1">
          <a:off x="19545300" y="10269627"/>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124308</xdr:rowOff>
    </xdr:from>
    <xdr:to>
      <xdr:col>98</xdr:col>
      <xdr:colOff>38100</xdr:colOff>
      <xdr:row>60</xdr:row>
      <xdr:rowOff>54458</xdr:rowOff>
    </xdr:to>
    <xdr:sp macro="" textlink="">
      <xdr:nvSpPr>
        <xdr:cNvPr id="613" name="楕円 612">
          <a:extLst>
            <a:ext uri="{FF2B5EF4-FFF2-40B4-BE49-F238E27FC236}">
              <a16:creationId xmlns:a16="http://schemas.microsoft.com/office/drawing/2014/main" id="{63B1CFDA-A9AB-4C49-83F4-3F783603C2B3}"/>
            </a:ext>
          </a:extLst>
        </xdr:cNvPr>
        <xdr:cNvSpPr/>
      </xdr:nvSpPr>
      <xdr:spPr>
        <a:xfrm>
          <a:off x="18605500" y="1023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159563</xdr:rowOff>
    </xdr:from>
    <xdr:to>
      <xdr:col>102</xdr:col>
      <xdr:colOff>114300</xdr:colOff>
      <xdr:row>60</xdr:row>
      <xdr:rowOff>3658</xdr:rowOff>
    </xdr:to>
    <xdr:cxnSp macro="">
      <xdr:nvCxnSpPr>
        <xdr:cNvPr id="614" name="直線コネクタ 613">
          <a:extLst>
            <a:ext uri="{FF2B5EF4-FFF2-40B4-BE49-F238E27FC236}">
              <a16:creationId xmlns:a16="http://schemas.microsoft.com/office/drawing/2014/main" id="{DCCF4A2B-A5EF-4CBB-86E0-3887E7A36CEB}"/>
            </a:ext>
          </a:extLst>
        </xdr:cNvPr>
        <xdr:cNvCxnSpPr/>
      </xdr:nvCxnSpPr>
      <xdr:spPr>
        <a:xfrm flipV="1">
          <a:off x="18656300" y="10275113"/>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71645</xdr:rowOff>
    </xdr:from>
    <xdr:ext cx="469744" cy="259045"/>
    <xdr:sp macro="" textlink="">
      <xdr:nvSpPr>
        <xdr:cNvPr id="615" name="n_1aveValue【学校施設】&#10;一人当たり面積">
          <a:extLst>
            <a:ext uri="{FF2B5EF4-FFF2-40B4-BE49-F238E27FC236}">
              <a16:creationId xmlns:a16="http://schemas.microsoft.com/office/drawing/2014/main" id="{00D92E23-9874-401A-8617-857EB9D04749}"/>
            </a:ext>
          </a:extLst>
        </xdr:cNvPr>
        <xdr:cNvSpPr txBox="1"/>
      </xdr:nvSpPr>
      <xdr:spPr>
        <a:xfrm>
          <a:off x="21075727" y="1053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95419</xdr:rowOff>
    </xdr:from>
    <xdr:ext cx="469744" cy="259045"/>
    <xdr:sp macro="" textlink="">
      <xdr:nvSpPr>
        <xdr:cNvPr id="616" name="n_2aveValue【学校施設】&#10;一人当たり面積">
          <a:extLst>
            <a:ext uri="{FF2B5EF4-FFF2-40B4-BE49-F238E27FC236}">
              <a16:creationId xmlns:a16="http://schemas.microsoft.com/office/drawing/2014/main" id="{ECA08177-F005-47CD-8E23-0A0BA35E8FA1}"/>
            </a:ext>
          </a:extLst>
        </xdr:cNvPr>
        <xdr:cNvSpPr txBox="1"/>
      </xdr:nvSpPr>
      <xdr:spPr>
        <a:xfrm>
          <a:off x="20199427" y="10553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100906</xdr:rowOff>
    </xdr:from>
    <xdr:ext cx="469744" cy="259045"/>
    <xdr:sp macro="" textlink="">
      <xdr:nvSpPr>
        <xdr:cNvPr id="617" name="n_3aveValue【学校施設】&#10;一人当たり面積">
          <a:extLst>
            <a:ext uri="{FF2B5EF4-FFF2-40B4-BE49-F238E27FC236}">
              <a16:creationId xmlns:a16="http://schemas.microsoft.com/office/drawing/2014/main" id="{E6173B50-75C0-4D23-B8C8-F379968CE6D7}"/>
            </a:ext>
          </a:extLst>
        </xdr:cNvPr>
        <xdr:cNvSpPr txBox="1"/>
      </xdr:nvSpPr>
      <xdr:spPr>
        <a:xfrm>
          <a:off x="19310427" y="1055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5351</xdr:rowOff>
    </xdr:from>
    <xdr:ext cx="469744" cy="259045"/>
    <xdr:sp macro="" textlink="">
      <xdr:nvSpPr>
        <xdr:cNvPr id="618" name="n_4aveValue【学校施設】&#10;一人当たり面積">
          <a:extLst>
            <a:ext uri="{FF2B5EF4-FFF2-40B4-BE49-F238E27FC236}">
              <a16:creationId xmlns:a16="http://schemas.microsoft.com/office/drawing/2014/main" id="{2DA94DEE-8B1B-4F63-AEE3-05E236813043}"/>
            </a:ext>
          </a:extLst>
        </xdr:cNvPr>
        <xdr:cNvSpPr txBox="1"/>
      </xdr:nvSpPr>
      <xdr:spPr>
        <a:xfrm>
          <a:off x="18421427" y="1063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54525</xdr:rowOff>
    </xdr:from>
    <xdr:ext cx="469744" cy="259045"/>
    <xdr:sp macro="" textlink="">
      <xdr:nvSpPr>
        <xdr:cNvPr id="619" name="n_1mainValue【学校施設】&#10;一人当たり面積">
          <a:extLst>
            <a:ext uri="{FF2B5EF4-FFF2-40B4-BE49-F238E27FC236}">
              <a16:creationId xmlns:a16="http://schemas.microsoft.com/office/drawing/2014/main" id="{CB626F56-D797-47E6-9D1E-62311B96C701}"/>
            </a:ext>
          </a:extLst>
        </xdr:cNvPr>
        <xdr:cNvSpPr txBox="1"/>
      </xdr:nvSpPr>
      <xdr:spPr>
        <a:xfrm>
          <a:off x="21075727" y="9998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49954</xdr:rowOff>
    </xdr:from>
    <xdr:ext cx="469744" cy="259045"/>
    <xdr:sp macro="" textlink="">
      <xdr:nvSpPr>
        <xdr:cNvPr id="620" name="n_2mainValue【学校施設】&#10;一人当たり面積">
          <a:extLst>
            <a:ext uri="{FF2B5EF4-FFF2-40B4-BE49-F238E27FC236}">
              <a16:creationId xmlns:a16="http://schemas.microsoft.com/office/drawing/2014/main" id="{F35360AA-7606-40BA-AE8F-2702BB6A5945}"/>
            </a:ext>
          </a:extLst>
        </xdr:cNvPr>
        <xdr:cNvSpPr txBox="1"/>
      </xdr:nvSpPr>
      <xdr:spPr>
        <a:xfrm>
          <a:off x="20199427" y="9994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55440</xdr:rowOff>
    </xdr:from>
    <xdr:ext cx="469744" cy="259045"/>
    <xdr:sp macro="" textlink="">
      <xdr:nvSpPr>
        <xdr:cNvPr id="621" name="n_3mainValue【学校施設】&#10;一人当たり面積">
          <a:extLst>
            <a:ext uri="{FF2B5EF4-FFF2-40B4-BE49-F238E27FC236}">
              <a16:creationId xmlns:a16="http://schemas.microsoft.com/office/drawing/2014/main" id="{EB3D3E5D-C218-4B41-B622-3EC0A004A89A}"/>
            </a:ext>
          </a:extLst>
        </xdr:cNvPr>
        <xdr:cNvSpPr txBox="1"/>
      </xdr:nvSpPr>
      <xdr:spPr>
        <a:xfrm>
          <a:off x="19310427" y="999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70985</xdr:rowOff>
    </xdr:from>
    <xdr:ext cx="469744" cy="259045"/>
    <xdr:sp macro="" textlink="">
      <xdr:nvSpPr>
        <xdr:cNvPr id="622" name="n_4mainValue【学校施設】&#10;一人当たり面積">
          <a:extLst>
            <a:ext uri="{FF2B5EF4-FFF2-40B4-BE49-F238E27FC236}">
              <a16:creationId xmlns:a16="http://schemas.microsoft.com/office/drawing/2014/main" id="{90865319-22B4-4110-80CA-EC30E5462356}"/>
            </a:ext>
          </a:extLst>
        </xdr:cNvPr>
        <xdr:cNvSpPr txBox="1"/>
      </xdr:nvSpPr>
      <xdr:spPr>
        <a:xfrm>
          <a:off x="18421427" y="10015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23BB0B14-DCA9-45DA-94DA-2CEE45B4D9C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F00BCF33-CC8C-406C-891E-D1427924C83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73E33959-D77F-409F-A211-EA4CDB0DEC3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A965ABBA-4369-4964-9BAE-86B45949C75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17C163D4-EAE7-4D31-B102-E146F3CBF79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45D2D75C-A51D-4411-A36C-0F52EC09DAE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AD148935-2A76-4AD1-8A00-A7C0514F720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BCD01B04-BBB5-441E-882D-661A7EA96EFF}"/>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5B912056-5E73-4DA4-9BA7-DD8277747E6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3229B71D-B88E-41D9-A42A-04A3826E46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C5F16A72-AE79-461D-BDAE-213F20D9271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A10EA8FF-557A-405F-BA61-496579A2DFD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0A0DA2F2-34D8-499E-B049-D4150964390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8E0CD783-16E0-43C9-AC43-812D7DA0A89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0902F715-A80C-4691-BD60-BB6AF4B16D6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85F73DDA-28F5-4D24-8600-2644BD28C28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0A54C177-160A-43BA-B0F2-BB9ECFE086D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E67DE9E8-8667-448D-966A-4D441F142DD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588E59AD-9AC2-4001-B7F2-42F492CC30A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9635EB82-09C1-45EE-91EA-B715D2AE522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8AF9C977-2B21-4B4C-B7AB-0159B6B02F1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9B11DDA4-857F-4C9F-9A99-5BC3814AA56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6CB63EC6-849B-4578-876A-624571AB428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2157C4F4-5A04-491D-860E-FE11B9B1D5A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EE4C1ADC-4E1B-4DA3-9D8D-4992D929850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12C956DD-1CCA-4E81-B546-D444B527F5B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93154FB9-B5A3-405F-B62F-F0450C6323D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a:extLst>
            <a:ext uri="{FF2B5EF4-FFF2-40B4-BE49-F238E27FC236}">
              <a16:creationId xmlns:a16="http://schemas.microsoft.com/office/drawing/2014/main" id="{E78DC3E3-1302-40FE-A19F-0A2BD8A890E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a:extLst>
            <a:ext uri="{FF2B5EF4-FFF2-40B4-BE49-F238E27FC236}">
              <a16:creationId xmlns:a16="http://schemas.microsoft.com/office/drawing/2014/main" id="{CFE02430-C14A-4DE9-8244-B1C17D2944B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a:extLst>
            <a:ext uri="{FF2B5EF4-FFF2-40B4-BE49-F238E27FC236}">
              <a16:creationId xmlns:a16="http://schemas.microsoft.com/office/drawing/2014/main" id="{FFCA14A5-5625-4AA6-8FB1-698F26D902B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a:extLst>
            <a:ext uri="{FF2B5EF4-FFF2-40B4-BE49-F238E27FC236}">
              <a16:creationId xmlns:a16="http://schemas.microsoft.com/office/drawing/2014/main" id="{C3AA330D-F079-43FF-90AC-C68ABEDBD3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a:extLst>
            <a:ext uri="{FF2B5EF4-FFF2-40B4-BE49-F238E27FC236}">
              <a16:creationId xmlns:a16="http://schemas.microsoft.com/office/drawing/2014/main" id="{36327708-A3EC-4713-89D2-07AE4358E475}"/>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a:extLst>
            <a:ext uri="{FF2B5EF4-FFF2-40B4-BE49-F238E27FC236}">
              <a16:creationId xmlns:a16="http://schemas.microsoft.com/office/drawing/2014/main" id="{D6807D43-2A28-486B-B9B9-6FA1FB1A8A5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a:extLst>
            <a:ext uri="{FF2B5EF4-FFF2-40B4-BE49-F238E27FC236}">
              <a16:creationId xmlns:a16="http://schemas.microsoft.com/office/drawing/2014/main" id="{C1B5DA3A-E34F-4B92-9DE6-83DD5F61AC42}"/>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a:extLst>
            <a:ext uri="{FF2B5EF4-FFF2-40B4-BE49-F238E27FC236}">
              <a16:creationId xmlns:a16="http://schemas.microsoft.com/office/drawing/2014/main" id="{4FEC5597-C65E-45D5-9986-F3424BC7476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a:extLst>
            <a:ext uri="{FF2B5EF4-FFF2-40B4-BE49-F238E27FC236}">
              <a16:creationId xmlns:a16="http://schemas.microsoft.com/office/drawing/2014/main" id="{572E1196-F36A-4815-9118-4626FA27B10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9" name="テキスト ボックス 658">
          <a:extLst>
            <a:ext uri="{FF2B5EF4-FFF2-40B4-BE49-F238E27FC236}">
              <a16:creationId xmlns:a16="http://schemas.microsoft.com/office/drawing/2014/main" id="{8C6708B4-F23E-4C30-A86D-BEB330E429A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2B09188A-8883-4FEC-A747-807B010618C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1" name="テキスト ボックス 660">
          <a:extLst>
            <a:ext uri="{FF2B5EF4-FFF2-40B4-BE49-F238E27FC236}">
              <a16:creationId xmlns:a16="http://schemas.microsoft.com/office/drawing/2014/main" id="{72F21065-1D23-487E-9D5E-54C467FA5A6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6F583D5B-59EA-4EDE-AF43-1481F2F2715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663" name="直線コネクタ 662">
          <a:extLst>
            <a:ext uri="{FF2B5EF4-FFF2-40B4-BE49-F238E27FC236}">
              <a16:creationId xmlns:a16="http://schemas.microsoft.com/office/drawing/2014/main" id="{652E4940-8E7A-4095-B336-0D57DD533E61}"/>
            </a:ext>
          </a:extLst>
        </xdr:cNvPr>
        <xdr:cNvCxnSpPr/>
      </xdr:nvCxnSpPr>
      <xdr:spPr>
        <a:xfrm flipV="1">
          <a:off x="16318864" y="17103089"/>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664" name="【公民館】&#10;有形固定資産減価償却率最小値テキスト">
          <a:extLst>
            <a:ext uri="{FF2B5EF4-FFF2-40B4-BE49-F238E27FC236}">
              <a16:creationId xmlns:a16="http://schemas.microsoft.com/office/drawing/2014/main" id="{DFB1DBF0-8513-475A-8F65-292C245967DA}"/>
            </a:ext>
          </a:extLst>
        </xdr:cNvPr>
        <xdr:cNvSpPr txBox="1"/>
      </xdr:nvSpPr>
      <xdr:spPr>
        <a:xfrm>
          <a:off x="16357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665" name="直線コネクタ 664">
          <a:extLst>
            <a:ext uri="{FF2B5EF4-FFF2-40B4-BE49-F238E27FC236}">
              <a16:creationId xmlns:a16="http://schemas.microsoft.com/office/drawing/2014/main" id="{756BE124-6DAD-4CD2-96BB-7A35CF94AC6C}"/>
            </a:ext>
          </a:extLst>
        </xdr:cNvPr>
        <xdr:cNvCxnSpPr/>
      </xdr:nvCxnSpPr>
      <xdr:spPr>
        <a:xfrm>
          <a:off x="16230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666" name="【公民館】&#10;有形固定資産減価償却率最大値テキスト">
          <a:extLst>
            <a:ext uri="{FF2B5EF4-FFF2-40B4-BE49-F238E27FC236}">
              <a16:creationId xmlns:a16="http://schemas.microsoft.com/office/drawing/2014/main" id="{98094D57-BA99-42A7-9C26-4E85C35646E7}"/>
            </a:ext>
          </a:extLst>
        </xdr:cNvPr>
        <xdr:cNvSpPr txBox="1"/>
      </xdr:nvSpPr>
      <xdr:spPr>
        <a:xfrm>
          <a:off x="16357600" y="1687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667" name="直線コネクタ 666">
          <a:extLst>
            <a:ext uri="{FF2B5EF4-FFF2-40B4-BE49-F238E27FC236}">
              <a16:creationId xmlns:a16="http://schemas.microsoft.com/office/drawing/2014/main" id="{576BD42E-AF32-4D70-89F2-E08B5C0F12DC}"/>
            </a:ext>
          </a:extLst>
        </xdr:cNvPr>
        <xdr:cNvCxnSpPr/>
      </xdr:nvCxnSpPr>
      <xdr:spPr>
        <a:xfrm>
          <a:off x="16230600" y="1710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109238</xdr:rowOff>
    </xdr:from>
    <xdr:ext cx="405111" cy="259045"/>
    <xdr:sp macro="" textlink="">
      <xdr:nvSpPr>
        <xdr:cNvPr id="668" name="【公民館】&#10;有形固定資産減価償却率平均値テキスト">
          <a:extLst>
            <a:ext uri="{FF2B5EF4-FFF2-40B4-BE49-F238E27FC236}">
              <a16:creationId xmlns:a16="http://schemas.microsoft.com/office/drawing/2014/main" id="{0BC96F2A-5126-4646-9432-4E6794F4C645}"/>
            </a:ext>
          </a:extLst>
        </xdr:cNvPr>
        <xdr:cNvSpPr txBox="1"/>
      </xdr:nvSpPr>
      <xdr:spPr>
        <a:xfrm>
          <a:off x="16357600" y="17768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669" name="フローチャート: 判断 668">
          <a:extLst>
            <a:ext uri="{FF2B5EF4-FFF2-40B4-BE49-F238E27FC236}">
              <a16:creationId xmlns:a16="http://schemas.microsoft.com/office/drawing/2014/main" id="{3F45585F-6310-47C6-BE6F-BAE133D1AFC6}"/>
            </a:ext>
          </a:extLst>
        </xdr:cNvPr>
        <xdr:cNvSpPr/>
      </xdr:nvSpPr>
      <xdr:spPr>
        <a:xfrm>
          <a:off x="16268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670" name="フローチャート: 判断 669">
          <a:extLst>
            <a:ext uri="{FF2B5EF4-FFF2-40B4-BE49-F238E27FC236}">
              <a16:creationId xmlns:a16="http://schemas.microsoft.com/office/drawing/2014/main" id="{6757121F-9067-4F16-8C09-5942240A4A91}"/>
            </a:ext>
          </a:extLst>
        </xdr:cNvPr>
        <xdr:cNvSpPr/>
      </xdr:nvSpPr>
      <xdr:spPr>
        <a:xfrm>
          <a:off x="15430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671" name="フローチャート: 判断 670">
          <a:extLst>
            <a:ext uri="{FF2B5EF4-FFF2-40B4-BE49-F238E27FC236}">
              <a16:creationId xmlns:a16="http://schemas.microsoft.com/office/drawing/2014/main" id="{183E0DD6-9ACA-4F44-AEC8-E9BEA6399D7D}"/>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672" name="フローチャート: 判断 671">
          <a:extLst>
            <a:ext uri="{FF2B5EF4-FFF2-40B4-BE49-F238E27FC236}">
              <a16:creationId xmlns:a16="http://schemas.microsoft.com/office/drawing/2014/main" id="{B95833EE-856C-406B-B5D4-66225C64D2C1}"/>
            </a:ext>
          </a:extLst>
        </xdr:cNvPr>
        <xdr:cNvSpPr/>
      </xdr:nvSpPr>
      <xdr:spPr>
        <a:xfrm>
          <a:off x="13652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673" name="フローチャート: 判断 672">
          <a:extLst>
            <a:ext uri="{FF2B5EF4-FFF2-40B4-BE49-F238E27FC236}">
              <a16:creationId xmlns:a16="http://schemas.microsoft.com/office/drawing/2014/main" id="{5EA80C53-E855-428A-A234-A6A77EFD3C9A}"/>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9B28F814-EC45-4310-9995-CDF7E02AA89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B74FC3F5-81AE-4CA5-A5B1-3EFCAD4BCFA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F28978BD-5490-4877-84E0-174C56D5EFF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254E1715-8893-4BFB-AB31-47B30D15ADD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34DAD7DB-F300-4BE7-9F17-3C4F09EE817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13970</xdr:rowOff>
    </xdr:from>
    <xdr:to>
      <xdr:col>85</xdr:col>
      <xdr:colOff>177800</xdr:colOff>
      <xdr:row>107</xdr:row>
      <xdr:rowOff>115570</xdr:rowOff>
    </xdr:to>
    <xdr:sp macro="" textlink="">
      <xdr:nvSpPr>
        <xdr:cNvPr id="679" name="楕円 678">
          <a:extLst>
            <a:ext uri="{FF2B5EF4-FFF2-40B4-BE49-F238E27FC236}">
              <a16:creationId xmlns:a16="http://schemas.microsoft.com/office/drawing/2014/main" id="{60B20D28-026A-489B-9938-67297A09694E}"/>
            </a:ext>
          </a:extLst>
        </xdr:cNvPr>
        <xdr:cNvSpPr/>
      </xdr:nvSpPr>
      <xdr:spPr>
        <a:xfrm>
          <a:off x="162687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100347</xdr:rowOff>
    </xdr:from>
    <xdr:ext cx="405111" cy="259045"/>
    <xdr:sp macro="" textlink="">
      <xdr:nvSpPr>
        <xdr:cNvPr id="680" name="【公民館】&#10;有形固定資産減価償却率該当値テキスト">
          <a:extLst>
            <a:ext uri="{FF2B5EF4-FFF2-40B4-BE49-F238E27FC236}">
              <a16:creationId xmlns:a16="http://schemas.microsoft.com/office/drawing/2014/main" id="{A4FD5379-7C04-4E0A-9254-91B36064986C}"/>
            </a:ext>
          </a:extLst>
        </xdr:cNvPr>
        <xdr:cNvSpPr txBox="1"/>
      </xdr:nvSpPr>
      <xdr:spPr>
        <a:xfrm>
          <a:off x="16357600" y="182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154939</xdr:rowOff>
    </xdr:from>
    <xdr:to>
      <xdr:col>81</xdr:col>
      <xdr:colOff>101600</xdr:colOff>
      <xdr:row>107</xdr:row>
      <xdr:rowOff>85089</xdr:rowOff>
    </xdr:to>
    <xdr:sp macro="" textlink="">
      <xdr:nvSpPr>
        <xdr:cNvPr id="681" name="楕円 680">
          <a:extLst>
            <a:ext uri="{FF2B5EF4-FFF2-40B4-BE49-F238E27FC236}">
              <a16:creationId xmlns:a16="http://schemas.microsoft.com/office/drawing/2014/main" id="{6E97EF81-61AA-499B-AADB-2BD64C5F735C}"/>
            </a:ext>
          </a:extLst>
        </xdr:cNvPr>
        <xdr:cNvSpPr/>
      </xdr:nvSpPr>
      <xdr:spPr>
        <a:xfrm>
          <a:off x="15430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34289</xdr:rowOff>
    </xdr:from>
    <xdr:to>
      <xdr:col>85</xdr:col>
      <xdr:colOff>127000</xdr:colOff>
      <xdr:row>107</xdr:row>
      <xdr:rowOff>64770</xdr:rowOff>
    </xdr:to>
    <xdr:cxnSp macro="">
      <xdr:nvCxnSpPr>
        <xdr:cNvPr id="682" name="直線コネクタ 681">
          <a:extLst>
            <a:ext uri="{FF2B5EF4-FFF2-40B4-BE49-F238E27FC236}">
              <a16:creationId xmlns:a16="http://schemas.microsoft.com/office/drawing/2014/main" id="{CD78E0EF-BC5D-4782-B70B-DBF9D8DD0A82}"/>
            </a:ext>
          </a:extLst>
        </xdr:cNvPr>
        <xdr:cNvCxnSpPr/>
      </xdr:nvCxnSpPr>
      <xdr:spPr>
        <a:xfrm>
          <a:off x="15481300" y="18379439"/>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113030</xdr:rowOff>
    </xdr:from>
    <xdr:to>
      <xdr:col>76</xdr:col>
      <xdr:colOff>165100</xdr:colOff>
      <xdr:row>107</xdr:row>
      <xdr:rowOff>43180</xdr:rowOff>
    </xdr:to>
    <xdr:sp macro="" textlink="">
      <xdr:nvSpPr>
        <xdr:cNvPr id="683" name="楕円 682">
          <a:extLst>
            <a:ext uri="{FF2B5EF4-FFF2-40B4-BE49-F238E27FC236}">
              <a16:creationId xmlns:a16="http://schemas.microsoft.com/office/drawing/2014/main" id="{346FDD37-21F3-4CD5-A64F-06FF6779BFF0}"/>
            </a:ext>
          </a:extLst>
        </xdr:cNvPr>
        <xdr:cNvSpPr/>
      </xdr:nvSpPr>
      <xdr:spPr>
        <a:xfrm>
          <a:off x="14541500" y="182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163830</xdr:rowOff>
    </xdr:from>
    <xdr:to>
      <xdr:col>81</xdr:col>
      <xdr:colOff>50800</xdr:colOff>
      <xdr:row>107</xdr:row>
      <xdr:rowOff>34289</xdr:rowOff>
    </xdr:to>
    <xdr:cxnSp macro="">
      <xdr:nvCxnSpPr>
        <xdr:cNvPr id="684" name="直線コネクタ 683">
          <a:extLst>
            <a:ext uri="{FF2B5EF4-FFF2-40B4-BE49-F238E27FC236}">
              <a16:creationId xmlns:a16="http://schemas.microsoft.com/office/drawing/2014/main" id="{CED24EFC-BF33-4089-A98A-127B466150B3}"/>
            </a:ext>
          </a:extLst>
        </xdr:cNvPr>
        <xdr:cNvCxnSpPr/>
      </xdr:nvCxnSpPr>
      <xdr:spPr>
        <a:xfrm>
          <a:off x="14592300" y="183375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73025</xdr:rowOff>
    </xdr:from>
    <xdr:to>
      <xdr:col>72</xdr:col>
      <xdr:colOff>38100</xdr:colOff>
      <xdr:row>107</xdr:row>
      <xdr:rowOff>3175</xdr:rowOff>
    </xdr:to>
    <xdr:sp macro="" textlink="">
      <xdr:nvSpPr>
        <xdr:cNvPr id="685" name="楕円 684">
          <a:extLst>
            <a:ext uri="{FF2B5EF4-FFF2-40B4-BE49-F238E27FC236}">
              <a16:creationId xmlns:a16="http://schemas.microsoft.com/office/drawing/2014/main" id="{236296B3-BE25-4B11-9169-09E147E30A39}"/>
            </a:ext>
          </a:extLst>
        </xdr:cNvPr>
        <xdr:cNvSpPr/>
      </xdr:nvSpPr>
      <xdr:spPr>
        <a:xfrm>
          <a:off x="13652500" y="1824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123825</xdr:rowOff>
    </xdr:from>
    <xdr:to>
      <xdr:col>76</xdr:col>
      <xdr:colOff>114300</xdr:colOff>
      <xdr:row>106</xdr:row>
      <xdr:rowOff>163830</xdr:rowOff>
    </xdr:to>
    <xdr:cxnSp macro="">
      <xdr:nvCxnSpPr>
        <xdr:cNvPr id="686" name="直線コネクタ 685">
          <a:extLst>
            <a:ext uri="{FF2B5EF4-FFF2-40B4-BE49-F238E27FC236}">
              <a16:creationId xmlns:a16="http://schemas.microsoft.com/office/drawing/2014/main" id="{446BE0FE-7362-4A2C-9E27-DF29FE40CECC}"/>
            </a:ext>
          </a:extLst>
        </xdr:cNvPr>
        <xdr:cNvCxnSpPr/>
      </xdr:nvCxnSpPr>
      <xdr:spPr>
        <a:xfrm>
          <a:off x="13703300" y="182975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29211</xdr:rowOff>
    </xdr:from>
    <xdr:to>
      <xdr:col>67</xdr:col>
      <xdr:colOff>101600</xdr:colOff>
      <xdr:row>106</xdr:row>
      <xdr:rowOff>130811</xdr:rowOff>
    </xdr:to>
    <xdr:sp macro="" textlink="">
      <xdr:nvSpPr>
        <xdr:cNvPr id="687" name="楕円 686">
          <a:extLst>
            <a:ext uri="{FF2B5EF4-FFF2-40B4-BE49-F238E27FC236}">
              <a16:creationId xmlns:a16="http://schemas.microsoft.com/office/drawing/2014/main" id="{1F51F4EE-93D4-42F0-AE6A-6E5BFA77F543}"/>
            </a:ext>
          </a:extLst>
        </xdr:cNvPr>
        <xdr:cNvSpPr/>
      </xdr:nvSpPr>
      <xdr:spPr>
        <a:xfrm>
          <a:off x="127635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80011</xdr:rowOff>
    </xdr:from>
    <xdr:to>
      <xdr:col>71</xdr:col>
      <xdr:colOff>177800</xdr:colOff>
      <xdr:row>106</xdr:row>
      <xdr:rowOff>123825</xdr:rowOff>
    </xdr:to>
    <xdr:cxnSp macro="">
      <xdr:nvCxnSpPr>
        <xdr:cNvPr id="688" name="直線コネクタ 687">
          <a:extLst>
            <a:ext uri="{FF2B5EF4-FFF2-40B4-BE49-F238E27FC236}">
              <a16:creationId xmlns:a16="http://schemas.microsoft.com/office/drawing/2014/main" id="{95D4675B-1D39-42FE-97AC-592FAD4490C2}"/>
            </a:ext>
          </a:extLst>
        </xdr:cNvPr>
        <xdr:cNvCxnSpPr/>
      </xdr:nvCxnSpPr>
      <xdr:spPr>
        <a:xfrm>
          <a:off x="12814300" y="1825371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23513</xdr:rowOff>
    </xdr:from>
    <xdr:ext cx="405111" cy="259045"/>
    <xdr:sp macro="" textlink="">
      <xdr:nvSpPr>
        <xdr:cNvPr id="689" name="n_1aveValue【公民館】&#10;有形固定資産減価償却率">
          <a:extLst>
            <a:ext uri="{FF2B5EF4-FFF2-40B4-BE49-F238E27FC236}">
              <a16:creationId xmlns:a16="http://schemas.microsoft.com/office/drawing/2014/main" id="{51261CC1-FEAD-402A-9908-DB0F493F4E27}"/>
            </a:ext>
          </a:extLst>
        </xdr:cNvPr>
        <xdr:cNvSpPr txBox="1"/>
      </xdr:nvSpPr>
      <xdr:spPr>
        <a:xfrm>
          <a:off x="15266044" y="1768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690" name="n_2aveValue【公民館】&#10;有形固定資産減価償却率">
          <a:extLst>
            <a:ext uri="{FF2B5EF4-FFF2-40B4-BE49-F238E27FC236}">
              <a16:creationId xmlns:a16="http://schemas.microsoft.com/office/drawing/2014/main" id="{C466C596-02A9-47D9-B37A-EEDA573942BC}"/>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122572</xdr:rowOff>
    </xdr:from>
    <xdr:ext cx="405111" cy="259045"/>
    <xdr:sp macro="" textlink="">
      <xdr:nvSpPr>
        <xdr:cNvPr id="691" name="n_3aveValue【公民館】&#10;有形固定資産減価償却率">
          <a:extLst>
            <a:ext uri="{FF2B5EF4-FFF2-40B4-BE49-F238E27FC236}">
              <a16:creationId xmlns:a16="http://schemas.microsoft.com/office/drawing/2014/main" id="{EA32DD59-E0A5-4E50-A3A3-313BD6D89D5C}"/>
            </a:ext>
          </a:extLst>
        </xdr:cNvPr>
        <xdr:cNvSpPr txBox="1"/>
      </xdr:nvSpPr>
      <xdr:spPr>
        <a:xfrm>
          <a:off x="13500744" y="1761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692" name="n_4aveValue【公民館】&#10;有形固定資産減価償却率">
          <a:extLst>
            <a:ext uri="{FF2B5EF4-FFF2-40B4-BE49-F238E27FC236}">
              <a16:creationId xmlns:a16="http://schemas.microsoft.com/office/drawing/2014/main" id="{480E6230-786B-4E0C-9F3B-2B0F4F9DBE79}"/>
            </a:ext>
          </a:extLst>
        </xdr:cNvPr>
        <xdr:cNvSpPr txBox="1"/>
      </xdr:nvSpPr>
      <xdr:spPr>
        <a:xfrm>
          <a:off x="1261174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76216</xdr:rowOff>
    </xdr:from>
    <xdr:ext cx="405111" cy="259045"/>
    <xdr:sp macro="" textlink="">
      <xdr:nvSpPr>
        <xdr:cNvPr id="693" name="n_1mainValue【公民館】&#10;有形固定資産減価償却率">
          <a:extLst>
            <a:ext uri="{FF2B5EF4-FFF2-40B4-BE49-F238E27FC236}">
              <a16:creationId xmlns:a16="http://schemas.microsoft.com/office/drawing/2014/main" id="{BEA8355D-FAF2-454B-A5F7-2F3DEE36963F}"/>
            </a:ext>
          </a:extLst>
        </xdr:cNvPr>
        <xdr:cNvSpPr txBox="1"/>
      </xdr:nvSpPr>
      <xdr:spPr>
        <a:xfrm>
          <a:off x="15266044" y="1842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34307</xdr:rowOff>
    </xdr:from>
    <xdr:ext cx="405111" cy="259045"/>
    <xdr:sp macro="" textlink="">
      <xdr:nvSpPr>
        <xdr:cNvPr id="694" name="n_2mainValue【公民館】&#10;有形固定資産減価償却率">
          <a:extLst>
            <a:ext uri="{FF2B5EF4-FFF2-40B4-BE49-F238E27FC236}">
              <a16:creationId xmlns:a16="http://schemas.microsoft.com/office/drawing/2014/main" id="{1385160F-59D7-402E-9FC2-E239254942CE}"/>
            </a:ext>
          </a:extLst>
        </xdr:cNvPr>
        <xdr:cNvSpPr txBox="1"/>
      </xdr:nvSpPr>
      <xdr:spPr>
        <a:xfrm>
          <a:off x="14389744" y="1837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165752</xdr:rowOff>
    </xdr:from>
    <xdr:ext cx="405111" cy="259045"/>
    <xdr:sp macro="" textlink="">
      <xdr:nvSpPr>
        <xdr:cNvPr id="695" name="n_3mainValue【公民館】&#10;有形固定資産減価償却率">
          <a:extLst>
            <a:ext uri="{FF2B5EF4-FFF2-40B4-BE49-F238E27FC236}">
              <a16:creationId xmlns:a16="http://schemas.microsoft.com/office/drawing/2014/main" id="{3139E9DD-B1F8-4A20-BEA5-6492B196C6FA}"/>
            </a:ext>
          </a:extLst>
        </xdr:cNvPr>
        <xdr:cNvSpPr txBox="1"/>
      </xdr:nvSpPr>
      <xdr:spPr>
        <a:xfrm>
          <a:off x="13500744" y="1833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121938</xdr:rowOff>
    </xdr:from>
    <xdr:ext cx="405111" cy="259045"/>
    <xdr:sp macro="" textlink="">
      <xdr:nvSpPr>
        <xdr:cNvPr id="696" name="n_4mainValue【公民館】&#10;有形固定資産減価償却率">
          <a:extLst>
            <a:ext uri="{FF2B5EF4-FFF2-40B4-BE49-F238E27FC236}">
              <a16:creationId xmlns:a16="http://schemas.microsoft.com/office/drawing/2014/main" id="{424A59A0-A6FC-42AF-A0B5-D7CABD330F9A}"/>
            </a:ext>
          </a:extLst>
        </xdr:cNvPr>
        <xdr:cNvSpPr txBox="1"/>
      </xdr:nvSpPr>
      <xdr:spPr>
        <a:xfrm>
          <a:off x="12611744" y="1829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FC4A6C73-7202-442C-AC0B-1AC70DD7745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1BD97D72-5E91-4955-858F-994C03778C9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D7A5F2F3-88C5-4A14-8751-16F01EF3451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AE8725F4-5A82-4F86-A2E1-DCCEFA19653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A425E334-457E-48C3-A809-5C8AC762008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29D5E167-DA88-4941-8C56-5FCE89E8C33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54379BF3-9DAE-42AA-82B9-E377523174F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7F52903F-D1D8-46E5-ACDD-C9032C06033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B85C306E-F5B0-420D-A9CF-D1F3DE8FBA0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F8FA4447-1FCD-4902-8930-8D4DD5437FB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7" name="直線コネクタ 706">
          <a:extLst>
            <a:ext uri="{FF2B5EF4-FFF2-40B4-BE49-F238E27FC236}">
              <a16:creationId xmlns:a16="http://schemas.microsoft.com/office/drawing/2014/main" id="{628B5EED-4A47-4CB1-82E9-5BAADAD916FB}"/>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8" name="テキスト ボックス 707">
          <a:extLst>
            <a:ext uri="{FF2B5EF4-FFF2-40B4-BE49-F238E27FC236}">
              <a16:creationId xmlns:a16="http://schemas.microsoft.com/office/drawing/2014/main" id="{93AD765B-2BDA-48CC-8290-1B5844A8EB4E}"/>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9" name="直線コネクタ 708">
          <a:extLst>
            <a:ext uri="{FF2B5EF4-FFF2-40B4-BE49-F238E27FC236}">
              <a16:creationId xmlns:a16="http://schemas.microsoft.com/office/drawing/2014/main" id="{0C22DBE3-2B51-40B4-8CB6-ABF62516AF38}"/>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0" name="テキスト ボックス 709">
          <a:extLst>
            <a:ext uri="{FF2B5EF4-FFF2-40B4-BE49-F238E27FC236}">
              <a16:creationId xmlns:a16="http://schemas.microsoft.com/office/drawing/2014/main" id="{F5C88232-40AD-4009-9511-B0B7E19ECCA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1" name="直線コネクタ 710">
          <a:extLst>
            <a:ext uri="{FF2B5EF4-FFF2-40B4-BE49-F238E27FC236}">
              <a16:creationId xmlns:a16="http://schemas.microsoft.com/office/drawing/2014/main" id="{ED64D186-C1A1-46F3-AF89-41CFB17DB2B6}"/>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2" name="テキスト ボックス 711">
          <a:extLst>
            <a:ext uri="{FF2B5EF4-FFF2-40B4-BE49-F238E27FC236}">
              <a16:creationId xmlns:a16="http://schemas.microsoft.com/office/drawing/2014/main" id="{1977A9E4-9F93-4EFB-A086-B881C276AB8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3" name="直線コネクタ 712">
          <a:extLst>
            <a:ext uri="{FF2B5EF4-FFF2-40B4-BE49-F238E27FC236}">
              <a16:creationId xmlns:a16="http://schemas.microsoft.com/office/drawing/2014/main" id="{4E75B8A0-FCDE-4B8C-9C0A-5952E027B83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4" name="テキスト ボックス 713">
          <a:extLst>
            <a:ext uri="{FF2B5EF4-FFF2-40B4-BE49-F238E27FC236}">
              <a16:creationId xmlns:a16="http://schemas.microsoft.com/office/drawing/2014/main" id="{B21CAF90-BEE4-4AFE-8C5F-969C75606934}"/>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5" name="直線コネクタ 714">
          <a:extLst>
            <a:ext uri="{FF2B5EF4-FFF2-40B4-BE49-F238E27FC236}">
              <a16:creationId xmlns:a16="http://schemas.microsoft.com/office/drawing/2014/main" id="{70E514E3-E704-4046-8D41-D4BCBE5DEF9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6" name="テキスト ボックス 715">
          <a:extLst>
            <a:ext uri="{FF2B5EF4-FFF2-40B4-BE49-F238E27FC236}">
              <a16:creationId xmlns:a16="http://schemas.microsoft.com/office/drawing/2014/main" id="{0D04D96B-2FDC-4880-A913-28F21A5464D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7" name="【公民館】&#10;一人当たり面積グラフ枠">
          <a:extLst>
            <a:ext uri="{FF2B5EF4-FFF2-40B4-BE49-F238E27FC236}">
              <a16:creationId xmlns:a16="http://schemas.microsoft.com/office/drawing/2014/main" id="{48274DBE-E191-4AED-9FA8-45C5740E042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718" name="直線コネクタ 717">
          <a:extLst>
            <a:ext uri="{FF2B5EF4-FFF2-40B4-BE49-F238E27FC236}">
              <a16:creationId xmlns:a16="http://schemas.microsoft.com/office/drawing/2014/main" id="{FAA0956D-D911-4CF9-9353-F5156137B940}"/>
            </a:ext>
          </a:extLst>
        </xdr:cNvPr>
        <xdr:cNvCxnSpPr/>
      </xdr:nvCxnSpPr>
      <xdr:spPr>
        <a:xfrm flipV="1">
          <a:off x="22160864" y="17324070"/>
          <a:ext cx="0" cy="122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719" name="【公民館】&#10;一人当たり面積最小値テキスト">
          <a:extLst>
            <a:ext uri="{FF2B5EF4-FFF2-40B4-BE49-F238E27FC236}">
              <a16:creationId xmlns:a16="http://schemas.microsoft.com/office/drawing/2014/main" id="{00BFAD7E-4EEB-41E6-B4D9-C1831FA97608}"/>
            </a:ext>
          </a:extLst>
        </xdr:cNvPr>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720" name="直線コネクタ 719">
          <a:extLst>
            <a:ext uri="{FF2B5EF4-FFF2-40B4-BE49-F238E27FC236}">
              <a16:creationId xmlns:a16="http://schemas.microsoft.com/office/drawing/2014/main" id="{0943CAE6-666B-4968-88F2-9F31821E3684}"/>
            </a:ext>
          </a:extLst>
        </xdr:cNvPr>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721" name="【公民館】&#10;一人当たり面積最大値テキスト">
          <a:extLst>
            <a:ext uri="{FF2B5EF4-FFF2-40B4-BE49-F238E27FC236}">
              <a16:creationId xmlns:a16="http://schemas.microsoft.com/office/drawing/2014/main" id="{B6B6289E-74F2-451C-BDEE-00A85BB7FD2B}"/>
            </a:ext>
          </a:extLst>
        </xdr:cNvPr>
        <xdr:cNvSpPr txBox="1"/>
      </xdr:nvSpPr>
      <xdr:spPr>
        <a:xfrm>
          <a:off x="22199600" y="1709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722" name="直線コネクタ 721">
          <a:extLst>
            <a:ext uri="{FF2B5EF4-FFF2-40B4-BE49-F238E27FC236}">
              <a16:creationId xmlns:a16="http://schemas.microsoft.com/office/drawing/2014/main" id="{6C6895CB-5AEC-46C4-811B-0955BC952EAC}"/>
            </a:ext>
          </a:extLst>
        </xdr:cNvPr>
        <xdr:cNvCxnSpPr/>
      </xdr:nvCxnSpPr>
      <xdr:spPr>
        <a:xfrm>
          <a:off x="22072600" y="1732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160290</xdr:rowOff>
    </xdr:from>
    <xdr:ext cx="469744" cy="259045"/>
    <xdr:sp macro="" textlink="">
      <xdr:nvSpPr>
        <xdr:cNvPr id="723" name="【公民館】&#10;一人当たり面積平均値テキスト">
          <a:extLst>
            <a:ext uri="{FF2B5EF4-FFF2-40B4-BE49-F238E27FC236}">
              <a16:creationId xmlns:a16="http://schemas.microsoft.com/office/drawing/2014/main" id="{10EDDB61-456E-4095-813F-FC6870892BD6}"/>
            </a:ext>
          </a:extLst>
        </xdr:cNvPr>
        <xdr:cNvSpPr txBox="1"/>
      </xdr:nvSpPr>
      <xdr:spPr>
        <a:xfrm>
          <a:off x="22199600" y="179910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724" name="フローチャート: 判断 723">
          <a:extLst>
            <a:ext uri="{FF2B5EF4-FFF2-40B4-BE49-F238E27FC236}">
              <a16:creationId xmlns:a16="http://schemas.microsoft.com/office/drawing/2014/main" id="{CA907232-8F7F-4FCA-9844-43E21A3C66F6}"/>
            </a:ext>
          </a:extLst>
        </xdr:cNvPr>
        <xdr:cNvSpPr/>
      </xdr:nvSpPr>
      <xdr:spPr>
        <a:xfrm>
          <a:off x="22110700" y="1813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725" name="フローチャート: 判断 724">
          <a:extLst>
            <a:ext uri="{FF2B5EF4-FFF2-40B4-BE49-F238E27FC236}">
              <a16:creationId xmlns:a16="http://schemas.microsoft.com/office/drawing/2014/main" id="{FFAC8E6C-07C2-4230-BFAC-240C17897966}"/>
            </a:ext>
          </a:extLst>
        </xdr:cNvPr>
        <xdr:cNvSpPr/>
      </xdr:nvSpPr>
      <xdr:spPr>
        <a:xfrm>
          <a:off x="21272500" y="1813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726" name="フローチャート: 判断 725">
          <a:extLst>
            <a:ext uri="{FF2B5EF4-FFF2-40B4-BE49-F238E27FC236}">
              <a16:creationId xmlns:a16="http://schemas.microsoft.com/office/drawing/2014/main" id="{D0264440-C2CF-4258-A608-5FAA62C1A968}"/>
            </a:ext>
          </a:extLst>
        </xdr:cNvPr>
        <xdr:cNvSpPr/>
      </xdr:nvSpPr>
      <xdr:spPr>
        <a:xfrm>
          <a:off x="20383500" y="1815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727" name="フローチャート: 判断 726">
          <a:extLst>
            <a:ext uri="{FF2B5EF4-FFF2-40B4-BE49-F238E27FC236}">
              <a16:creationId xmlns:a16="http://schemas.microsoft.com/office/drawing/2014/main" id="{77DE37B4-A3F3-4B62-BD14-F29A85C356EE}"/>
            </a:ext>
          </a:extLst>
        </xdr:cNvPr>
        <xdr:cNvSpPr/>
      </xdr:nvSpPr>
      <xdr:spPr>
        <a:xfrm>
          <a:off x="19494500" y="1816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728" name="フローチャート: 判断 727">
          <a:extLst>
            <a:ext uri="{FF2B5EF4-FFF2-40B4-BE49-F238E27FC236}">
              <a16:creationId xmlns:a16="http://schemas.microsoft.com/office/drawing/2014/main" id="{CB169BC9-4C11-44E1-8774-1E6930582F78}"/>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F5E98B1-8E79-4396-97FE-31E5226FB79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219FCAB0-825B-42CC-8B78-71D1AD6E6B1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17CA9DB0-FEAD-4395-A636-6789AC9A3F0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2B97C90B-4E49-407F-857C-1DC010DE339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CCCACD0C-BC10-41DE-87C8-8453B791B44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734" name="楕円 733">
          <a:extLst>
            <a:ext uri="{FF2B5EF4-FFF2-40B4-BE49-F238E27FC236}">
              <a16:creationId xmlns:a16="http://schemas.microsoft.com/office/drawing/2014/main" id="{AAF95C89-E60A-4AD1-BF10-3593B5C29631}"/>
            </a:ext>
          </a:extLst>
        </xdr:cNvPr>
        <xdr:cNvSpPr/>
      </xdr:nvSpPr>
      <xdr:spPr>
        <a:xfrm>
          <a:off x="22110700" y="1818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161562</xdr:rowOff>
    </xdr:from>
    <xdr:ext cx="469744" cy="259045"/>
    <xdr:sp macro="" textlink="">
      <xdr:nvSpPr>
        <xdr:cNvPr id="735" name="【公民館】&#10;一人当たり面積該当値テキスト">
          <a:extLst>
            <a:ext uri="{FF2B5EF4-FFF2-40B4-BE49-F238E27FC236}">
              <a16:creationId xmlns:a16="http://schemas.microsoft.com/office/drawing/2014/main" id="{EE8FD071-033F-4387-A7BB-CBE17D5BAE01}"/>
            </a:ext>
          </a:extLst>
        </xdr:cNvPr>
        <xdr:cNvSpPr txBox="1"/>
      </xdr:nvSpPr>
      <xdr:spPr>
        <a:xfrm>
          <a:off x="22199600" y="1816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128270</xdr:rowOff>
    </xdr:from>
    <xdr:to>
      <xdr:col>112</xdr:col>
      <xdr:colOff>38100</xdr:colOff>
      <xdr:row>106</xdr:row>
      <xdr:rowOff>58420</xdr:rowOff>
    </xdr:to>
    <xdr:sp macro="" textlink="">
      <xdr:nvSpPr>
        <xdr:cNvPr id="736" name="楕円 735">
          <a:extLst>
            <a:ext uri="{FF2B5EF4-FFF2-40B4-BE49-F238E27FC236}">
              <a16:creationId xmlns:a16="http://schemas.microsoft.com/office/drawing/2014/main" id="{5DC7CAC7-8052-4F04-A36A-C158165951FB}"/>
            </a:ext>
          </a:extLst>
        </xdr:cNvPr>
        <xdr:cNvSpPr/>
      </xdr:nvSpPr>
      <xdr:spPr>
        <a:xfrm>
          <a:off x="21272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7620</xdr:rowOff>
    </xdr:from>
    <xdr:to>
      <xdr:col>116</xdr:col>
      <xdr:colOff>63500</xdr:colOff>
      <xdr:row>106</xdr:row>
      <xdr:rowOff>62485</xdr:rowOff>
    </xdr:to>
    <xdr:cxnSp macro="">
      <xdr:nvCxnSpPr>
        <xdr:cNvPr id="737" name="直線コネクタ 736">
          <a:extLst>
            <a:ext uri="{FF2B5EF4-FFF2-40B4-BE49-F238E27FC236}">
              <a16:creationId xmlns:a16="http://schemas.microsoft.com/office/drawing/2014/main" id="{5456CF02-88F5-42AB-9FB8-D169AC473F3F}"/>
            </a:ext>
          </a:extLst>
        </xdr:cNvPr>
        <xdr:cNvCxnSpPr/>
      </xdr:nvCxnSpPr>
      <xdr:spPr>
        <a:xfrm>
          <a:off x="21323300" y="18181320"/>
          <a:ext cx="8382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132842</xdr:rowOff>
    </xdr:from>
    <xdr:to>
      <xdr:col>107</xdr:col>
      <xdr:colOff>101600</xdr:colOff>
      <xdr:row>106</xdr:row>
      <xdr:rowOff>62992</xdr:rowOff>
    </xdr:to>
    <xdr:sp macro="" textlink="">
      <xdr:nvSpPr>
        <xdr:cNvPr id="738" name="楕円 737">
          <a:extLst>
            <a:ext uri="{FF2B5EF4-FFF2-40B4-BE49-F238E27FC236}">
              <a16:creationId xmlns:a16="http://schemas.microsoft.com/office/drawing/2014/main" id="{92ECCCD3-660E-40FC-9F14-CAEE88275747}"/>
            </a:ext>
          </a:extLst>
        </xdr:cNvPr>
        <xdr:cNvSpPr/>
      </xdr:nvSpPr>
      <xdr:spPr>
        <a:xfrm>
          <a:off x="20383500" y="1813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xdr:rowOff>
    </xdr:from>
    <xdr:to>
      <xdr:col>111</xdr:col>
      <xdr:colOff>177800</xdr:colOff>
      <xdr:row>106</xdr:row>
      <xdr:rowOff>12192</xdr:rowOff>
    </xdr:to>
    <xdr:cxnSp macro="">
      <xdr:nvCxnSpPr>
        <xdr:cNvPr id="739" name="直線コネクタ 738">
          <a:extLst>
            <a:ext uri="{FF2B5EF4-FFF2-40B4-BE49-F238E27FC236}">
              <a16:creationId xmlns:a16="http://schemas.microsoft.com/office/drawing/2014/main" id="{45356847-4922-4104-A22D-B24026C79DC9}"/>
            </a:ext>
          </a:extLst>
        </xdr:cNvPr>
        <xdr:cNvCxnSpPr/>
      </xdr:nvCxnSpPr>
      <xdr:spPr>
        <a:xfrm flipV="1">
          <a:off x="20434300" y="181813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137413</xdr:rowOff>
    </xdr:from>
    <xdr:to>
      <xdr:col>102</xdr:col>
      <xdr:colOff>165100</xdr:colOff>
      <xdr:row>106</xdr:row>
      <xdr:rowOff>67563</xdr:rowOff>
    </xdr:to>
    <xdr:sp macro="" textlink="">
      <xdr:nvSpPr>
        <xdr:cNvPr id="740" name="楕円 739">
          <a:extLst>
            <a:ext uri="{FF2B5EF4-FFF2-40B4-BE49-F238E27FC236}">
              <a16:creationId xmlns:a16="http://schemas.microsoft.com/office/drawing/2014/main" id="{C2F0DC69-1E68-4808-BC4E-58FA4B503AE7}"/>
            </a:ext>
          </a:extLst>
        </xdr:cNvPr>
        <xdr:cNvSpPr/>
      </xdr:nvSpPr>
      <xdr:spPr>
        <a:xfrm>
          <a:off x="19494500" y="1813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12192</xdr:rowOff>
    </xdr:from>
    <xdr:to>
      <xdr:col>107</xdr:col>
      <xdr:colOff>50800</xdr:colOff>
      <xdr:row>106</xdr:row>
      <xdr:rowOff>16763</xdr:rowOff>
    </xdr:to>
    <xdr:cxnSp macro="">
      <xdr:nvCxnSpPr>
        <xdr:cNvPr id="741" name="直線コネクタ 740">
          <a:extLst>
            <a:ext uri="{FF2B5EF4-FFF2-40B4-BE49-F238E27FC236}">
              <a16:creationId xmlns:a16="http://schemas.microsoft.com/office/drawing/2014/main" id="{19ED9739-CF05-475B-BFE6-27AB8C1274E1}"/>
            </a:ext>
          </a:extLst>
        </xdr:cNvPr>
        <xdr:cNvCxnSpPr/>
      </xdr:nvCxnSpPr>
      <xdr:spPr>
        <a:xfrm flipV="1">
          <a:off x="19545300" y="181858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141987</xdr:rowOff>
    </xdr:from>
    <xdr:to>
      <xdr:col>98</xdr:col>
      <xdr:colOff>38100</xdr:colOff>
      <xdr:row>106</xdr:row>
      <xdr:rowOff>72137</xdr:rowOff>
    </xdr:to>
    <xdr:sp macro="" textlink="">
      <xdr:nvSpPr>
        <xdr:cNvPr id="742" name="楕円 741">
          <a:extLst>
            <a:ext uri="{FF2B5EF4-FFF2-40B4-BE49-F238E27FC236}">
              <a16:creationId xmlns:a16="http://schemas.microsoft.com/office/drawing/2014/main" id="{6B2E97DC-4576-4F8B-B3B1-E446C894AA04}"/>
            </a:ext>
          </a:extLst>
        </xdr:cNvPr>
        <xdr:cNvSpPr/>
      </xdr:nvSpPr>
      <xdr:spPr>
        <a:xfrm>
          <a:off x="18605500" y="1814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16763</xdr:rowOff>
    </xdr:from>
    <xdr:to>
      <xdr:col>102</xdr:col>
      <xdr:colOff>114300</xdr:colOff>
      <xdr:row>106</xdr:row>
      <xdr:rowOff>21337</xdr:rowOff>
    </xdr:to>
    <xdr:cxnSp macro="">
      <xdr:nvCxnSpPr>
        <xdr:cNvPr id="743" name="直線コネクタ 742">
          <a:extLst>
            <a:ext uri="{FF2B5EF4-FFF2-40B4-BE49-F238E27FC236}">
              <a16:creationId xmlns:a16="http://schemas.microsoft.com/office/drawing/2014/main" id="{049C45B3-3A70-4233-ABE7-587A7B71B9AE}"/>
            </a:ext>
          </a:extLst>
        </xdr:cNvPr>
        <xdr:cNvCxnSpPr/>
      </xdr:nvCxnSpPr>
      <xdr:spPr>
        <a:xfrm flipV="1">
          <a:off x="18656300" y="181904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56405</xdr:rowOff>
    </xdr:from>
    <xdr:ext cx="469744" cy="259045"/>
    <xdr:sp macro="" textlink="">
      <xdr:nvSpPr>
        <xdr:cNvPr id="744" name="n_1aveValue【公民館】&#10;一人当たり面積">
          <a:extLst>
            <a:ext uri="{FF2B5EF4-FFF2-40B4-BE49-F238E27FC236}">
              <a16:creationId xmlns:a16="http://schemas.microsoft.com/office/drawing/2014/main" id="{92263B5C-83EB-4384-A79D-E6BE07404D51}"/>
            </a:ext>
          </a:extLst>
        </xdr:cNvPr>
        <xdr:cNvSpPr txBox="1"/>
      </xdr:nvSpPr>
      <xdr:spPr>
        <a:xfrm>
          <a:off x="21075727" y="1823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70121</xdr:rowOff>
    </xdr:from>
    <xdr:ext cx="469744" cy="259045"/>
    <xdr:sp macro="" textlink="">
      <xdr:nvSpPr>
        <xdr:cNvPr id="745" name="n_2aveValue【公民館】&#10;一人当たり面積">
          <a:extLst>
            <a:ext uri="{FF2B5EF4-FFF2-40B4-BE49-F238E27FC236}">
              <a16:creationId xmlns:a16="http://schemas.microsoft.com/office/drawing/2014/main" id="{7DF31CF1-DFCD-466B-A9F7-7158A9ED196E}"/>
            </a:ext>
          </a:extLst>
        </xdr:cNvPr>
        <xdr:cNvSpPr txBox="1"/>
      </xdr:nvSpPr>
      <xdr:spPr>
        <a:xfrm>
          <a:off x="20199427" y="1824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79264</xdr:rowOff>
    </xdr:from>
    <xdr:ext cx="469744" cy="259045"/>
    <xdr:sp macro="" textlink="">
      <xdr:nvSpPr>
        <xdr:cNvPr id="746" name="n_3aveValue【公民館】&#10;一人当たり面積">
          <a:extLst>
            <a:ext uri="{FF2B5EF4-FFF2-40B4-BE49-F238E27FC236}">
              <a16:creationId xmlns:a16="http://schemas.microsoft.com/office/drawing/2014/main" id="{F37666E8-0323-468E-BC1C-0A14644CD21F}"/>
            </a:ext>
          </a:extLst>
        </xdr:cNvPr>
        <xdr:cNvSpPr txBox="1"/>
      </xdr:nvSpPr>
      <xdr:spPr>
        <a:xfrm>
          <a:off x="19310427" y="1825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747" name="n_4aveValue【公民館】&#10;一人当たり面積">
          <a:extLst>
            <a:ext uri="{FF2B5EF4-FFF2-40B4-BE49-F238E27FC236}">
              <a16:creationId xmlns:a16="http://schemas.microsoft.com/office/drawing/2014/main" id="{385ED31A-D809-4E0D-A861-FFFFA648714B}"/>
            </a:ext>
          </a:extLst>
        </xdr:cNvPr>
        <xdr:cNvSpPr txBox="1"/>
      </xdr:nvSpPr>
      <xdr:spPr>
        <a:xfrm>
          <a:off x="18421427" y="182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74947</xdr:rowOff>
    </xdr:from>
    <xdr:ext cx="469744" cy="259045"/>
    <xdr:sp macro="" textlink="">
      <xdr:nvSpPr>
        <xdr:cNvPr id="748" name="n_1mainValue【公民館】&#10;一人当たり面積">
          <a:extLst>
            <a:ext uri="{FF2B5EF4-FFF2-40B4-BE49-F238E27FC236}">
              <a16:creationId xmlns:a16="http://schemas.microsoft.com/office/drawing/2014/main" id="{5566DF51-512F-42A3-A91F-008ABECE3876}"/>
            </a:ext>
          </a:extLst>
        </xdr:cNvPr>
        <xdr:cNvSpPr txBox="1"/>
      </xdr:nvSpPr>
      <xdr:spPr>
        <a:xfrm>
          <a:off x="210757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79519</xdr:rowOff>
    </xdr:from>
    <xdr:ext cx="469744" cy="259045"/>
    <xdr:sp macro="" textlink="">
      <xdr:nvSpPr>
        <xdr:cNvPr id="749" name="n_2mainValue【公民館】&#10;一人当たり面積">
          <a:extLst>
            <a:ext uri="{FF2B5EF4-FFF2-40B4-BE49-F238E27FC236}">
              <a16:creationId xmlns:a16="http://schemas.microsoft.com/office/drawing/2014/main" id="{85157CB0-2F4F-4CE3-B76B-C9AE4035975F}"/>
            </a:ext>
          </a:extLst>
        </xdr:cNvPr>
        <xdr:cNvSpPr txBox="1"/>
      </xdr:nvSpPr>
      <xdr:spPr>
        <a:xfrm>
          <a:off x="20199427" y="1791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84090</xdr:rowOff>
    </xdr:from>
    <xdr:ext cx="469744" cy="259045"/>
    <xdr:sp macro="" textlink="">
      <xdr:nvSpPr>
        <xdr:cNvPr id="750" name="n_3mainValue【公民館】&#10;一人当たり面積">
          <a:extLst>
            <a:ext uri="{FF2B5EF4-FFF2-40B4-BE49-F238E27FC236}">
              <a16:creationId xmlns:a16="http://schemas.microsoft.com/office/drawing/2014/main" id="{A06BAC88-EB2E-4D42-AEB7-26D00DB66169}"/>
            </a:ext>
          </a:extLst>
        </xdr:cNvPr>
        <xdr:cNvSpPr txBox="1"/>
      </xdr:nvSpPr>
      <xdr:spPr>
        <a:xfrm>
          <a:off x="19310427" y="1791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88664</xdr:rowOff>
    </xdr:from>
    <xdr:ext cx="469744" cy="259045"/>
    <xdr:sp macro="" textlink="">
      <xdr:nvSpPr>
        <xdr:cNvPr id="751" name="n_4mainValue【公民館】&#10;一人当たり面積">
          <a:extLst>
            <a:ext uri="{FF2B5EF4-FFF2-40B4-BE49-F238E27FC236}">
              <a16:creationId xmlns:a16="http://schemas.microsoft.com/office/drawing/2014/main" id="{186117C9-1C07-41A2-97C2-A74BA0199CE3}"/>
            </a:ext>
          </a:extLst>
        </xdr:cNvPr>
        <xdr:cNvSpPr txBox="1"/>
      </xdr:nvSpPr>
      <xdr:spPr>
        <a:xfrm>
          <a:off x="18421427" y="1791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2" name="正方形/長方形 751">
          <a:extLst>
            <a:ext uri="{FF2B5EF4-FFF2-40B4-BE49-F238E27FC236}">
              <a16:creationId xmlns:a16="http://schemas.microsoft.com/office/drawing/2014/main" id="{C12E4E90-6647-49F2-90B0-85528CC8DAA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3" name="正方形/長方形 752">
          <a:extLst>
            <a:ext uri="{FF2B5EF4-FFF2-40B4-BE49-F238E27FC236}">
              <a16:creationId xmlns:a16="http://schemas.microsoft.com/office/drawing/2014/main" id="{D3BAED29-CE40-444E-B277-558B67525CF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4" name="テキスト ボックス 753">
          <a:extLst>
            <a:ext uri="{FF2B5EF4-FFF2-40B4-BE49-F238E27FC236}">
              <a16:creationId xmlns:a16="http://schemas.microsoft.com/office/drawing/2014/main" id="{BB8C8C85-5429-4D8E-A285-C0DBC62084F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道路については類似団体と比較して一人当たり延長が長いことから有形固定資産減価償却率が高い傾向にある。</a:t>
          </a:r>
        </a:p>
        <a:p>
          <a:r>
            <a:rPr kumimoji="1" lang="ja-JP" altLang="en-US" sz="1300">
              <a:latin typeface="ＭＳ Ｐゴシック" panose="020B0600070205080204" pitchFamily="50" charset="-128"/>
              <a:ea typeface="ＭＳ Ｐゴシック" panose="020B0600070205080204" pitchFamily="50" charset="-128"/>
            </a:rPr>
            <a:t>橋りょう・トンネルについては当市の立地的に河川が多いことや山間部であることから有形固定資産減価償却率が高い傾向にある。</a:t>
          </a:r>
        </a:p>
        <a:p>
          <a:r>
            <a:rPr kumimoji="1" lang="ja-JP" altLang="en-US" sz="1300">
              <a:latin typeface="ＭＳ Ｐゴシック" panose="020B0600070205080204" pitchFamily="50" charset="-128"/>
              <a:ea typeface="ＭＳ Ｐゴシック" panose="020B0600070205080204" pitchFamily="50" charset="-128"/>
            </a:rPr>
            <a:t>認定こども園・保育所については統廃合とともに施設を新設してきたが、施設数が多く償却率は年々増加していく。施設の統廃合を予定しているが、現状の施設を活用していく予定であり、償却率が大きく減少する見込みはない。</a:t>
          </a:r>
        </a:p>
        <a:p>
          <a:r>
            <a:rPr kumimoji="1" lang="ja-JP" altLang="en-US" sz="1300">
              <a:latin typeface="ＭＳ Ｐゴシック" panose="020B0600070205080204" pitchFamily="50" charset="-128"/>
              <a:ea typeface="ＭＳ Ｐゴシック" panose="020B0600070205080204" pitchFamily="50" charset="-128"/>
            </a:rPr>
            <a:t>学校施設については統廃合が進み、有形固定資産減価償却率は類似団体平均程度となっている。面積は類似団体より大幅に上回っており、子どもたちが活動を行うには十分な面積を確保していると考えられる。</a:t>
          </a:r>
        </a:p>
        <a:p>
          <a:r>
            <a:rPr kumimoji="1" lang="ja-JP" altLang="en-US" sz="1300">
              <a:latin typeface="ＭＳ Ｐゴシック" panose="020B0600070205080204" pitchFamily="50" charset="-128"/>
              <a:ea typeface="ＭＳ Ｐゴシック" panose="020B0600070205080204" pitchFamily="50" charset="-128"/>
            </a:rPr>
            <a:t>公営住宅や公民館については取得日が古い建物が多いため、有形固定資産減価償却率が高く、統廃合や長寿命化などの施設の整理を重点的に検討する必要がある。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2AAB0B6-4AA1-4FF9-A845-4C87F62E8ED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91070A2-295A-45C6-B052-CEF00E6B594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2AB172A-2CE1-4548-8B3C-6CAE88DB77B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C2E037F-A85C-4B89-9DF5-AB404D0FB7E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新潟県南魚沼市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3F0CDE7-ECCF-42CB-96BC-3C956275759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D383339-140B-489B-865F-79CA0C691F8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30F4647-FF55-410C-93F7-F45CCEB1ACD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769A02E-C364-4366-A7F9-2B8CC038B6B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5487013-CBC6-4C79-AD74-85EBB4F3C81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A828021-D4E5-4F80-AF5E-910F58419AF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52,376
50,959
584.55
45,008,373
43,573,678
1,006,462
19,297,436
27,395,059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6BEA81E-77BD-4FF4-B8C7-FDF6DE5873F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D88E63E-23EF-4253-9152-7C580F66819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9B4B385-B0F4-449C-9756-17C916C2AE6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3C1364C-7128-474D-BE1D-F7B06D33FB5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C1728C0-0DFC-49F9-8280-7F5F52D1DB6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F582FE2-9F80-4503-A169-7F95B799CF9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678E7FA-8169-4EE3-BD41-E733951D1E0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E8D14F8-2197-4F85-84C4-099EE0D6D03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F0BAEC6-CDD7-45C6-B80B-4BBE90F30AE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F76769B-120F-458F-B43A-86F85BC49D4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5FB1853-E72F-41EE-BB42-FF4403F5EE9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48D24CF-0C6E-4A65-9D47-5F2D5D90F6F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B69B874-16A5-486B-B922-E0BCCF71A43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EA198A7-D61E-403B-AE4C-16308524669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30AC6BD-2DBD-4E83-996D-8A27F1A436E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8B6AE8B-4282-497F-9073-23DB61E0F7C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BBDF0F4-44EB-45E2-BD20-F83EFD12E06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ADF9106-7FC6-4577-80A2-93AAD47BEF9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F09DDA8-395B-4E1C-B8C1-9EDD6B36CD6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E89ACDE-E5E0-401B-82A0-9D733C8DB21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FCA4B27-7C68-465D-94EC-47E5593A174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4ACFFAB-9353-42CC-936A-2D84FC17866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00548AF-3DD8-411A-9A7E-0CF803F5664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C1F0653-3B3C-48CC-ABC1-AC73167D763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49F4840-C4E3-4DC8-9146-5122438DF39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99420F6-006A-482B-8C14-A9D6D1B9B7B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6112C9A-529A-4E11-885A-E72A001A444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1953ECB-3B2A-4590-A157-C16B8AC1D39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EC9B5C2-6D79-4F27-A459-28FE5DA60AA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6021CFA-60D2-4F50-9404-4A9C782CC16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9DAED56-151E-4D50-9A7D-3970F8C0411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83F8BF5-3FA0-4695-A45C-E4864C9457E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FC2B263-DCCC-4562-8136-6402D201F84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E7FF82E-7B3A-46FC-BEA3-0B71F4D68EAB}"/>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532688C-F8CF-4CF1-AEA6-E5BF49234AA1}"/>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955C09B-1F54-4862-B34B-F15B6B770EE4}"/>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C2DB6E8-B25E-4083-9EEC-712F51080E6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F23003E-7C27-477A-8AD0-2C01983B085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30E2B6E-7052-47CD-B345-35124F66F931}"/>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E2D1865-40EF-4C87-BA7A-06A8776DC275}"/>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096CE1F-245E-41D7-A1A5-C9E0B289B45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58663FE-27CD-4495-9045-B67C8840B4C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06EE6F6-8C03-4B1F-BCFA-6FD4C988345E}"/>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3FB315D-05E1-4380-B664-303BD2AB8996}"/>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6F46A8C-F5BC-4B09-90F0-21AEF46E517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509DCF5-7CEE-4904-9DBE-FFFAF68D2DF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CE24586E-7528-45D8-B202-6E7E4E889EFF}"/>
            </a:ext>
          </a:extLst>
        </xdr:cNvPr>
        <xdr:cNvCxnSpPr/>
      </xdr:nvCxnSpPr>
      <xdr:spPr>
        <a:xfrm flipV="1">
          <a:off x="4634865" y="5835287"/>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1DC1687A-C07C-47BE-9AD7-F3ABEFE098FD}"/>
            </a:ext>
          </a:extLst>
        </xdr:cNvPr>
        <xdr:cNvSpPr txBox="1"/>
      </xdr:nvSpPr>
      <xdr:spPr>
        <a:xfrm>
          <a:off x="4673600" y="717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C3C223A0-E96E-46F9-BAC7-618B9940BB18}"/>
            </a:ext>
          </a:extLst>
        </xdr:cNvPr>
        <xdr:cNvCxnSpPr/>
      </xdr:nvCxnSpPr>
      <xdr:spPr>
        <a:xfrm>
          <a:off x="4546600" y="717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74325FD9-6565-43D1-BEF6-F204ECBE1A4B}"/>
            </a:ext>
          </a:extLst>
        </xdr:cNvPr>
        <xdr:cNvSpPr txBox="1"/>
      </xdr:nvSpPr>
      <xdr:spPr>
        <a:xfrm>
          <a:off x="4673600" y="561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26D5C037-D63F-4B8B-8B48-F9E0641D7C04}"/>
            </a:ext>
          </a:extLst>
        </xdr:cNvPr>
        <xdr:cNvCxnSpPr/>
      </xdr:nvCxnSpPr>
      <xdr:spPr>
        <a:xfrm>
          <a:off x="4546600" y="583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162214</xdr:rowOff>
    </xdr:from>
    <xdr:ext cx="405111" cy="259045"/>
    <xdr:sp macro="" textlink="">
      <xdr:nvSpPr>
        <xdr:cNvPr id="63" name="【図書館】&#10;有形固定資産減価償却率平均値テキスト">
          <a:extLst>
            <a:ext uri="{FF2B5EF4-FFF2-40B4-BE49-F238E27FC236}">
              <a16:creationId xmlns:a16="http://schemas.microsoft.com/office/drawing/2014/main" id="{A83A4FF3-E1E5-49F3-96E8-37A2665DFF7D}"/>
            </a:ext>
          </a:extLst>
        </xdr:cNvPr>
        <xdr:cNvSpPr txBox="1"/>
      </xdr:nvSpPr>
      <xdr:spPr>
        <a:xfrm>
          <a:off x="4673600" y="6334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DF2263DD-7F17-4AD1-8695-E11FC9722667}"/>
            </a:ext>
          </a:extLst>
        </xdr:cNvPr>
        <xdr:cNvSpPr/>
      </xdr:nvSpPr>
      <xdr:spPr>
        <a:xfrm>
          <a:off x="45847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89F8F27F-D3ED-4D93-8E4B-FF6940CF3036}"/>
            </a:ext>
          </a:extLst>
        </xdr:cNvPr>
        <xdr:cNvSpPr/>
      </xdr:nvSpPr>
      <xdr:spPr>
        <a:xfrm>
          <a:off x="3746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2C1456C4-9AD2-4D59-95DC-18646C1782D9}"/>
            </a:ext>
          </a:extLst>
        </xdr:cNvPr>
        <xdr:cNvSpPr/>
      </xdr:nvSpPr>
      <xdr:spPr>
        <a:xfrm>
          <a:off x="2857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CF3A29C0-BD24-4A7D-81E2-6A1296B92545}"/>
            </a:ext>
          </a:extLst>
        </xdr:cNvPr>
        <xdr:cNvSpPr/>
      </xdr:nvSpPr>
      <xdr:spPr>
        <a:xfrm>
          <a:off x="1968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37C3E825-1D8C-4D17-8DDD-A93CE00C6F50}"/>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FCE4A3B-06D4-488F-98C6-E2487FC2481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764D29D-3E46-4CAF-A301-45C53C0560D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800F432-E677-4A6E-8BE8-C251881A77C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EBBADC8-4C01-4B14-B984-41AB7963B08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FDE1B1B-D61D-4AED-8B7B-A0F7482AD3A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77651</xdr:rowOff>
    </xdr:from>
    <xdr:to>
      <xdr:col>24</xdr:col>
      <xdr:colOff>114300</xdr:colOff>
      <xdr:row>36</xdr:row>
      <xdr:rowOff>7801</xdr:rowOff>
    </xdr:to>
    <xdr:sp macro="" textlink="">
      <xdr:nvSpPr>
        <xdr:cNvPr id="74" name="楕円 73">
          <a:extLst>
            <a:ext uri="{FF2B5EF4-FFF2-40B4-BE49-F238E27FC236}">
              <a16:creationId xmlns:a16="http://schemas.microsoft.com/office/drawing/2014/main" id="{72135822-7E9C-4205-ABFD-3F49D51D3FD0}"/>
            </a:ext>
          </a:extLst>
        </xdr:cNvPr>
        <xdr:cNvSpPr/>
      </xdr:nvSpPr>
      <xdr:spPr>
        <a:xfrm>
          <a:off x="4584700" y="607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100528</xdr:rowOff>
    </xdr:from>
    <xdr:ext cx="405111" cy="259045"/>
    <xdr:sp macro="" textlink="">
      <xdr:nvSpPr>
        <xdr:cNvPr id="75" name="【図書館】&#10;有形固定資産減価償却率該当値テキスト">
          <a:extLst>
            <a:ext uri="{FF2B5EF4-FFF2-40B4-BE49-F238E27FC236}">
              <a16:creationId xmlns:a16="http://schemas.microsoft.com/office/drawing/2014/main" id="{AAE1A440-483B-44CA-BD13-C37B70A02C68}"/>
            </a:ext>
          </a:extLst>
        </xdr:cNvPr>
        <xdr:cNvSpPr txBox="1"/>
      </xdr:nvSpPr>
      <xdr:spPr>
        <a:xfrm>
          <a:off x="4673600" y="592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35197</xdr:rowOff>
    </xdr:from>
    <xdr:to>
      <xdr:col>20</xdr:col>
      <xdr:colOff>38100</xdr:colOff>
      <xdr:row>35</xdr:row>
      <xdr:rowOff>136797</xdr:rowOff>
    </xdr:to>
    <xdr:sp macro="" textlink="">
      <xdr:nvSpPr>
        <xdr:cNvPr id="76" name="楕円 75">
          <a:extLst>
            <a:ext uri="{FF2B5EF4-FFF2-40B4-BE49-F238E27FC236}">
              <a16:creationId xmlns:a16="http://schemas.microsoft.com/office/drawing/2014/main" id="{B7344C82-768C-434F-8D04-A4B2E419A703}"/>
            </a:ext>
          </a:extLst>
        </xdr:cNvPr>
        <xdr:cNvSpPr/>
      </xdr:nvSpPr>
      <xdr:spPr>
        <a:xfrm>
          <a:off x="3746500" y="603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85997</xdr:rowOff>
    </xdr:from>
    <xdr:to>
      <xdr:col>24</xdr:col>
      <xdr:colOff>63500</xdr:colOff>
      <xdr:row>35</xdr:row>
      <xdr:rowOff>128451</xdr:rowOff>
    </xdr:to>
    <xdr:cxnSp macro="">
      <xdr:nvCxnSpPr>
        <xdr:cNvPr id="77" name="直線コネクタ 76">
          <a:extLst>
            <a:ext uri="{FF2B5EF4-FFF2-40B4-BE49-F238E27FC236}">
              <a16:creationId xmlns:a16="http://schemas.microsoft.com/office/drawing/2014/main" id="{BB94D3A8-A083-4138-AEF6-024AE6EE4E83}"/>
            </a:ext>
          </a:extLst>
        </xdr:cNvPr>
        <xdr:cNvCxnSpPr/>
      </xdr:nvCxnSpPr>
      <xdr:spPr>
        <a:xfrm>
          <a:off x="3797300" y="6086747"/>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164193</xdr:rowOff>
    </xdr:from>
    <xdr:to>
      <xdr:col>15</xdr:col>
      <xdr:colOff>101600</xdr:colOff>
      <xdr:row>35</xdr:row>
      <xdr:rowOff>94343</xdr:rowOff>
    </xdr:to>
    <xdr:sp macro="" textlink="">
      <xdr:nvSpPr>
        <xdr:cNvPr id="78" name="楕円 77">
          <a:extLst>
            <a:ext uri="{FF2B5EF4-FFF2-40B4-BE49-F238E27FC236}">
              <a16:creationId xmlns:a16="http://schemas.microsoft.com/office/drawing/2014/main" id="{C87BA41E-35B9-48CF-9A2C-25E4F33557A8}"/>
            </a:ext>
          </a:extLst>
        </xdr:cNvPr>
        <xdr:cNvSpPr/>
      </xdr:nvSpPr>
      <xdr:spPr>
        <a:xfrm>
          <a:off x="2857500" y="599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43543</xdr:rowOff>
    </xdr:from>
    <xdr:to>
      <xdr:col>19</xdr:col>
      <xdr:colOff>177800</xdr:colOff>
      <xdr:row>35</xdr:row>
      <xdr:rowOff>85997</xdr:rowOff>
    </xdr:to>
    <xdr:cxnSp macro="">
      <xdr:nvCxnSpPr>
        <xdr:cNvPr id="79" name="直線コネクタ 78">
          <a:extLst>
            <a:ext uri="{FF2B5EF4-FFF2-40B4-BE49-F238E27FC236}">
              <a16:creationId xmlns:a16="http://schemas.microsoft.com/office/drawing/2014/main" id="{884E7D01-08F5-4576-AEE5-88F4F0476740}"/>
            </a:ext>
          </a:extLst>
        </xdr:cNvPr>
        <xdr:cNvCxnSpPr/>
      </xdr:nvCxnSpPr>
      <xdr:spPr>
        <a:xfrm>
          <a:off x="2908300" y="604429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121739</xdr:rowOff>
    </xdr:from>
    <xdr:to>
      <xdr:col>10</xdr:col>
      <xdr:colOff>165100</xdr:colOff>
      <xdr:row>35</xdr:row>
      <xdr:rowOff>51889</xdr:rowOff>
    </xdr:to>
    <xdr:sp macro="" textlink="">
      <xdr:nvSpPr>
        <xdr:cNvPr id="80" name="楕円 79">
          <a:extLst>
            <a:ext uri="{FF2B5EF4-FFF2-40B4-BE49-F238E27FC236}">
              <a16:creationId xmlns:a16="http://schemas.microsoft.com/office/drawing/2014/main" id="{B2839528-C436-439C-BA83-D901BDBE3E64}"/>
            </a:ext>
          </a:extLst>
        </xdr:cNvPr>
        <xdr:cNvSpPr/>
      </xdr:nvSpPr>
      <xdr:spPr>
        <a:xfrm>
          <a:off x="1968500" y="595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1089</xdr:rowOff>
    </xdr:from>
    <xdr:to>
      <xdr:col>15</xdr:col>
      <xdr:colOff>50800</xdr:colOff>
      <xdr:row>35</xdr:row>
      <xdr:rowOff>43543</xdr:rowOff>
    </xdr:to>
    <xdr:cxnSp macro="">
      <xdr:nvCxnSpPr>
        <xdr:cNvPr id="81" name="直線コネクタ 80">
          <a:extLst>
            <a:ext uri="{FF2B5EF4-FFF2-40B4-BE49-F238E27FC236}">
              <a16:creationId xmlns:a16="http://schemas.microsoft.com/office/drawing/2014/main" id="{C0D2C33F-BA3C-4E2A-9D55-DDD46F899FAF}"/>
            </a:ext>
          </a:extLst>
        </xdr:cNvPr>
        <xdr:cNvCxnSpPr/>
      </xdr:nvCxnSpPr>
      <xdr:spPr>
        <a:xfrm>
          <a:off x="2019300" y="600183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79284</xdr:rowOff>
    </xdr:from>
    <xdr:to>
      <xdr:col>6</xdr:col>
      <xdr:colOff>38100</xdr:colOff>
      <xdr:row>35</xdr:row>
      <xdr:rowOff>9434</xdr:rowOff>
    </xdr:to>
    <xdr:sp macro="" textlink="">
      <xdr:nvSpPr>
        <xdr:cNvPr id="82" name="楕円 81">
          <a:extLst>
            <a:ext uri="{FF2B5EF4-FFF2-40B4-BE49-F238E27FC236}">
              <a16:creationId xmlns:a16="http://schemas.microsoft.com/office/drawing/2014/main" id="{16FB7E80-8C13-47B3-B346-8D6350A93DBC}"/>
            </a:ext>
          </a:extLst>
        </xdr:cNvPr>
        <xdr:cNvSpPr/>
      </xdr:nvSpPr>
      <xdr:spPr>
        <a:xfrm>
          <a:off x="1079500" y="590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130084</xdr:rowOff>
    </xdr:from>
    <xdr:to>
      <xdr:col>10</xdr:col>
      <xdr:colOff>114300</xdr:colOff>
      <xdr:row>35</xdr:row>
      <xdr:rowOff>1089</xdr:rowOff>
    </xdr:to>
    <xdr:cxnSp macro="">
      <xdr:nvCxnSpPr>
        <xdr:cNvPr id="83" name="直線コネクタ 82">
          <a:extLst>
            <a:ext uri="{FF2B5EF4-FFF2-40B4-BE49-F238E27FC236}">
              <a16:creationId xmlns:a16="http://schemas.microsoft.com/office/drawing/2014/main" id="{08F57FD5-65BD-4254-96FB-CF70E841F285}"/>
            </a:ext>
          </a:extLst>
        </xdr:cNvPr>
        <xdr:cNvCxnSpPr/>
      </xdr:nvCxnSpPr>
      <xdr:spPr>
        <a:xfrm>
          <a:off x="1130300" y="595938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95267</xdr:rowOff>
    </xdr:from>
    <xdr:ext cx="405111" cy="259045"/>
    <xdr:sp macro="" textlink="">
      <xdr:nvSpPr>
        <xdr:cNvPr id="84" name="n_1aveValue【図書館】&#10;有形固定資産減価償却率">
          <a:extLst>
            <a:ext uri="{FF2B5EF4-FFF2-40B4-BE49-F238E27FC236}">
              <a16:creationId xmlns:a16="http://schemas.microsoft.com/office/drawing/2014/main" id="{B9A9DE05-E589-41F6-9ED8-0353AE8E10CD}"/>
            </a:ext>
          </a:extLst>
        </xdr:cNvPr>
        <xdr:cNvSpPr txBox="1"/>
      </xdr:nvSpPr>
      <xdr:spPr>
        <a:xfrm>
          <a:off x="35820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59344</xdr:rowOff>
    </xdr:from>
    <xdr:ext cx="405111" cy="259045"/>
    <xdr:sp macro="" textlink="">
      <xdr:nvSpPr>
        <xdr:cNvPr id="85" name="n_2aveValue【図書館】&#10;有形固定資産減価償却率">
          <a:extLst>
            <a:ext uri="{FF2B5EF4-FFF2-40B4-BE49-F238E27FC236}">
              <a16:creationId xmlns:a16="http://schemas.microsoft.com/office/drawing/2014/main" id="{AE831B13-BC20-44A5-BD0C-13AE68B37A35}"/>
            </a:ext>
          </a:extLst>
        </xdr:cNvPr>
        <xdr:cNvSpPr txBox="1"/>
      </xdr:nvSpPr>
      <xdr:spPr>
        <a:xfrm>
          <a:off x="2705744" y="640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43016</xdr:rowOff>
    </xdr:from>
    <xdr:ext cx="405111" cy="259045"/>
    <xdr:sp macro="" textlink="">
      <xdr:nvSpPr>
        <xdr:cNvPr id="86" name="n_3aveValue【図書館】&#10;有形固定資産減価償却率">
          <a:extLst>
            <a:ext uri="{FF2B5EF4-FFF2-40B4-BE49-F238E27FC236}">
              <a16:creationId xmlns:a16="http://schemas.microsoft.com/office/drawing/2014/main" id="{C690211B-FDA8-45FB-8ED4-2BF87265464C}"/>
            </a:ext>
          </a:extLst>
        </xdr:cNvPr>
        <xdr:cNvSpPr txBox="1"/>
      </xdr:nvSpPr>
      <xdr:spPr>
        <a:xfrm>
          <a:off x="1816744" y="638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46281</xdr:rowOff>
    </xdr:from>
    <xdr:ext cx="405111" cy="259045"/>
    <xdr:sp macro="" textlink="">
      <xdr:nvSpPr>
        <xdr:cNvPr id="87" name="n_4aveValue【図書館】&#10;有形固定資産減価償却率">
          <a:extLst>
            <a:ext uri="{FF2B5EF4-FFF2-40B4-BE49-F238E27FC236}">
              <a16:creationId xmlns:a16="http://schemas.microsoft.com/office/drawing/2014/main" id="{2902B2FE-9D04-4B66-8C9F-A6D615A0DD57}"/>
            </a:ext>
          </a:extLst>
        </xdr:cNvPr>
        <xdr:cNvSpPr txBox="1"/>
      </xdr:nvSpPr>
      <xdr:spPr>
        <a:xfrm>
          <a:off x="927744" y="6389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153324</xdr:rowOff>
    </xdr:from>
    <xdr:ext cx="405111" cy="259045"/>
    <xdr:sp macro="" textlink="">
      <xdr:nvSpPr>
        <xdr:cNvPr id="88" name="n_1mainValue【図書館】&#10;有形固定資産減価償却率">
          <a:extLst>
            <a:ext uri="{FF2B5EF4-FFF2-40B4-BE49-F238E27FC236}">
              <a16:creationId xmlns:a16="http://schemas.microsoft.com/office/drawing/2014/main" id="{97F580F3-4DC6-40CA-A6AF-63CD1D5D14DB}"/>
            </a:ext>
          </a:extLst>
        </xdr:cNvPr>
        <xdr:cNvSpPr txBox="1"/>
      </xdr:nvSpPr>
      <xdr:spPr>
        <a:xfrm>
          <a:off x="3582044" y="5811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110870</xdr:rowOff>
    </xdr:from>
    <xdr:ext cx="405111" cy="259045"/>
    <xdr:sp macro="" textlink="">
      <xdr:nvSpPr>
        <xdr:cNvPr id="89" name="n_2mainValue【図書館】&#10;有形固定資産減価償却率">
          <a:extLst>
            <a:ext uri="{FF2B5EF4-FFF2-40B4-BE49-F238E27FC236}">
              <a16:creationId xmlns:a16="http://schemas.microsoft.com/office/drawing/2014/main" id="{5ADAD771-9337-479B-B013-9C3082C5ABFF}"/>
            </a:ext>
          </a:extLst>
        </xdr:cNvPr>
        <xdr:cNvSpPr txBox="1"/>
      </xdr:nvSpPr>
      <xdr:spPr>
        <a:xfrm>
          <a:off x="2705744" y="5768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68416</xdr:rowOff>
    </xdr:from>
    <xdr:ext cx="405111" cy="259045"/>
    <xdr:sp macro="" textlink="">
      <xdr:nvSpPr>
        <xdr:cNvPr id="90" name="n_3mainValue【図書館】&#10;有形固定資産減価償却率">
          <a:extLst>
            <a:ext uri="{FF2B5EF4-FFF2-40B4-BE49-F238E27FC236}">
              <a16:creationId xmlns:a16="http://schemas.microsoft.com/office/drawing/2014/main" id="{C1196D57-FAA7-41BA-A358-61976FB5452B}"/>
            </a:ext>
          </a:extLst>
        </xdr:cNvPr>
        <xdr:cNvSpPr txBox="1"/>
      </xdr:nvSpPr>
      <xdr:spPr>
        <a:xfrm>
          <a:off x="1816744" y="5726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25961</xdr:rowOff>
    </xdr:from>
    <xdr:ext cx="405111" cy="259045"/>
    <xdr:sp macro="" textlink="">
      <xdr:nvSpPr>
        <xdr:cNvPr id="91" name="n_4mainValue【図書館】&#10;有形固定資産減価償却率">
          <a:extLst>
            <a:ext uri="{FF2B5EF4-FFF2-40B4-BE49-F238E27FC236}">
              <a16:creationId xmlns:a16="http://schemas.microsoft.com/office/drawing/2014/main" id="{77A4EC8B-7AA9-47D4-970B-EF59F3D6D149}"/>
            </a:ext>
          </a:extLst>
        </xdr:cNvPr>
        <xdr:cNvSpPr txBox="1"/>
      </xdr:nvSpPr>
      <xdr:spPr>
        <a:xfrm>
          <a:off x="927744" y="568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8AE751A-582F-4A5B-8275-E945930A7B3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374B5EA-34C1-4573-9E6F-F532934D87F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34B2F73-98ED-4226-A4E7-21FDD213D6D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22AC2C3-800E-4086-87BF-78CF272BC56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B68C46C-6FF9-41EA-AA29-F50240016F4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100AD90-D09C-4056-9A0B-FD05E6EACD8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8173BE4-D700-4AC6-825C-AF18FC2FB23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5E39928-9CE6-4513-B233-17A71BCCB08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7599496-4FF1-4A4C-84C0-F8D02CD9BB84}"/>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4E03068-D96C-459F-A496-F18C5D9EEF2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176018CB-B456-4BF1-BA63-A2F3219D4C4E}"/>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1385B368-80E9-446E-A909-FD60317F099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29B4C6EF-1A81-4F19-9123-9E5A1AF63012}"/>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16588CC9-AF08-46DF-B605-DE48B283A137}"/>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BECCE164-6152-483E-85C0-8FB707FE5BD2}"/>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25CA332-AD6F-4406-8EB0-9925810CBD7D}"/>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7836908D-847F-4905-AEC0-9F64922D527C}"/>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3D4A9D94-ED50-404F-9BDE-0C5E1BB2A10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97C22285-5E19-4D0C-B253-BF3E9F69C75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1C63411E-9D56-4FE9-80DA-33E2F6A9E5C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467BDF8-3175-4A10-B488-C0DFE3AB26B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71DB9CAB-E4F6-4A23-87BD-17AFB9487076}"/>
            </a:ext>
          </a:extLst>
        </xdr:cNvPr>
        <xdr:cNvCxnSpPr/>
      </xdr:nvCxnSpPr>
      <xdr:spPr>
        <a:xfrm flipV="1">
          <a:off x="10476865" y="607923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A95E527F-8451-4179-8580-031BA155CA33}"/>
            </a:ext>
          </a:extLst>
        </xdr:cNvPr>
        <xdr:cNvSpPr txBox="1"/>
      </xdr:nvSpPr>
      <xdr:spPr>
        <a:xfrm>
          <a:off x="10515600" y="705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D9183DAD-2D28-48B2-A072-643F929CCD85}"/>
            </a:ext>
          </a:extLst>
        </xdr:cNvPr>
        <xdr:cNvCxnSpPr/>
      </xdr:nvCxnSpPr>
      <xdr:spPr>
        <a:xfrm>
          <a:off x="10388600" y="70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EF6F39B8-2558-4F82-8D71-780AFEB3AFA9}"/>
            </a:ext>
          </a:extLst>
        </xdr:cNvPr>
        <xdr:cNvSpPr txBox="1"/>
      </xdr:nvSpPr>
      <xdr:spPr>
        <a:xfrm>
          <a:off x="10515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4702F931-2FF2-48C5-9717-B530EE861C86}"/>
            </a:ext>
          </a:extLst>
        </xdr:cNvPr>
        <xdr:cNvCxnSpPr/>
      </xdr:nvCxnSpPr>
      <xdr:spPr>
        <a:xfrm>
          <a:off x="10388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5D31BE57-DCFA-41E6-8607-2B181CDADFB3}"/>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8F4D56B1-9D8A-4FBC-AD33-1B6E62E2A79B}"/>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F822A0A6-A13F-40D7-94BD-250B8FD4A9D5}"/>
            </a:ext>
          </a:extLst>
        </xdr:cNvPr>
        <xdr:cNvSpPr/>
      </xdr:nvSpPr>
      <xdr:spPr>
        <a:xfrm>
          <a:off x="9588500" y="685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34CB8248-BABE-4E4B-AF0F-053B3EC4A95A}"/>
            </a:ext>
          </a:extLst>
        </xdr:cNvPr>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45EC0943-60E5-4F7E-A27C-E281FF016776}"/>
            </a:ext>
          </a:extLst>
        </xdr:cNvPr>
        <xdr:cNvSpPr/>
      </xdr:nvSpPr>
      <xdr:spPr>
        <a:xfrm>
          <a:off x="7810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65C3FA2A-72C7-487D-8A57-DE490DC9DB56}"/>
            </a:ext>
          </a:extLst>
        </xdr:cNvPr>
        <xdr:cNvSpPr/>
      </xdr:nvSpPr>
      <xdr:spPr>
        <a:xfrm>
          <a:off x="6921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75BBA17-FD04-4775-8AD0-0AED7FF4E10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F8E7557-70D6-4D4F-88D6-3E939F59866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A061E41-01E6-4A95-A3B8-6F25B1C3D95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9D131FA-7892-4A45-9847-63B363CA6A6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4D9789D-000E-4BD4-8557-6B42C1BF582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34544</xdr:rowOff>
    </xdr:from>
    <xdr:to>
      <xdr:col>55</xdr:col>
      <xdr:colOff>50800</xdr:colOff>
      <xdr:row>40</xdr:row>
      <xdr:rowOff>136144</xdr:rowOff>
    </xdr:to>
    <xdr:sp macro="" textlink="">
      <xdr:nvSpPr>
        <xdr:cNvPr id="129" name="楕円 128">
          <a:extLst>
            <a:ext uri="{FF2B5EF4-FFF2-40B4-BE49-F238E27FC236}">
              <a16:creationId xmlns:a16="http://schemas.microsoft.com/office/drawing/2014/main" id="{21579D7C-72EB-4710-B74A-9F538EC85C72}"/>
            </a:ext>
          </a:extLst>
        </xdr:cNvPr>
        <xdr:cNvSpPr/>
      </xdr:nvSpPr>
      <xdr:spPr>
        <a:xfrm>
          <a:off x="10426700" y="68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138701</xdr:rowOff>
    </xdr:from>
    <xdr:ext cx="469744" cy="259045"/>
    <xdr:sp macro="" textlink="">
      <xdr:nvSpPr>
        <xdr:cNvPr id="130" name="【図書館】&#10;一人当たり面積該当値テキスト">
          <a:extLst>
            <a:ext uri="{FF2B5EF4-FFF2-40B4-BE49-F238E27FC236}">
              <a16:creationId xmlns:a16="http://schemas.microsoft.com/office/drawing/2014/main" id="{E8985C5A-0CA7-40B5-86AF-5C3D9951768F}"/>
            </a:ext>
          </a:extLst>
        </xdr:cNvPr>
        <xdr:cNvSpPr txBox="1"/>
      </xdr:nvSpPr>
      <xdr:spPr>
        <a:xfrm>
          <a:off x="10515600" y="682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39116</xdr:rowOff>
    </xdr:from>
    <xdr:to>
      <xdr:col>50</xdr:col>
      <xdr:colOff>165100</xdr:colOff>
      <xdr:row>40</xdr:row>
      <xdr:rowOff>140716</xdr:rowOff>
    </xdr:to>
    <xdr:sp macro="" textlink="">
      <xdr:nvSpPr>
        <xdr:cNvPr id="131" name="楕円 130">
          <a:extLst>
            <a:ext uri="{FF2B5EF4-FFF2-40B4-BE49-F238E27FC236}">
              <a16:creationId xmlns:a16="http://schemas.microsoft.com/office/drawing/2014/main" id="{FFF6E6F1-E012-4815-A785-A6DDA05B11E7}"/>
            </a:ext>
          </a:extLst>
        </xdr:cNvPr>
        <xdr:cNvSpPr/>
      </xdr:nvSpPr>
      <xdr:spPr>
        <a:xfrm>
          <a:off x="9588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85344</xdr:rowOff>
    </xdr:from>
    <xdr:to>
      <xdr:col>55</xdr:col>
      <xdr:colOff>0</xdr:colOff>
      <xdr:row>40</xdr:row>
      <xdr:rowOff>89916</xdr:rowOff>
    </xdr:to>
    <xdr:cxnSp macro="">
      <xdr:nvCxnSpPr>
        <xdr:cNvPr id="132" name="直線コネクタ 131">
          <a:extLst>
            <a:ext uri="{FF2B5EF4-FFF2-40B4-BE49-F238E27FC236}">
              <a16:creationId xmlns:a16="http://schemas.microsoft.com/office/drawing/2014/main" id="{BA93A88D-7847-49E1-8A70-7EA8B3EE5160}"/>
            </a:ext>
          </a:extLst>
        </xdr:cNvPr>
        <xdr:cNvCxnSpPr/>
      </xdr:nvCxnSpPr>
      <xdr:spPr>
        <a:xfrm flipV="1">
          <a:off x="9639300" y="69433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43688</xdr:rowOff>
    </xdr:from>
    <xdr:to>
      <xdr:col>46</xdr:col>
      <xdr:colOff>38100</xdr:colOff>
      <xdr:row>40</xdr:row>
      <xdr:rowOff>145288</xdr:rowOff>
    </xdr:to>
    <xdr:sp macro="" textlink="">
      <xdr:nvSpPr>
        <xdr:cNvPr id="133" name="楕円 132">
          <a:extLst>
            <a:ext uri="{FF2B5EF4-FFF2-40B4-BE49-F238E27FC236}">
              <a16:creationId xmlns:a16="http://schemas.microsoft.com/office/drawing/2014/main" id="{61371A83-7821-4151-8ABD-389318EEC7EB}"/>
            </a:ext>
          </a:extLst>
        </xdr:cNvPr>
        <xdr:cNvSpPr/>
      </xdr:nvSpPr>
      <xdr:spPr>
        <a:xfrm>
          <a:off x="8699500" y="69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89916</xdr:rowOff>
    </xdr:from>
    <xdr:to>
      <xdr:col>50</xdr:col>
      <xdr:colOff>114300</xdr:colOff>
      <xdr:row>40</xdr:row>
      <xdr:rowOff>94488</xdr:rowOff>
    </xdr:to>
    <xdr:cxnSp macro="">
      <xdr:nvCxnSpPr>
        <xdr:cNvPr id="134" name="直線コネクタ 133">
          <a:extLst>
            <a:ext uri="{FF2B5EF4-FFF2-40B4-BE49-F238E27FC236}">
              <a16:creationId xmlns:a16="http://schemas.microsoft.com/office/drawing/2014/main" id="{52F030AC-65F7-4B64-9DFE-2488D9BD5BB0}"/>
            </a:ext>
          </a:extLst>
        </xdr:cNvPr>
        <xdr:cNvCxnSpPr/>
      </xdr:nvCxnSpPr>
      <xdr:spPr>
        <a:xfrm flipV="1">
          <a:off x="8750300" y="69479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43688</xdr:rowOff>
    </xdr:from>
    <xdr:to>
      <xdr:col>41</xdr:col>
      <xdr:colOff>101600</xdr:colOff>
      <xdr:row>40</xdr:row>
      <xdr:rowOff>145288</xdr:rowOff>
    </xdr:to>
    <xdr:sp macro="" textlink="">
      <xdr:nvSpPr>
        <xdr:cNvPr id="135" name="楕円 134">
          <a:extLst>
            <a:ext uri="{FF2B5EF4-FFF2-40B4-BE49-F238E27FC236}">
              <a16:creationId xmlns:a16="http://schemas.microsoft.com/office/drawing/2014/main" id="{1B48A487-E0BF-497B-BEBF-61A7B08854DE}"/>
            </a:ext>
          </a:extLst>
        </xdr:cNvPr>
        <xdr:cNvSpPr/>
      </xdr:nvSpPr>
      <xdr:spPr>
        <a:xfrm>
          <a:off x="7810500" y="69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94488</xdr:rowOff>
    </xdr:from>
    <xdr:to>
      <xdr:col>45</xdr:col>
      <xdr:colOff>177800</xdr:colOff>
      <xdr:row>40</xdr:row>
      <xdr:rowOff>94488</xdr:rowOff>
    </xdr:to>
    <xdr:cxnSp macro="">
      <xdr:nvCxnSpPr>
        <xdr:cNvPr id="136" name="直線コネクタ 135">
          <a:extLst>
            <a:ext uri="{FF2B5EF4-FFF2-40B4-BE49-F238E27FC236}">
              <a16:creationId xmlns:a16="http://schemas.microsoft.com/office/drawing/2014/main" id="{BDFAFF58-FA5F-474A-9A20-26CBEC4D47B0}"/>
            </a:ext>
          </a:extLst>
        </xdr:cNvPr>
        <xdr:cNvCxnSpPr/>
      </xdr:nvCxnSpPr>
      <xdr:spPr>
        <a:xfrm>
          <a:off x="7861300" y="69524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37" name="楕円 136">
          <a:extLst>
            <a:ext uri="{FF2B5EF4-FFF2-40B4-BE49-F238E27FC236}">
              <a16:creationId xmlns:a16="http://schemas.microsoft.com/office/drawing/2014/main" id="{FEF190CA-D6F5-4B64-84D1-0CB22B59DB44}"/>
            </a:ext>
          </a:extLst>
        </xdr:cNvPr>
        <xdr:cNvSpPr/>
      </xdr:nvSpPr>
      <xdr:spPr>
        <a:xfrm>
          <a:off x="6921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94488</xdr:rowOff>
    </xdr:from>
    <xdr:to>
      <xdr:col>41</xdr:col>
      <xdr:colOff>50800</xdr:colOff>
      <xdr:row>40</xdr:row>
      <xdr:rowOff>99060</xdr:rowOff>
    </xdr:to>
    <xdr:cxnSp macro="">
      <xdr:nvCxnSpPr>
        <xdr:cNvPr id="138" name="直線コネクタ 137">
          <a:extLst>
            <a:ext uri="{FF2B5EF4-FFF2-40B4-BE49-F238E27FC236}">
              <a16:creationId xmlns:a16="http://schemas.microsoft.com/office/drawing/2014/main" id="{7D3AEEFC-DD85-480F-BEFA-1E4ACF7F5EE8}"/>
            </a:ext>
          </a:extLst>
        </xdr:cNvPr>
        <xdr:cNvCxnSpPr/>
      </xdr:nvCxnSpPr>
      <xdr:spPr>
        <a:xfrm flipV="1">
          <a:off x="6972300" y="69524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116095</xdr:rowOff>
    </xdr:from>
    <xdr:ext cx="469744" cy="259045"/>
    <xdr:sp macro="" textlink="">
      <xdr:nvSpPr>
        <xdr:cNvPr id="139" name="n_1aveValue【図書館】&#10;一人当たり面積">
          <a:extLst>
            <a:ext uri="{FF2B5EF4-FFF2-40B4-BE49-F238E27FC236}">
              <a16:creationId xmlns:a16="http://schemas.microsoft.com/office/drawing/2014/main" id="{8046305C-3197-4C5A-AE97-7BCE76286299}"/>
            </a:ext>
          </a:extLst>
        </xdr:cNvPr>
        <xdr:cNvSpPr txBox="1"/>
      </xdr:nvSpPr>
      <xdr:spPr>
        <a:xfrm>
          <a:off x="9391727" y="66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120667</xdr:rowOff>
    </xdr:from>
    <xdr:ext cx="469744" cy="259045"/>
    <xdr:sp macro="" textlink="">
      <xdr:nvSpPr>
        <xdr:cNvPr id="140" name="n_2aveValue【図書館】&#10;一人当たり面積">
          <a:extLst>
            <a:ext uri="{FF2B5EF4-FFF2-40B4-BE49-F238E27FC236}">
              <a16:creationId xmlns:a16="http://schemas.microsoft.com/office/drawing/2014/main" id="{D28F6823-DAE2-4172-BBC4-C73E8F9AA87D}"/>
            </a:ext>
          </a:extLst>
        </xdr:cNvPr>
        <xdr:cNvSpPr txBox="1"/>
      </xdr:nvSpPr>
      <xdr:spPr>
        <a:xfrm>
          <a:off x="8515427" y="66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129811</xdr:rowOff>
    </xdr:from>
    <xdr:ext cx="469744" cy="259045"/>
    <xdr:sp macro="" textlink="">
      <xdr:nvSpPr>
        <xdr:cNvPr id="141" name="n_3aveValue【図書館】&#10;一人当たり面積">
          <a:extLst>
            <a:ext uri="{FF2B5EF4-FFF2-40B4-BE49-F238E27FC236}">
              <a16:creationId xmlns:a16="http://schemas.microsoft.com/office/drawing/2014/main" id="{B7F78828-B5DB-4595-90F5-1075C48BEE6D}"/>
            </a:ext>
          </a:extLst>
        </xdr:cNvPr>
        <xdr:cNvSpPr txBox="1"/>
      </xdr:nvSpPr>
      <xdr:spPr>
        <a:xfrm>
          <a:off x="7626427" y="664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2" name="n_4aveValue【図書館】&#10;一人当たり面積">
          <a:extLst>
            <a:ext uri="{FF2B5EF4-FFF2-40B4-BE49-F238E27FC236}">
              <a16:creationId xmlns:a16="http://schemas.microsoft.com/office/drawing/2014/main" id="{688127CC-DA23-4E9A-A8E5-3627F3F0B03B}"/>
            </a:ext>
          </a:extLst>
        </xdr:cNvPr>
        <xdr:cNvSpPr txBox="1"/>
      </xdr:nvSpPr>
      <xdr:spPr>
        <a:xfrm>
          <a:off x="6737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131843</xdr:rowOff>
    </xdr:from>
    <xdr:ext cx="469744" cy="259045"/>
    <xdr:sp macro="" textlink="">
      <xdr:nvSpPr>
        <xdr:cNvPr id="143" name="n_1mainValue【図書館】&#10;一人当たり面積">
          <a:extLst>
            <a:ext uri="{FF2B5EF4-FFF2-40B4-BE49-F238E27FC236}">
              <a16:creationId xmlns:a16="http://schemas.microsoft.com/office/drawing/2014/main" id="{9DD2766A-D202-4383-820F-99F7BD5EB89A}"/>
            </a:ext>
          </a:extLst>
        </xdr:cNvPr>
        <xdr:cNvSpPr txBox="1"/>
      </xdr:nvSpPr>
      <xdr:spPr>
        <a:xfrm>
          <a:off x="93917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136415</xdr:rowOff>
    </xdr:from>
    <xdr:ext cx="469744" cy="259045"/>
    <xdr:sp macro="" textlink="">
      <xdr:nvSpPr>
        <xdr:cNvPr id="144" name="n_2mainValue【図書館】&#10;一人当たり面積">
          <a:extLst>
            <a:ext uri="{FF2B5EF4-FFF2-40B4-BE49-F238E27FC236}">
              <a16:creationId xmlns:a16="http://schemas.microsoft.com/office/drawing/2014/main" id="{61509CB9-CAF8-4259-B5AE-BB3A2BA9DA8E}"/>
            </a:ext>
          </a:extLst>
        </xdr:cNvPr>
        <xdr:cNvSpPr txBox="1"/>
      </xdr:nvSpPr>
      <xdr:spPr>
        <a:xfrm>
          <a:off x="8515427"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136415</xdr:rowOff>
    </xdr:from>
    <xdr:ext cx="469744" cy="259045"/>
    <xdr:sp macro="" textlink="">
      <xdr:nvSpPr>
        <xdr:cNvPr id="145" name="n_3mainValue【図書館】&#10;一人当たり面積">
          <a:extLst>
            <a:ext uri="{FF2B5EF4-FFF2-40B4-BE49-F238E27FC236}">
              <a16:creationId xmlns:a16="http://schemas.microsoft.com/office/drawing/2014/main" id="{783502C2-5420-4E29-833C-91D4F5EECCAC}"/>
            </a:ext>
          </a:extLst>
        </xdr:cNvPr>
        <xdr:cNvSpPr txBox="1"/>
      </xdr:nvSpPr>
      <xdr:spPr>
        <a:xfrm>
          <a:off x="7626427"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166387</xdr:rowOff>
    </xdr:from>
    <xdr:ext cx="469744" cy="259045"/>
    <xdr:sp macro="" textlink="">
      <xdr:nvSpPr>
        <xdr:cNvPr id="146" name="n_4mainValue【図書館】&#10;一人当たり面積">
          <a:extLst>
            <a:ext uri="{FF2B5EF4-FFF2-40B4-BE49-F238E27FC236}">
              <a16:creationId xmlns:a16="http://schemas.microsoft.com/office/drawing/2014/main" id="{12E450A1-2EC9-405E-B383-E57D2BA7C283}"/>
            </a:ext>
          </a:extLst>
        </xdr:cNvPr>
        <xdr:cNvSpPr txBox="1"/>
      </xdr:nvSpPr>
      <xdr:spPr>
        <a:xfrm>
          <a:off x="67374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A179F25-7236-41BC-891B-0F73393FB34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DEEB11FE-AD94-487C-B003-43DF20EAC6A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BFC013D6-7BA7-414F-A05D-F726F9AD02F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264A2A40-E18B-423C-B672-ADBC4ACF06C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921FDFE4-5DC4-4671-9935-DA1C81011BD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456A78DB-142C-4E67-B2EF-E36A336B0E4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69411A2-6D28-4BA5-8850-A36A7761713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955B0DA-63CF-4797-B7B4-18F45975C16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4E0BB5E3-9B08-4090-8B77-E7DA5A3DC7D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872C6B6A-3B76-459B-B7C1-BAB4192D1AF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B2CDDDFF-F0D6-48DC-8F20-170B50DF35E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360F4B47-B65C-4D20-AA93-7F75F2F5BDA2}"/>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A4625CE9-FD5D-4FE6-8117-6867B46F93E2}"/>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B0E1CDA1-1E76-469B-8046-9F9E59ACCDB3}"/>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3DEAA4F0-E08A-48C5-9B69-4E5E751B712E}"/>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B571D747-DE1D-4ABE-8772-975358E3FE42}"/>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7ED6F830-D444-4BCE-8BA7-60AE6E35B798}"/>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8FADF484-5C55-4F55-9E6D-1AA12ACE8EE4}"/>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FD2EE189-A396-44B2-8C16-D6C3217D8063}"/>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20AAEA12-4193-4A5E-889E-40AFFB41AA9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D4783F85-B1D8-4D00-BE20-C84AB6B186F4}"/>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B37F6F1B-17D9-45C9-82A0-4012EE09624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175BC58D-633C-418B-B268-B96DB7C973AC}"/>
            </a:ext>
          </a:extLst>
        </xdr:cNvPr>
        <xdr:cNvCxnSpPr/>
      </xdr:nvCxnSpPr>
      <xdr:spPr>
        <a:xfrm flipV="1">
          <a:off x="4634865" y="9502902"/>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6A1B99E2-C844-46A1-AF98-DDFAE1825E50}"/>
            </a:ext>
          </a:extLst>
        </xdr:cNvPr>
        <xdr:cNvSpPr txBox="1"/>
      </xdr:nvSpPr>
      <xdr:spPr>
        <a:xfrm>
          <a:off x="4673600" y="1089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95F4F428-3FDD-4122-886B-30C44A09C28E}"/>
            </a:ext>
          </a:extLst>
        </xdr:cNvPr>
        <xdr:cNvCxnSpPr/>
      </xdr:nvCxnSpPr>
      <xdr:spPr>
        <a:xfrm>
          <a:off x="4546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A52A7BFA-3D7F-478B-B886-1B9608122380}"/>
            </a:ext>
          </a:extLst>
        </xdr:cNvPr>
        <xdr:cNvSpPr txBox="1"/>
      </xdr:nvSpPr>
      <xdr:spPr>
        <a:xfrm>
          <a:off x="4673600" y="9278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8A2DBD55-D00A-4DA0-AB28-5DF679218C10}"/>
            </a:ext>
          </a:extLst>
        </xdr:cNvPr>
        <xdr:cNvCxnSpPr/>
      </xdr:nvCxnSpPr>
      <xdr:spPr>
        <a:xfrm>
          <a:off x="4546600" y="950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CA62A8A4-2ABD-4A67-838B-02BCD8082723}"/>
            </a:ext>
          </a:extLst>
        </xdr:cNvPr>
        <xdr:cNvSpPr txBox="1"/>
      </xdr:nvSpPr>
      <xdr:spPr>
        <a:xfrm>
          <a:off x="4673600" y="998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290C2DEE-691E-44D9-AB87-54F80C0A57E0}"/>
            </a:ext>
          </a:extLst>
        </xdr:cNvPr>
        <xdr:cNvSpPr/>
      </xdr:nvSpPr>
      <xdr:spPr>
        <a:xfrm>
          <a:off x="4584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F2D123C3-D23D-4F5B-AAAC-EDCD21161C3C}"/>
            </a:ext>
          </a:extLst>
        </xdr:cNvPr>
        <xdr:cNvSpPr/>
      </xdr:nvSpPr>
      <xdr:spPr>
        <a:xfrm>
          <a:off x="3746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02C7F7FB-9C72-4B63-A5FC-C00297FB3033}"/>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FEC8F05B-0A1E-494E-ACC2-4745EDD3678F}"/>
            </a:ext>
          </a:extLst>
        </xdr:cNvPr>
        <xdr:cNvSpPr/>
      </xdr:nvSpPr>
      <xdr:spPr>
        <a:xfrm>
          <a:off x="19685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52F5F07E-FC1E-4F98-86E2-EBBAAE803AE1}"/>
            </a:ext>
          </a:extLst>
        </xdr:cNvPr>
        <xdr:cNvSpPr/>
      </xdr:nvSpPr>
      <xdr:spPr>
        <a:xfrm>
          <a:off x="1079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91B5B38C-3488-4147-BBC3-7CFC30CF4C2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6D43E34-24F9-41F5-96E0-82AE18B890A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385DC03-0FBC-42FA-B677-A01024F439B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DA01787-FD02-40D4-9583-1B640AFFFBF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D819847-C029-494E-852F-86B48CD1A2F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141224</xdr:rowOff>
    </xdr:from>
    <xdr:to>
      <xdr:col>24</xdr:col>
      <xdr:colOff>114300</xdr:colOff>
      <xdr:row>62</xdr:row>
      <xdr:rowOff>71374</xdr:rowOff>
    </xdr:to>
    <xdr:sp macro="" textlink="">
      <xdr:nvSpPr>
        <xdr:cNvPr id="185" name="楕円 184">
          <a:extLst>
            <a:ext uri="{FF2B5EF4-FFF2-40B4-BE49-F238E27FC236}">
              <a16:creationId xmlns:a16="http://schemas.microsoft.com/office/drawing/2014/main" id="{B9E21F3B-ECE9-466E-BC2D-91725BBCF62D}"/>
            </a:ext>
          </a:extLst>
        </xdr:cNvPr>
        <xdr:cNvSpPr/>
      </xdr:nvSpPr>
      <xdr:spPr>
        <a:xfrm>
          <a:off x="4584700" y="1059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119651</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96EE9B86-BB34-426F-A0BD-462E76BFB0C6}"/>
            </a:ext>
          </a:extLst>
        </xdr:cNvPr>
        <xdr:cNvSpPr txBox="1"/>
      </xdr:nvSpPr>
      <xdr:spPr>
        <a:xfrm>
          <a:off x="4673600" y="1057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52070</xdr:rowOff>
    </xdr:from>
    <xdr:to>
      <xdr:col>20</xdr:col>
      <xdr:colOff>38100</xdr:colOff>
      <xdr:row>61</xdr:row>
      <xdr:rowOff>153670</xdr:rowOff>
    </xdr:to>
    <xdr:sp macro="" textlink="">
      <xdr:nvSpPr>
        <xdr:cNvPr id="187" name="楕円 186">
          <a:extLst>
            <a:ext uri="{FF2B5EF4-FFF2-40B4-BE49-F238E27FC236}">
              <a16:creationId xmlns:a16="http://schemas.microsoft.com/office/drawing/2014/main" id="{D1BA47BB-B1A2-4588-919E-08375820AC9C}"/>
            </a:ext>
          </a:extLst>
        </xdr:cNvPr>
        <xdr:cNvSpPr/>
      </xdr:nvSpPr>
      <xdr:spPr>
        <a:xfrm>
          <a:off x="3746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102870</xdr:rowOff>
    </xdr:from>
    <xdr:to>
      <xdr:col>24</xdr:col>
      <xdr:colOff>63500</xdr:colOff>
      <xdr:row>62</xdr:row>
      <xdr:rowOff>20574</xdr:rowOff>
    </xdr:to>
    <xdr:cxnSp macro="">
      <xdr:nvCxnSpPr>
        <xdr:cNvPr id="188" name="直線コネクタ 187">
          <a:extLst>
            <a:ext uri="{FF2B5EF4-FFF2-40B4-BE49-F238E27FC236}">
              <a16:creationId xmlns:a16="http://schemas.microsoft.com/office/drawing/2014/main" id="{79B608BD-A937-438E-A873-C6EAF02AE3FD}"/>
            </a:ext>
          </a:extLst>
        </xdr:cNvPr>
        <xdr:cNvCxnSpPr/>
      </xdr:nvCxnSpPr>
      <xdr:spPr>
        <a:xfrm>
          <a:off x="3797300" y="10561320"/>
          <a:ext cx="8382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29210</xdr:rowOff>
    </xdr:from>
    <xdr:to>
      <xdr:col>15</xdr:col>
      <xdr:colOff>101600</xdr:colOff>
      <xdr:row>61</xdr:row>
      <xdr:rowOff>130810</xdr:rowOff>
    </xdr:to>
    <xdr:sp macro="" textlink="">
      <xdr:nvSpPr>
        <xdr:cNvPr id="189" name="楕円 188">
          <a:extLst>
            <a:ext uri="{FF2B5EF4-FFF2-40B4-BE49-F238E27FC236}">
              <a16:creationId xmlns:a16="http://schemas.microsoft.com/office/drawing/2014/main" id="{504F15DA-E3EB-4EEC-BFA1-741CC0A58E53}"/>
            </a:ext>
          </a:extLst>
        </xdr:cNvPr>
        <xdr:cNvSpPr/>
      </xdr:nvSpPr>
      <xdr:spPr>
        <a:xfrm>
          <a:off x="2857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80010</xdr:rowOff>
    </xdr:from>
    <xdr:to>
      <xdr:col>19</xdr:col>
      <xdr:colOff>177800</xdr:colOff>
      <xdr:row>61</xdr:row>
      <xdr:rowOff>102870</xdr:rowOff>
    </xdr:to>
    <xdr:cxnSp macro="">
      <xdr:nvCxnSpPr>
        <xdr:cNvPr id="190" name="直線コネクタ 189">
          <a:extLst>
            <a:ext uri="{FF2B5EF4-FFF2-40B4-BE49-F238E27FC236}">
              <a16:creationId xmlns:a16="http://schemas.microsoft.com/office/drawing/2014/main" id="{DBDB3E88-447D-419F-945F-630C8DBDA347}"/>
            </a:ext>
          </a:extLst>
        </xdr:cNvPr>
        <xdr:cNvCxnSpPr/>
      </xdr:nvCxnSpPr>
      <xdr:spPr>
        <a:xfrm>
          <a:off x="2908300" y="105384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31496</xdr:rowOff>
    </xdr:from>
    <xdr:to>
      <xdr:col>10</xdr:col>
      <xdr:colOff>165100</xdr:colOff>
      <xdr:row>61</xdr:row>
      <xdr:rowOff>133096</xdr:rowOff>
    </xdr:to>
    <xdr:sp macro="" textlink="">
      <xdr:nvSpPr>
        <xdr:cNvPr id="191" name="楕円 190">
          <a:extLst>
            <a:ext uri="{FF2B5EF4-FFF2-40B4-BE49-F238E27FC236}">
              <a16:creationId xmlns:a16="http://schemas.microsoft.com/office/drawing/2014/main" id="{0FABB24B-3D83-40C3-83BB-857339BC1D94}"/>
            </a:ext>
          </a:extLst>
        </xdr:cNvPr>
        <xdr:cNvSpPr/>
      </xdr:nvSpPr>
      <xdr:spPr>
        <a:xfrm>
          <a:off x="1968500" y="1048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80010</xdr:rowOff>
    </xdr:from>
    <xdr:to>
      <xdr:col>15</xdr:col>
      <xdr:colOff>50800</xdr:colOff>
      <xdr:row>61</xdr:row>
      <xdr:rowOff>82296</xdr:rowOff>
    </xdr:to>
    <xdr:cxnSp macro="">
      <xdr:nvCxnSpPr>
        <xdr:cNvPr id="192" name="直線コネクタ 191">
          <a:extLst>
            <a:ext uri="{FF2B5EF4-FFF2-40B4-BE49-F238E27FC236}">
              <a16:creationId xmlns:a16="http://schemas.microsoft.com/office/drawing/2014/main" id="{6755BFBB-935D-4EF0-8F7F-EE27E3CF8067}"/>
            </a:ext>
          </a:extLst>
        </xdr:cNvPr>
        <xdr:cNvCxnSpPr/>
      </xdr:nvCxnSpPr>
      <xdr:spPr>
        <a:xfrm flipV="1">
          <a:off x="2019300" y="1053846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168656</xdr:rowOff>
    </xdr:from>
    <xdr:to>
      <xdr:col>6</xdr:col>
      <xdr:colOff>38100</xdr:colOff>
      <xdr:row>61</xdr:row>
      <xdr:rowOff>98806</xdr:rowOff>
    </xdr:to>
    <xdr:sp macro="" textlink="">
      <xdr:nvSpPr>
        <xdr:cNvPr id="193" name="楕円 192">
          <a:extLst>
            <a:ext uri="{FF2B5EF4-FFF2-40B4-BE49-F238E27FC236}">
              <a16:creationId xmlns:a16="http://schemas.microsoft.com/office/drawing/2014/main" id="{CC6FB750-7BD1-45A3-B1C1-F70E15FA1C7C}"/>
            </a:ext>
          </a:extLst>
        </xdr:cNvPr>
        <xdr:cNvSpPr/>
      </xdr:nvSpPr>
      <xdr:spPr>
        <a:xfrm>
          <a:off x="1079500" y="1045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48006</xdr:rowOff>
    </xdr:from>
    <xdr:to>
      <xdr:col>10</xdr:col>
      <xdr:colOff>114300</xdr:colOff>
      <xdr:row>61</xdr:row>
      <xdr:rowOff>82296</xdr:rowOff>
    </xdr:to>
    <xdr:cxnSp macro="">
      <xdr:nvCxnSpPr>
        <xdr:cNvPr id="194" name="直線コネクタ 193">
          <a:extLst>
            <a:ext uri="{FF2B5EF4-FFF2-40B4-BE49-F238E27FC236}">
              <a16:creationId xmlns:a16="http://schemas.microsoft.com/office/drawing/2014/main" id="{9DB78939-BB08-445C-A791-392B4002B1A1}"/>
            </a:ext>
          </a:extLst>
        </xdr:cNvPr>
        <xdr:cNvCxnSpPr/>
      </xdr:nvCxnSpPr>
      <xdr:spPr>
        <a:xfrm>
          <a:off x="1130300" y="1050645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5" name="n_1aveValue【体育館・プール】&#10;有形固定資産減価償却率">
          <a:extLst>
            <a:ext uri="{FF2B5EF4-FFF2-40B4-BE49-F238E27FC236}">
              <a16:creationId xmlns:a16="http://schemas.microsoft.com/office/drawing/2014/main" id="{2063C13E-B416-45CB-B9E7-2904F31C7F61}"/>
            </a:ext>
          </a:extLst>
        </xdr:cNvPr>
        <xdr:cNvSpPr txBox="1"/>
      </xdr:nvSpPr>
      <xdr:spPr>
        <a:xfrm>
          <a:off x="3582044" y="98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96" name="n_2aveValue【体育館・プール】&#10;有形固定資産減価償却率">
          <a:extLst>
            <a:ext uri="{FF2B5EF4-FFF2-40B4-BE49-F238E27FC236}">
              <a16:creationId xmlns:a16="http://schemas.microsoft.com/office/drawing/2014/main" id="{7DAA77E1-3CDB-4E45-915A-45F142186190}"/>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62755</xdr:rowOff>
    </xdr:from>
    <xdr:ext cx="405111" cy="259045"/>
    <xdr:sp macro="" textlink="">
      <xdr:nvSpPr>
        <xdr:cNvPr id="197" name="n_3aveValue【体育館・プール】&#10;有形固定資産減価償却率">
          <a:extLst>
            <a:ext uri="{FF2B5EF4-FFF2-40B4-BE49-F238E27FC236}">
              <a16:creationId xmlns:a16="http://schemas.microsoft.com/office/drawing/2014/main" id="{2086CA77-0C22-439A-9F96-87E26D00BD43}"/>
            </a:ext>
          </a:extLst>
        </xdr:cNvPr>
        <xdr:cNvSpPr txBox="1"/>
      </xdr:nvSpPr>
      <xdr:spPr>
        <a:xfrm>
          <a:off x="1816744" y="983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110761</xdr:rowOff>
    </xdr:from>
    <xdr:ext cx="405111" cy="259045"/>
    <xdr:sp macro="" textlink="">
      <xdr:nvSpPr>
        <xdr:cNvPr id="198" name="n_4aveValue【体育館・プール】&#10;有形固定資産減価償却率">
          <a:extLst>
            <a:ext uri="{FF2B5EF4-FFF2-40B4-BE49-F238E27FC236}">
              <a16:creationId xmlns:a16="http://schemas.microsoft.com/office/drawing/2014/main" id="{43D44F28-6C22-49D5-AD86-E746B3CA7487}"/>
            </a:ext>
          </a:extLst>
        </xdr:cNvPr>
        <xdr:cNvSpPr txBox="1"/>
      </xdr:nvSpPr>
      <xdr:spPr>
        <a:xfrm>
          <a:off x="9277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144797</xdr:rowOff>
    </xdr:from>
    <xdr:ext cx="405111" cy="259045"/>
    <xdr:sp macro="" textlink="">
      <xdr:nvSpPr>
        <xdr:cNvPr id="199" name="n_1mainValue【体育館・プール】&#10;有形固定資産減価償却率">
          <a:extLst>
            <a:ext uri="{FF2B5EF4-FFF2-40B4-BE49-F238E27FC236}">
              <a16:creationId xmlns:a16="http://schemas.microsoft.com/office/drawing/2014/main" id="{E410BDE8-5DAF-45ED-BE2B-951C7A5D96BD}"/>
            </a:ext>
          </a:extLst>
        </xdr:cNvPr>
        <xdr:cNvSpPr txBox="1"/>
      </xdr:nvSpPr>
      <xdr:spPr>
        <a:xfrm>
          <a:off x="35820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121937</xdr:rowOff>
    </xdr:from>
    <xdr:ext cx="405111" cy="259045"/>
    <xdr:sp macro="" textlink="">
      <xdr:nvSpPr>
        <xdr:cNvPr id="200" name="n_2mainValue【体育館・プール】&#10;有形固定資産減価償却率">
          <a:extLst>
            <a:ext uri="{FF2B5EF4-FFF2-40B4-BE49-F238E27FC236}">
              <a16:creationId xmlns:a16="http://schemas.microsoft.com/office/drawing/2014/main" id="{FBF1C9DE-FAE3-477E-B871-E6FF42BA1579}"/>
            </a:ext>
          </a:extLst>
        </xdr:cNvPr>
        <xdr:cNvSpPr txBox="1"/>
      </xdr:nvSpPr>
      <xdr:spPr>
        <a:xfrm>
          <a:off x="2705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124223</xdr:rowOff>
    </xdr:from>
    <xdr:ext cx="405111" cy="259045"/>
    <xdr:sp macro="" textlink="">
      <xdr:nvSpPr>
        <xdr:cNvPr id="201" name="n_3mainValue【体育館・プール】&#10;有形固定資産減価償却率">
          <a:extLst>
            <a:ext uri="{FF2B5EF4-FFF2-40B4-BE49-F238E27FC236}">
              <a16:creationId xmlns:a16="http://schemas.microsoft.com/office/drawing/2014/main" id="{A5EFD4B2-BB53-4EAD-BC06-517B0AC22A3F}"/>
            </a:ext>
          </a:extLst>
        </xdr:cNvPr>
        <xdr:cNvSpPr txBox="1"/>
      </xdr:nvSpPr>
      <xdr:spPr>
        <a:xfrm>
          <a:off x="1816744" y="10582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89933</xdr:rowOff>
    </xdr:from>
    <xdr:ext cx="405111" cy="259045"/>
    <xdr:sp macro="" textlink="">
      <xdr:nvSpPr>
        <xdr:cNvPr id="202" name="n_4mainValue【体育館・プール】&#10;有形固定資産減価償却率">
          <a:extLst>
            <a:ext uri="{FF2B5EF4-FFF2-40B4-BE49-F238E27FC236}">
              <a16:creationId xmlns:a16="http://schemas.microsoft.com/office/drawing/2014/main" id="{A706A23A-BDF8-455A-88EF-675D20E09004}"/>
            </a:ext>
          </a:extLst>
        </xdr:cNvPr>
        <xdr:cNvSpPr txBox="1"/>
      </xdr:nvSpPr>
      <xdr:spPr>
        <a:xfrm>
          <a:off x="927744" y="1054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19279EE1-5B5F-4D84-8367-8BF7858E433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E9765E53-43CD-49D2-B19A-FE0B70D6B51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48793828-5A71-4B24-825A-71874D262D2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14491DF1-C05E-46A6-9A1F-232416F27D9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DB4FAC06-F251-47ED-9C32-81A16389B15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979A185F-4485-463F-8AD2-A91BCFDBED9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76C51AE7-4FC9-48E2-A1CC-80BCA5E66D9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CFA95C8F-6F6E-4615-A296-3E6B426554E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39BFB1DA-5C05-46D6-91EA-CA69760EEC2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20F7C88E-03E3-4CB5-8FA9-027758D09FC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C0BFF5AC-03BC-4FA9-9802-C80D51A5F8C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4A6B3899-6349-4401-97B5-C15C2695914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7C118B27-B2B5-4B79-9EAE-45685191CEB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8CB6BC0D-6DD6-4DBD-A55F-20AD8B7C776F}"/>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B1B69947-28F9-4970-8AD1-47C4870827C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DD17FE0F-6FA9-440C-A072-F98D3E0BB64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5FB752FB-B19A-44E0-B0DE-A4AE6DD857C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2F8DA526-8A73-47DD-A6DB-7FE6B1F0BFA8}"/>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3D76AA23-F73E-4981-80E5-036B47C4A8A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ABBFFCC9-D5BB-4188-A44C-6B4F21844C9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2B0933B2-DE6E-40C3-9D46-99C470B4A92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52357003-2F68-4CE4-AB24-41DE16687F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9F2CE4F5-E84F-4B58-9357-EB0F8622804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C4AD3893-9AA1-4244-927B-FDFD697DBEF1}"/>
            </a:ext>
          </a:extLst>
        </xdr:cNvPr>
        <xdr:cNvCxnSpPr/>
      </xdr:nvCxnSpPr>
      <xdr:spPr>
        <a:xfrm flipV="1">
          <a:off x="10476865" y="9588500"/>
          <a:ext cx="0" cy="144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E08E0237-24F0-4932-A520-E574A5F73D18}"/>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4726BA51-C817-4692-9622-78D72411710C}"/>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AF0C3D8D-7531-479F-AFB7-7A4AAF89284D}"/>
            </a:ext>
          </a:extLst>
        </xdr:cNvPr>
        <xdr:cNvSpPr txBox="1"/>
      </xdr:nvSpPr>
      <xdr:spPr>
        <a:xfrm>
          <a:off x="10515600" y="936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8945E43C-DC96-4021-A9DB-88807355BD8D}"/>
            </a:ext>
          </a:extLst>
        </xdr:cNvPr>
        <xdr:cNvCxnSpPr/>
      </xdr:nvCxnSpPr>
      <xdr:spPr>
        <a:xfrm>
          <a:off x="10388600" y="958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140987</xdr:rowOff>
    </xdr:from>
    <xdr:ext cx="469744" cy="259045"/>
    <xdr:sp macro="" textlink="">
      <xdr:nvSpPr>
        <xdr:cNvPr id="231" name="【体育館・プール】&#10;一人当たり面積平均値テキスト">
          <a:extLst>
            <a:ext uri="{FF2B5EF4-FFF2-40B4-BE49-F238E27FC236}">
              <a16:creationId xmlns:a16="http://schemas.microsoft.com/office/drawing/2014/main" id="{75DE0D09-3230-40A1-95BD-C31EEF6AD0A5}"/>
            </a:ext>
          </a:extLst>
        </xdr:cNvPr>
        <xdr:cNvSpPr txBox="1"/>
      </xdr:nvSpPr>
      <xdr:spPr>
        <a:xfrm>
          <a:off x="10515600" y="10599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D87DBC58-C83F-4DA9-969D-05CA6C2CF984}"/>
            </a:ext>
          </a:extLst>
        </xdr:cNvPr>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070099F6-1CED-4D36-9603-30305EC62E0F}"/>
            </a:ext>
          </a:extLst>
        </xdr:cNvPr>
        <xdr:cNvSpPr/>
      </xdr:nvSpPr>
      <xdr:spPr>
        <a:xfrm>
          <a:off x="95885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549917DA-3159-4703-A778-AB8A2C73F6B9}"/>
            </a:ext>
          </a:extLst>
        </xdr:cNvPr>
        <xdr:cNvSpPr/>
      </xdr:nvSpPr>
      <xdr:spPr>
        <a:xfrm>
          <a:off x="8699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AA17C5D3-F8AB-4409-A363-0B26AFBEB926}"/>
            </a:ext>
          </a:extLst>
        </xdr:cNvPr>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71BAF021-E56F-4776-8D20-7312D880DC50}"/>
            </a:ext>
          </a:extLst>
        </xdr:cNvPr>
        <xdr:cNvSpPr/>
      </xdr:nvSpPr>
      <xdr:spPr>
        <a:xfrm>
          <a:off x="6921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85FC8F16-6D79-4465-B631-824A9EBFD7C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DB1D69E-54A2-43EE-88A3-80F35AB8DA6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AB7F790-6CFB-47FB-8038-55A1238F27B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BFB0789-4E80-4052-9B81-1F745789697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870770B-7E44-48ED-AD6A-6C97F7EC94E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152400</xdr:rowOff>
    </xdr:from>
    <xdr:to>
      <xdr:col>55</xdr:col>
      <xdr:colOff>50800</xdr:colOff>
      <xdr:row>62</xdr:row>
      <xdr:rowOff>82550</xdr:rowOff>
    </xdr:to>
    <xdr:sp macro="" textlink="">
      <xdr:nvSpPr>
        <xdr:cNvPr id="242" name="楕円 241">
          <a:extLst>
            <a:ext uri="{FF2B5EF4-FFF2-40B4-BE49-F238E27FC236}">
              <a16:creationId xmlns:a16="http://schemas.microsoft.com/office/drawing/2014/main" id="{D8F0347F-AA16-459D-95EC-DEE3BFC904DB}"/>
            </a:ext>
          </a:extLst>
        </xdr:cNvPr>
        <xdr:cNvSpPr/>
      </xdr:nvSpPr>
      <xdr:spPr>
        <a:xfrm>
          <a:off x="10426700" y="1061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3827</xdr:rowOff>
    </xdr:from>
    <xdr:ext cx="469744" cy="259045"/>
    <xdr:sp macro="" textlink="">
      <xdr:nvSpPr>
        <xdr:cNvPr id="243" name="【体育館・プール】&#10;一人当たり面積該当値テキスト">
          <a:extLst>
            <a:ext uri="{FF2B5EF4-FFF2-40B4-BE49-F238E27FC236}">
              <a16:creationId xmlns:a16="http://schemas.microsoft.com/office/drawing/2014/main" id="{410858C6-2CC1-4799-B6B4-9CF8B88E4C03}"/>
            </a:ext>
          </a:extLst>
        </xdr:cNvPr>
        <xdr:cNvSpPr txBox="1"/>
      </xdr:nvSpPr>
      <xdr:spPr>
        <a:xfrm>
          <a:off x="10515600" y="1046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72390</xdr:rowOff>
    </xdr:from>
    <xdr:to>
      <xdr:col>50</xdr:col>
      <xdr:colOff>165100</xdr:colOff>
      <xdr:row>63</xdr:row>
      <xdr:rowOff>2540</xdr:rowOff>
    </xdr:to>
    <xdr:sp macro="" textlink="">
      <xdr:nvSpPr>
        <xdr:cNvPr id="244" name="楕円 243">
          <a:extLst>
            <a:ext uri="{FF2B5EF4-FFF2-40B4-BE49-F238E27FC236}">
              <a16:creationId xmlns:a16="http://schemas.microsoft.com/office/drawing/2014/main" id="{03136E42-1DA1-4545-AD90-B660193E01F6}"/>
            </a:ext>
          </a:extLst>
        </xdr:cNvPr>
        <xdr:cNvSpPr/>
      </xdr:nvSpPr>
      <xdr:spPr>
        <a:xfrm>
          <a:off x="9588500" y="1070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31750</xdr:rowOff>
    </xdr:from>
    <xdr:to>
      <xdr:col>55</xdr:col>
      <xdr:colOff>0</xdr:colOff>
      <xdr:row>62</xdr:row>
      <xdr:rowOff>123190</xdr:rowOff>
    </xdr:to>
    <xdr:cxnSp macro="">
      <xdr:nvCxnSpPr>
        <xdr:cNvPr id="245" name="直線コネクタ 244">
          <a:extLst>
            <a:ext uri="{FF2B5EF4-FFF2-40B4-BE49-F238E27FC236}">
              <a16:creationId xmlns:a16="http://schemas.microsoft.com/office/drawing/2014/main" id="{47BFC5FE-3473-4699-BE35-AE019A62435D}"/>
            </a:ext>
          </a:extLst>
        </xdr:cNvPr>
        <xdr:cNvCxnSpPr/>
      </xdr:nvCxnSpPr>
      <xdr:spPr>
        <a:xfrm flipV="1">
          <a:off x="9639300" y="1066165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53340</xdr:rowOff>
    </xdr:from>
    <xdr:to>
      <xdr:col>46</xdr:col>
      <xdr:colOff>38100</xdr:colOff>
      <xdr:row>62</xdr:row>
      <xdr:rowOff>154940</xdr:rowOff>
    </xdr:to>
    <xdr:sp macro="" textlink="">
      <xdr:nvSpPr>
        <xdr:cNvPr id="246" name="楕円 245">
          <a:extLst>
            <a:ext uri="{FF2B5EF4-FFF2-40B4-BE49-F238E27FC236}">
              <a16:creationId xmlns:a16="http://schemas.microsoft.com/office/drawing/2014/main" id="{331FE678-B9C2-4C64-A0ED-C66A8CEAA0CE}"/>
            </a:ext>
          </a:extLst>
        </xdr:cNvPr>
        <xdr:cNvSpPr/>
      </xdr:nvSpPr>
      <xdr:spPr>
        <a:xfrm>
          <a:off x="8699500" y="1068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104140</xdr:rowOff>
    </xdr:from>
    <xdr:to>
      <xdr:col>50</xdr:col>
      <xdr:colOff>114300</xdr:colOff>
      <xdr:row>62</xdr:row>
      <xdr:rowOff>123190</xdr:rowOff>
    </xdr:to>
    <xdr:cxnSp macro="">
      <xdr:nvCxnSpPr>
        <xdr:cNvPr id="247" name="直線コネクタ 246">
          <a:extLst>
            <a:ext uri="{FF2B5EF4-FFF2-40B4-BE49-F238E27FC236}">
              <a16:creationId xmlns:a16="http://schemas.microsoft.com/office/drawing/2014/main" id="{82EE313F-35AF-4398-86CB-9723B05C2BC9}"/>
            </a:ext>
          </a:extLst>
        </xdr:cNvPr>
        <xdr:cNvCxnSpPr/>
      </xdr:nvCxnSpPr>
      <xdr:spPr>
        <a:xfrm>
          <a:off x="8750300" y="107340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54610</xdr:rowOff>
    </xdr:from>
    <xdr:to>
      <xdr:col>41</xdr:col>
      <xdr:colOff>101600</xdr:colOff>
      <xdr:row>62</xdr:row>
      <xdr:rowOff>156210</xdr:rowOff>
    </xdr:to>
    <xdr:sp macro="" textlink="">
      <xdr:nvSpPr>
        <xdr:cNvPr id="248" name="楕円 247">
          <a:extLst>
            <a:ext uri="{FF2B5EF4-FFF2-40B4-BE49-F238E27FC236}">
              <a16:creationId xmlns:a16="http://schemas.microsoft.com/office/drawing/2014/main" id="{09224E3B-DCF6-4B51-807C-0EB8A0DDBD4E}"/>
            </a:ext>
          </a:extLst>
        </xdr:cNvPr>
        <xdr:cNvSpPr/>
      </xdr:nvSpPr>
      <xdr:spPr>
        <a:xfrm>
          <a:off x="7810500" y="1068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104140</xdr:rowOff>
    </xdr:from>
    <xdr:to>
      <xdr:col>45</xdr:col>
      <xdr:colOff>177800</xdr:colOff>
      <xdr:row>62</xdr:row>
      <xdr:rowOff>105410</xdr:rowOff>
    </xdr:to>
    <xdr:cxnSp macro="">
      <xdr:nvCxnSpPr>
        <xdr:cNvPr id="249" name="直線コネクタ 248">
          <a:extLst>
            <a:ext uri="{FF2B5EF4-FFF2-40B4-BE49-F238E27FC236}">
              <a16:creationId xmlns:a16="http://schemas.microsoft.com/office/drawing/2014/main" id="{0C27BE40-1627-4DDA-9298-A443C870CE8A}"/>
            </a:ext>
          </a:extLst>
        </xdr:cNvPr>
        <xdr:cNvCxnSpPr/>
      </xdr:nvCxnSpPr>
      <xdr:spPr>
        <a:xfrm flipV="1">
          <a:off x="7861300" y="1073404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58420</xdr:rowOff>
    </xdr:from>
    <xdr:to>
      <xdr:col>36</xdr:col>
      <xdr:colOff>165100</xdr:colOff>
      <xdr:row>62</xdr:row>
      <xdr:rowOff>160020</xdr:rowOff>
    </xdr:to>
    <xdr:sp macro="" textlink="">
      <xdr:nvSpPr>
        <xdr:cNvPr id="250" name="楕円 249">
          <a:extLst>
            <a:ext uri="{FF2B5EF4-FFF2-40B4-BE49-F238E27FC236}">
              <a16:creationId xmlns:a16="http://schemas.microsoft.com/office/drawing/2014/main" id="{5E319756-91AC-4AC8-9AB7-24F922C77F0B}"/>
            </a:ext>
          </a:extLst>
        </xdr:cNvPr>
        <xdr:cNvSpPr/>
      </xdr:nvSpPr>
      <xdr:spPr>
        <a:xfrm>
          <a:off x="6921500" y="1068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105410</xdr:rowOff>
    </xdr:from>
    <xdr:to>
      <xdr:col>41</xdr:col>
      <xdr:colOff>50800</xdr:colOff>
      <xdr:row>62</xdr:row>
      <xdr:rowOff>109220</xdr:rowOff>
    </xdr:to>
    <xdr:cxnSp macro="">
      <xdr:nvCxnSpPr>
        <xdr:cNvPr id="251" name="直線コネクタ 250">
          <a:extLst>
            <a:ext uri="{FF2B5EF4-FFF2-40B4-BE49-F238E27FC236}">
              <a16:creationId xmlns:a16="http://schemas.microsoft.com/office/drawing/2014/main" id="{BC2D2528-B238-41C7-A4F0-AAE191B59E75}"/>
            </a:ext>
          </a:extLst>
        </xdr:cNvPr>
        <xdr:cNvCxnSpPr/>
      </xdr:nvCxnSpPr>
      <xdr:spPr>
        <a:xfrm flipV="1">
          <a:off x="6972300" y="107353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107967</xdr:rowOff>
    </xdr:from>
    <xdr:ext cx="469744" cy="259045"/>
    <xdr:sp macro="" textlink="">
      <xdr:nvSpPr>
        <xdr:cNvPr id="252" name="n_1aveValue【体育館・プール】&#10;一人当たり面積">
          <a:extLst>
            <a:ext uri="{FF2B5EF4-FFF2-40B4-BE49-F238E27FC236}">
              <a16:creationId xmlns:a16="http://schemas.microsoft.com/office/drawing/2014/main" id="{255E9C3B-58E8-44CD-89FD-3F74CB84293F}"/>
            </a:ext>
          </a:extLst>
        </xdr:cNvPr>
        <xdr:cNvSpPr txBox="1"/>
      </xdr:nvSpPr>
      <xdr:spPr>
        <a:xfrm>
          <a:off x="9391727" y="1039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119397</xdr:rowOff>
    </xdr:from>
    <xdr:ext cx="469744" cy="259045"/>
    <xdr:sp macro="" textlink="">
      <xdr:nvSpPr>
        <xdr:cNvPr id="253" name="n_2aveValue【体育館・プール】&#10;一人当たり面積">
          <a:extLst>
            <a:ext uri="{FF2B5EF4-FFF2-40B4-BE49-F238E27FC236}">
              <a16:creationId xmlns:a16="http://schemas.microsoft.com/office/drawing/2014/main" id="{8786B798-2EA5-4DAF-8FF4-CA3C25838C13}"/>
            </a:ext>
          </a:extLst>
        </xdr:cNvPr>
        <xdr:cNvSpPr txBox="1"/>
      </xdr:nvSpPr>
      <xdr:spPr>
        <a:xfrm>
          <a:off x="8515427" y="1040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125747</xdr:rowOff>
    </xdr:from>
    <xdr:ext cx="469744" cy="259045"/>
    <xdr:sp macro="" textlink="">
      <xdr:nvSpPr>
        <xdr:cNvPr id="254" name="n_3aveValue【体育館・プール】&#10;一人当たり面積">
          <a:extLst>
            <a:ext uri="{FF2B5EF4-FFF2-40B4-BE49-F238E27FC236}">
              <a16:creationId xmlns:a16="http://schemas.microsoft.com/office/drawing/2014/main" id="{5732CD6C-B801-4847-8371-47496B07A30A}"/>
            </a:ext>
          </a:extLst>
        </xdr:cNvPr>
        <xdr:cNvSpPr txBox="1"/>
      </xdr:nvSpPr>
      <xdr:spPr>
        <a:xfrm>
          <a:off x="7626427"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162577</xdr:rowOff>
    </xdr:from>
    <xdr:ext cx="469744" cy="259045"/>
    <xdr:sp macro="" textlink="">
      <xdr:nvSpPr>
        <xdr:cNvPr id="255" name="n_4aveValue【体育館・プール】&#10;一人当たり面積">
          <a:extLst>
            <a:ext uri="{FF2B5EF4-FFF2-40B4-BE49-F238E27FC236}">
              <a16:creationId xmlns:a16="http://schemas.microsoft.com/office/drawing/2014/main" id="{333D4A75-273A-4BA1-B9D1-6EFE09362670}"/>
            </a:ext>
          </a:extLst>
        </xdr:cNvPr>
        <xdr:cNvSpPr txBox="1"/>
      </xdr:nvSpPr>
      <xdr:spPr>
        <a:xfrm>
          <a:off x="6737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165117</xdr:rowOff>
    </xdr:from>
    <xdr:ext cx="469744" cy="259045"/>
    <xdr:sp macro="" textlink="">
      <xdr:nvSpPr>
        <xdr:cNvPr id="256" name="n_1mainValue【体育館・プール】&#10;一人当たり面積">
          <a:extLst>
            <a:ext uri="{FF2B5EF4-FFF2-40B4-BE49-F238E27FC236}">
              <a16:creationId xmlns:a16="http://schemas.microsoft.com/office/drawing/2014/main" id="{A03A75EB-42C4-48A5-88A8-B98D2F86A92C}"/>
            </a:ext>
          </a:extLst>
        </xdr:cNvPr>
        <xdr:cNvSpPr txBox="1"/>
      </xdr:nvSpPr>
      <xdr:spPr>
        <a:xfrm>
          <a:off x="9391727" y="1079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146067</xdr:rowOff>
    </xdr:from>
    <xdr:ext cx="469744" cy="259045"/>
    <xdr:sp macro="" textlink="">
      <xdr:nvSpPr>
        <xdr:cNvPr id="257" name="n_2mainValue【体育館・プール】&#10;一人当たり面積">
          <a:extLst>
            <a:ext uri="{FF2B5EF4-FFF2-40B4-BE49-F238E27FC236}">
              <a16:creationId xmlns:a16="http://schemas.microsoft.com/office/drawing/2014/main" id="{B38F188E-D476-4EEC-AE28-227D8BFA2F57}"/>
            </a:ext>
          </a:extLst>
        </xdr:cNvPr>
        <xdr:cNvSpPr txBox="1"/>
      </xdr:nvSpPr>
      <xdr:spPr>
        <a:xfrm>
          <a:off x="8515427" y="1077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147337</xdr:rowOff>
    </xdr:from>
    <xdr:ext cx="469744" cy="259045"/>
    <xdr:sp macro="" textlink="">
      <xdr:nvSpPr>
        <xdr:cNvPr id="258" name="n_3mainValue【体育館・プール】&#10;一人当たり面積">
          <a:extLst>
            <a:ext uri="{FF2B5EF4-FFF2-40B4-BE49-F238E27FC236}">
              <a16:creationId xmlns:a16="http://schemas.microsoft.com/office/drawing/2014/main" id="{709AE590-ECB2-4428-A130-CA3870DD47B7}"/>
            </a:ext>
          </a:extLst>
        </xdr:cNvPr>
        <xdr:cNvSpPr txBox="1"/>
      </xdr:nvSpPr>
      <xdr:spPr>
        <a:xfrm>
          <a:off x="7626427" y="10777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151147</xdr:rowOff>
    </xdr:from>
    <xdr:ext cx="469744" cy="259045"/>
    <xdr:sp macro="" textlink="">
      <xdr:nvSpPr>
        <xdr:cNvPr id="259" name="n_4mainValue【体育館・プール】&#10;一人当たり面積">
          <a:extLst>
            <a:ext uri="{FF2B5EF4-FFF2-40B4-BE49-F238E27FC236}">
              <a16:creationId xmlns:a16="http://schemas.microsoft.com/office/drawing/2014/main" id="{3374F6FA-AE06-4495-A8EC-26B7070FF898}"/>
            </a:ext>
          </a:extLst>
        </xdr:cNvPr>
        <xdr:cNvSpPr txBox="1"/>
      </xdr:nvSpPr>
      <xdr:spPr>
        <a:xfrm>
          <a:off x="6737427" y="10781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59587483-3B0F-481A-90BB-ED99179039E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9BCEFC63-B756-464A-A5D8-37B98AF692D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EF107D9A-328C-4593-98B0-E915B3424A2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F30E19B7-0A6E-4DD7-B2DF-319742D2412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EA0B8995-4D98-4914-BB80-D78ACF2C767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FF3AFEF1-8AED-4C9F-8E8C-810BEDF433A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FCF533A6-0FFD-48C7-B128-1107DD57000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1FAB37D1-901C-4130-A603-0131075D11B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6F7BB1DA-25E5-4B3F-9D89-118FE5A0D01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8D4A64B2-1915-4DEA-8FAF-FF1F8C69D2D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7F49EF10-2EC6-4AAE-8F60-ABF100B9E1F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1" name="直線コネクタ 270">
          <a:extLst>
            <a:ext uri="{FF2B5EF4-FFF2-40B4-BE49-F238E27FC236}">
              <a16:creationId xmlns:a16="http://schemas.microsoft.com/office/drawing/2014/main" id="{A0AF2FC3-44D1-4D5D-A7B7-FCC5C2F504F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2" name="テキスト ボックス 271">
          <a:extLst>
            <a:ext uri="{FF2B5EF4-FFF2-40B4-BE49-F238E27FC236}">
              <a16:creationId xmlns:a16="http://schemas.microsoft.com/office/drawing/2014/main" id="{D1C866B8-08C7-432F-9E3C-DCEDB6C8D29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3" name="直線コネクタ 272">
          <a:extLst>
            <a:ext uri="{FF2B5EF4-FFF2-40B4-BE49-F238E27FC236}">
              <a16:creationId xmlns:a16="http://schemas.microsoft.com/office/drawing/2014/main" id="{E5B80380-026D-419E-BD3E-F63FD4AA690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4" name="テキスト ボックス 273">
          <a:extLst>
            <a:ext uri="{FF2B5EF4-FFF2-40B4-BE49-F238E27FC236}">
              <a16:creationId xmlns:a16="http://schemas.microsoft.com/office/drawing/2014/main" id="{96C56A91-BE2B-48A2-AF84-960B1F11D8A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5" name="直線コネクタ 274">
          <a:extLst>
            <a:ext uri="{FF2B5EF4-FFF2-40B4-BE49-F238E27FC236}">
              <a16:creationId xmlns:a16="http://schemas.microsoft.com/office/drawing/2014/main" id="{FD6E28C3-FF56-4404-A90F-452785DB584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6" name="テキスト ボックス 275">
          <a:extLst>
            <a:ext uri="{FF2B5EF4-FFF2-40B4-BE49-F238E27FC236}">
              <a16:creationId xmlns:a16="http://schemas.microsoft.com/office/drawing/2014/main" id="{7DB2A6AB-C292-47EC-B5FF-35D81903D05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7" name="直線コネクタ 276">
          <a:extLst>
            <a:ext uri="{FF2B5EF4-FFF2-40B4-BE49-F238E27FC236}">
              <a16:creationId xmlns:a16="http://schemas.microsoft.com/office/drawing/2014/main" id="{B8AF8A9C-4F9D-45BB-A003-0B2365CE783E}"/>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8" name="テキスト ボックス 277">
          <a:extLst>
            <a:ext uri="{FF2B5EF4-FFF2-40B4-BE49-F238E27FC236}">
              <a16:creationId xmlns:a16="http://schemas.microsoft.com/office/drawing/2014/main" id="{AE9FD759-0E42-4D5D-91F2-21AA6B49494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9" name="直線コネクタ 278">
          <a:extLst>
            <a:ext uri="{FF2B5EF4-FFF2-40B4-BE49-F238E27FC236}">
              <a16:creationId xmlns:a16="http://schemas.microsoft.com/office/drawing/2014/main" id="{C1412AEB-F8E6-467B-99B8-0BC627E3EB8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0" name="テキスト ボックス 279">
          <a:extLst>
            <a:ext uri="{FF2B5EF4-FFF2-40B4-BE49-F238E27FC236}">
              <a16:creationId xmlns:a16="http://schemas.microsoft.com/office/drawing/2014/main" id="{7DF92388-91DA-4665-8C8C-A803CF68E76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56378ED6-145C-4443-96E8-373036C3109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2" name="テキスト ボックス 281">
          <a:extLst>
            <a:ext uri="{FF2B5EF4-FFF2-40B4-BE49-F238E27FC236}">
              <a16:creationId xmlns:a16="http://schemas.microsoft.com/office/drawing/2014/main" id="{062ED1C1-8D11-4EC9-9B78-693176E3088C}"/>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福祉施設】&#10;有形固定資産減価償却率グラフ枠">
          <a:extLst>
            <a:ext uri="{FF2B5EF4-FFF2-40B4-BE49-F238E27FC236}">
              <a16:creationId xmlns:a16="http://schemas.microsoft.com/office/drawing/2014/main" id="{D2A963F9-7FF9-4652-A1C9-21A622B623C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72389</xdr:rowOff>
    </xdr:from>
    <xdr:to>
      <xdr:col>24</xdr:col>
      <xdr:colOff>62865</xdr:colOff>
      <xdr:row>86</xdr:row>
      <xdr:rowOff>114300</xdr:rowOff>
    </xdr:to>
    <xdr:cxnSp macro="">
      <xdr:nvCxnSpPr>
        <xdr:cNvPr id="284" name="直線コネクタ 283">
          <a:extLst>
            <a:ext uri="{FF2B5EF4-FFF2-40B4-BE49-F238E27FC236}">
              <a16:creationId xmlns:a16="http://schemas.microsoft.com/office/drawing/2014/main" id="{9A3C9ED0-28C7-41F4-AB8F-135EC777B151}"/>
            </a:ext>
          </a:extLst>
        </xdr:cNvPr>
        <xdr:cNvCxnSpPr/>
      </xdr:nvCxnSpPr>
      <xdr:spPr>
        <a:xfrm flipV="1">
          <a:off x="4634865" y="13616939"/>
          <a:ext cx="0" cy="1242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5" name="【福祉施設】&#10;有形固定資産減価償却率最小値テキスト">
          <a:extLst>
            <a:ext uri="{FF2B5EF4-FFF2-40B4-BE49-F238E27FC236}">
              <a16:creationId xmlns:a16="http://schemas.microsoft.com/office/drawing/2014/main" id="{1C60E781-1E69-42C1-B588-C32904693239}"/>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6" name="直線コネクタ 285">
          <a:extLst>
            <a:ext uri="{FF2B5EF4-FFF2-40B4-BE49-F238E27FC236}">
              <a16:creationId xmlns:a16="http://schemas.microsoft.com/office/drawing/2014/main" id="{DEAC5C0B-018A-41E8-AC3E-E630D4A79A3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19066</xdr:rowOff>
    </xdr:from>
    <xdr:ext cx="405111" cy="259045"/>
    <xdr:sp macro="" textlink="">
      <xdr:nvSpPr>
        <xdr:cNvPr id="287" name="【福祉施設】&#10;有形固定資産減価償却率最大値テキスト">
          <a:extLst>
            <a:ext uri="{FF2B5EF4-FFF2-40B4-BE49-F238E27FC236}">
              <a16:creationId xmlns:a16="http://schemas.microsoft.com/office/drawing/2014/main" id="{AC45DC1B-1BA8-40F7-84B0-2D4344DC85DC}"/>
            </a:ext>
          </a:extLst>
        </xdr:cNvPr>
        <xdr:cNvSpPr txBox="1"/>
      </xdr:nvSpPr>
      <xdr:spPr>
        <a:xfrm>
          <a:off x="4673600" y="13392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72389</xdr:rowOff>
    </xdr:from>
    <xdr:to>
      <xdr:col>24</xdr:col>
      <xdr:colOff>152400</xdr:colOff>
      <xdr:row>79</xdr:row>
      <xdr:rowOff>72389</xdr:rowOff>
    </xdr:to>
    <xdr:cxnSp macro="">
      <xdr:nvCxnSpPr>
        <xdr:cNvPr id="288" name="直線コネクタ 287">
          <a:extLst>
            <a:ext uri="{FF2B5EF4-FFF2-40B4-BE49-F238E27FC236}">
              <a16:creationId xmlns:a16="http://schemas.microsoft.com/office/drawing/2014/main" id="{F8F6ACD3-A00F-48A0-B07C-83E391C2B8BA}"/>
            </a:ext>
          </a:extLst>
        </xdr:cNvPr>
        <xdr:cNvCxnSpPr/>
      </xdr:nvCxnSpPr>
      <xdr:spPr>
        <a:xfrm>
          <a:off x="4546600" y="1361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167657</xdr:rowOff>
    </xdr:from>
    <xdr:ext cx="405111" cy="259045"/>
    <xdr:sp macro="" textlink="">
      <xdr:nvSpPr>
        <xdr:cNvPr id="289" name="【福祉施設】&#10;有形固定資産減価償却率平均値テキスト">
          <a:extLst>
            <a:ext uri="{FF2B5EF4-FFF2-40B4-BE49-F238E27FC236}">
              <a16:creationId xmlns:a16="http://schemas.microsoft.com/office/drawing/2014/main" id="{9708AE46-847D-42C2-8E3B-069F8AB1B86E}"/>
            </a:ext>
          </a:extLst>
        </xdr:cNvPr>
        <xdr:cNvSpPr txBox="1"/>
      </xdr:nvSpPr>
      <xdr:spPr>
        <a:xfrm>
          <a:off x="4673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17780</xdr:rowOff>
    </xdr:from>
    <xdr:to>
      <xdr:col>24</xdr:col>
      <xdr:colOff>114300</xdr:colOff>
      <xdr:row>82</xdr:row>
      <xdr:rowOff>119380</xdr:rowOff>
    </xdr:to>
    <xdr:sp macro="" textlink="">
      <xdr:nvSpPr>
        <xdr:cNvPr id="290" name="フローチャート: 判断 289">
          <a:extLst>
            <a:ext uri="{FF2B5EF4-FFF2-40B4-BE49-F238E27FC236}">
              <a16:creationId xmlns:a16="http://schemas.microsoft.com/office/drawing/2014/main" id="{22BA192A-033E-421B-B812-77D6FAA009B0}"/>
            </a:ext>
          </a:extLst>
        </xdr:cNvPr>
        <xdr:cNvSpPr/>
      </xdr:nvSpPr>
      <xdr:spPr>
        <a:xfrm>
          <a:off x="4584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636</xdr:rowOff>
    </xdr:from>
    <xdr:to>
      <xdr:col>20</xdr:col>
      <xdr:colOff>38100</xdr:colOff>
      <xdr:row>82</xdr:row>
      <xdr:rowOff>102236</xdr:rowOff>
    </xdr:to>
    <xdr:sp macro="" textlink="">
      <xdr:nvSpPr>
        <xdr:cNvPr id="291" name="フローチャート: 判断 290">
          <a:extLst>
            <a:ext uri="{FF2B5EF4-FFF2-40B4-BE49-F238E27FC236}">
              <a16:creationId xmlns:a16="http://schemas.microsoft.com/office/drawing/2014/main" id="{C81AD969-1546-44C1-8D9F-22BB8848241A}"/>
            </a:ext>
          </a:extLst>
        </xdr:cNvPr>
        <xdr:cNvSpPr/>
      </xdr:nvSpPr>
      <xdr:spPr>
        <a:xfrm>
          <a:off x="3746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145414</xdr:rowOff>
    </xdr:from>
    <xdr:to>
      <xdr:col>15</xdr:col>
      <xdr:colOff>101600</xdr:colOff>
      <xdr:row>82</xdr:row>
      <xdr:rowOff>75564</xdr:rowOff>
    </xdr:to>
    <xdr:sp macro="" textlink="">
      <xdr:nvSpPr>
        <xdr:cNvPr id="292" name="フローチャート: 判断 291">
          <a:extLst>
            <a:ext uri="{FF2B5EF4-FFF2-40B4-BE49-F238E27FC236}">
              <a16:creationId xmlns:a16="http://schemas.microsoft.com/office/drawing/2014/main" id="{6B636080-34E7-4311-88B9-3EBF21CA46F6}"/>
            </a:ext>
          </a:extLst>
        </xdr:cNvPr>
        <xdr:cNvSpPr/>
      </xdr:nvSpPr>
      <xdr:spPr>
        <a:xfrm>
          <a:off x="2857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116839</xdr:rowOff>
    </xdr:from>
    <xdr:to>
      <xdr:col>10</xdr:col>
      <xdr:colOff>165100</xdr:colOff>
      <xdr:row>82</xdr:row>
      <xdr:rowOff>46989</xdr:rowOff>
    </xdr:to>
    <xdr:sp macro="" textlink="">
      <xdr:nvSpPr>
        <xdr:cNvPr id="293" name="フローチャート: 判断 292">
          <a:extLst>
            <a:ext uri="{FF2B5EF4-FFF2-40B4-BE49-F238E27FC236}">
              <a16:creationId xmlns:a16="http://schemas.microsoft.com/office/drawing/2014/main" id="{89E06134-6938-4443-BD7E-46117E01D49B}"/>
            </a:ext>
          </a:extLst>
        </xdr:cNvPr>
        <xdr:cNvSpPr/>
      </xdr:nvSpPr>
      <xdr:spPr>
        <a:xfrm>
          <a:off x="1968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4" name="フローチャート: 判断 293">
          <a:extLst>
            <a:ext uri="{FF2B5EF4-FFF2-40B4-BE49-F238E27FC236}">
              <a16:creationId xmlns:a16="http://schemas.microsoft.com/office/drawing/2014/main" id="{FACE541D-378B-4EA0-BF16-1D172F116E1A}"/>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FFA359D3-DAFA-43EF-B464-278350772C1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8CADD1B1-C836-4637-B990-E59540FD98D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0009BAB-E975-4234-BF2F-5237D4C47CD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B2954C5-8363-4A94-9A13-5C3A57DA699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3BF7493-53CC-443B-B83A-555C2347A8D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88264</xdr:rowOff>
    </xdr:from>
    <xdr:to>
      <xdr:col>24</xdr:col>
      <xdr:colOff>114300</xdr:colOff>
      <xdr:row>80</xdr:row>
      <xdr:rowOff>18414</xdr:rowOff>
    </xdr:to>
    <xdr:sp macro="" textlink="">
      <xdr:nvSpPr>
        <xdr:cNvPr id="300" name="楕円 299">
          <a:extLst>
            <a:ext uri="{FF2B5EF4-FFF2-40B4-BE49-F238E27FC236}">
              <a16:creationId xmlns:a16="http://schemas.microsoft.com/office/drawing/2014/main" id="{3286D7A5-4AEC-407C-9C87-F41DBCCBEF81}"/>
            </a:ext>
          </a:extLst>
        </xdr:cNvPr>
        <xdr:cNvSpPr/>
      </xdr:nvSpPr>
      <xdr:spPr>
        <a:xfrm>
          <a:off x="4584700" y="1363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3191</xdr:rowOff>
    </xdr:from>
    <xdr:ext cx="405111" cy="259045"/>
    <xdr:sp macro="" textlink="">
      <xdr:nvSpPr>
        <xdr:cNvPr id="301" name="【福祉施設】&#10;有形固定資産減価償却率該当値テキスト">
          <a:extLst>
            <a:ext uri="{FF2B5EF4-FFF2-40B4-BE49-F238E27FC236}">
              <a16:creationId xmlns:a16="http://schemas.microsoft.com/office/drawing/2014/main" id="{8E2DB634-21FE-426C-8B9A-5FB7F377C3DF}"/>
            </a:ext>
          </a:extLst>
        </xdr:cNvPr>
        <xdr:cNvSpPr txBox="1"/>
      </xdr:nvSpPr>
      <xdr:spPr>
        <a:xfrm>
          <a:off x="4673600" y="13547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40639</xdr:rowOff>
    </xdr:from>
    <xdr:to>
      <xdr:col>20</xdr:col>
      <xdr:colOff>38100</xdr:colOff>
      <xdr:row>79</xdr:row>
      <xdr:rowOff>142239</xdr:rowOff>
    </xdr:to>
    <xdr:sp macro="" textlink="">
      <xdr:nvSpPr>
        <xdr:cNvPr id="302" name="楕円 301">
          <a:extLst>
            <a:ext uri="{FF2B5EF4-FFF2-40B4-BE49-F238E27FC236}">
              <a16:creationId xmlns:a16="http://schemas.microsoft.com/office/drawing/2014/main" id="{1B638E0D-7E48-4504-8A29-D2DA02DE7E8F}"/>
            </a:ext>
          </a:extLst>
        </xdr:cNvPr>
        <xdr:cNvSpPr/>
      </xdr:nvSpPr>
      <xdr:spPr>
        <a:xfrm>
          <a:off x="3746500" y="1358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91439</xdr:rowOff>
    </xdr:from>
    <xdr:to>
      <xdr:col>24</xdr:col>
      <xdr:colOff>63500</xdr:colOff>
      <xdr:row>79</xdr:row>
      <xdr:rowOff>139064</xdr:rowOff>
    </xdr:to>
    <xdr:cxnSp macro="">
      <xdr:nvCxnSpPr>
        <xdr:cNvPr id="303" name="直線コネクタ 302">
          <a:extLst>
            <a:ext uri="{FF2B5EF4-FFF2-40B4-BE49-F238E27FC236}">
              <a16:creationId xmlns:a16="http://schemas.microsoft.com/office/drawing/2014/main" id="{CD95B82A-A98D-4371-A781-E8111014D2F7}"/>
            </a:ext>
          </a:extLst>
        </xdr:cNvPr>
        <xdr:cNvCxnSpPr/>
      </xdr:nvCxnSpPr>
      <xdr:spPr>
        <a:xfrm>
          <a:off x="3797300" y="13635989"/>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34925</xdr:rowOff>
    </xdr:from>
    <xdr:to>
      <xdr:col>15</xdr:col>
      <xdr:colOff>101600</xdr:colOff>
      <xdr:row>79</xdr:row>
      <xdr:rowOff>136525</xdr:rowOff>
    </xdr:to>
    <xdr:sp macro="" textlink="">
      <xdr:nvSpPr>
        <xdr:cNvPr id="304" name="楕円 303">
          <a:extLst>
            <a:ext uri="{FF2B5EF4-FFF2-40B4-BE49-F238E27FC236}">
              <a16:creationId xmlns:a16="http://schemas.microsoft.com/office/drawing/2014/main" id="{E6142C1C-FE2E-43B4-BB9E-2ABCF3B294A0}"/>
            </a:ext>
          </a:extLst>
        </xdr:cNvPr>
        <xdr:cNvSpPr/>
      </xdr:nvSpPr>
      <xdr:spPr>
        <a:xfrm>
          <a:off x="2857500" y="1357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85725</xdr:rowOff>
    </xdr:from>
    <xdr:to>
      <xdr:col>19</xdr:col>
      <xdr:colOff>177800</xdr:colOff>
      <xdr:row>79</xdr:row>
      <xdr:rowOff>91439</xdr:rowOff>
    </xdr:to>
    <xdr:cxnSp macro="">
      <xdr:nvCxnSpPr>
        <xdr:cNvPr id="305" name="直線コネクタ 304">
          <a:extLst>
            <a:ext uri="{FF2B5EF4-FFF2-40B4-BE49-F238E27FC236}">
              <a16:creationId xmlns:a16="http://schemas.microsoft.com/office/drawing/2014/main" id="{6F85DA36-0FF7-4EE0-965D-42CAADD347F6}"/>
            </a:ext>
          </a:extLst>
        </xdr:cNvPr>
        <xdr:cNvCxnSpPr/>
      </xdr:nvCxnSpPr>
      <xdr:spPr>
        <a:xfrm>
          <a:off x="2908300" y="1363027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162561</xdr:rowOff>
    </xdr:from>
    <xdr:to>
      <xdr:col>10</xdr:col>
      <xdr:colOff>165100</xdr:colOff>
      <xdr:row>79</xdr:row>
      <xdr:rowOff>92711</xdr:rowOff>
    </xdr:to>
    <xdr:sp macro="" textlink="">
      <xdr:nvSpPr>
        <xdr:cNvPr id="306" name="楕円 305">
          <a:extLst>
            <a:ext uri="{FF2B5EF4-FFF2-40B4-BE49-F238E27FC236}">
              <a16:creationId xmlns:a16="http://schemas.microsoft.com/office/drawing/2014/main" id="{EB68E167-AC93-4C7B-8732-AEDA1C2368A2}"/>
            </a:ext>
          </a:extLst>
        </xdr:cNvPr>
        <xdr:cNvSpPr/>
      </xdr:nvSpPr>
      <xdr:spPr>
        <a:xfrm>
          <a:off x="1968500" y="1353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41911</xdr:rowOff>
    </xdr:from>
    <xdr:to>
      <xdr:col>15</xdr:col>
      <xdr:colOff>50800</xdr:colOff>
      <xdr:row>79</xdr:row>
      <xdr:rowOff>85725</xdr:rowOff>
    </xdr:to>
    <xdr:cxnSp macro="">
      <xdr:nvCxnSpPr>
        <xdr:cNvPr id="307" name="直線コネクタ 306">
          <a:extLst>
            <a:ext uri="{FF2B5EF4-FFF2-40B4-BE49-F238E27FC236}">
              <a16:creationId xmlns:a16="http://schemas.microsoft.com/office/drawing/2014/main" id="{6CFD224A-8241-46FF-ADD4-0D7A4117B126}"/>
            </a:ext>
          </a:extLst>
        </xdr:cNvPr>
        <xdr:cNvCxnSpPr/>
      </xdr:nvCxnSpPr>
      <xdr:spPr>
        <a:xfrm>
          <a:off x="2019300" y="1358646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113030</xdr:rowOff>
    </xdr:from>
    <xdr:to>
      <xdr:col>6</xdr:col>
      <xdr:colOff>38100</xdr:colOff>
      <xdr:row>79</xdr:row>
      <xdr:rowOff>43180</xdr:rowOff>
    </xdr:to>
    <xdr:sp macro="" textlink="">
      <xdr:nvSpPr>
        <xdr:cNvPr id="308" name="楕円 307">
          <a:extLst>
            <a:ext uri="{FF2B5EF4-FFF2-40B4-BE49-F238E27FC236}">
              <a16:creationId xmlns:a16="http://schemas.microsoft.com/office/drawing/2014/main" id="{571ADC9F-B7E4-48EF-B8C8-D5933B05B271}"/>
            </a:ext>
          </a:extLst>
        </xdr:cNvPr>
        <xdr:cNvSpPr/>
      </xdr:nvSpPr>
      <xdr:spPr>
        <a:xfrm>
          <a:off x="1079500" y="1348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163830</xdr:rowOff>
    </xdr:from>
    <xdr:to>
      <xdr:col>10</xdr:col>
      <xdr:colOff>114300</xdr:colOff>
      <xdr:row>79</xdr:row>
      <xdr:rowOff>41911</xdr:rowOff>
    </xdr:to>
    <xdr:cxnSp macro="">
      <xdr:nvCxnSpPr>
        <xdr:cNvPr id="309" name="直線コネクタ 308">
          <a:extLst>
            <a:ext uri="{FF2B5EF4-FFF2-40B4-BE49-F238E27FC236}">
              <a16:creationId xmlns:a16="http://schemas.microsoft.com/office/drawing/2014/main" id="{D773CF20-815F-42E1-AA59-378FEC164CF4}"/>
            </a:ext>
          </a:extLst>
        </xdr:cNvPr>
        <xdr:cNvCxnSpPr/>
      </xdr:nvCxnSpPr>
      <xdr:spPr>
        <a:xfrm>
          <a:off x="1130300" y="1353693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93363</xdr:rowOff>
    </xdr:from>
    <xdr:ext cx="405111" cy="259045"/>
    <xdr:sp macro="" textlink="">
      <xdr:nvSpPr>
        <xdr:cNvPr id="310" name="n_1aveValue【福祉施設】&#10;有形固定資産減価償却率">
          <a:extLst>
            <a:ext uri="{FF2B5EF4-FFF2-40B4-BE49-F238E27FC236}">
              <a16:creationId xmlns:a16="http://schemas.microsoft.com/office/drawing/2014/main" id="{9550E2F1-459E-44EB-B2C6-29B226F67631}"/>
            </a:ext>
          </a:extLst>
        </xdr:cNvPr>
        <xdr:cNvSpPr txBox="1"/>
      </xdr:nvSpPr>
      <xdr:spPr>
        <a:xfrm>
          <a:off x="3582044" y="1415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66691</xdr:rowOff>
    </xdr:from>
    <xdr:ext cx="405111" cy="259045"/>
    <xdr:sp macro="" textlink="">
      <xdr:nvSpPr>
        <xdr:cNvPr id="311" name="n_2aveValue【福祉施設】&#10;有形固定資産減価償却率">
          <a:extLst>
            <a:ext uri="{FF2B5EF4-FFF2-40B4-BE49-F238E27FC236}">
              <a16:creationId xmlns:a16="http://schemas.microsoft.com/office/drawing/2014/main" id="{ADF7FF13-7FB5-41D7-AB45-F322580A5625}"/>
            </a:ext>
          </a:extLst>
        </xdr:cNvPr>
        <xdr:cNvSpPr txBox="1"/>
      </xdr:nvSpPr>
      <xdr:spPr>
        <a:xfrm>
          <a:off x="2705744"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38116</xdr:rowOff>
    </xdr:from>
    <xdr:ext cx="405111" cy="259045"/>
    <xdr:sp macro="" textlink="">
      <xdr:nvSpPr>
        <xdr:cNvPr id="312" name="n_3aveValue【福祉施設】&#10;有形固定資産減価償却率">
          <a:extLst>
            <a:ext uri="{FF2B5EF4-FFF2-40B4-BE49-F238E27FC236}">
              <a16:creationId xmlns:a16="http://schemas.microsoft.com/office/drawing/2014/main" id="{A4D6A3FE-7009-4569-B2DB-39EB7062424E}"/>
            </a:ext>
          </a:extLst>
        </xdr:cNvPr>
        <xdr:cNvSpPr txBox="1"/>
      </xdr:nvSpPr>
      <xdr:spPr>
        <a:xfrm>
          <a:off x="1816744" y="1409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160038</xdr:rowOff>
    </xdr:from>
    <xdr:ext cx="405111" cy="259045"/>
    <xdr:sp macro="" textlink="">
      <xdr:nvSpPr>
        <xdr:cNvPr id="313" name="n_4aveValue【福祉施設】&#10;有形固定資産減価償却率">
          <a:extLst>
            <a:ext uri="{FF2B5EF4-FFF2-40B4-BE49-F238E27FC236}">
              <a16:creationId xmlns:a16="http://schemas.microsoft.com/office/drawing/2014/main" id="{A6EADA5A-F8E8-44AD-B7DA-DC83D2D2B5AF}"/>
            </a:ext>
          </a:extLst>
        </xdr:cNvPr>
        <xdr:cNvSpPr txBox="1"/>
      </xdr:nvSpPr>
      <xdr:spPr>
        <a:xfrm>
          <a:off x="927744"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158766</xdr:rowOff>
    </xdr:from>
    <xdr:ext cx="405111" cy="259045"/>
    <xdr:sp macro="" textlink="">
      <xdr:nvSpPr>
        <xdr:cNvPr id="314" name="n_1mainValue【福祉施設】&#10;有形固定資産減価償却率">
          <a:extLst>
            <a:ext uri="{FF2B5EF4-FFF2-40B4-BE49-F238E27FC236}">
              <a16:creationId xmlns:a16="http://schemas.microsoft.com/office/drawing/2014/main" id="{2DA90696-5DF4-4A0A-8717-7838BF6BD1BE}"/>
            </a:ext>
          </a:extLst>
        </xdr:cNvPr>
        <xdr:cNvSpPr txBox="1"/>
      </xdr:nvSpPr>
      <xdr:spPr>
        <a:xfrm>
          <a:off x="3582044" y="1336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153052</xdr:rowOff>
    </xdr:from>
    <xdr:ext cx="405111" cy="259045"/>
    <xdr:sp macro="" textlink="">
      <xdr:nvSpPr>
        <xdr:cNvPr id="315" name="n_2mainValue【福祉施設】&#10;有形固定資産減価償却率">
          <a:extLst>
            <a:ext uri="{FF2B5EF4-FFF2-40B4-BE49-F238E27FC236}">
              <a16:creationId xmlns:a16="http://schemas.microsoft.com/office/drawing/2014/main" id="{2BF46646-3930-4C4A-8DDB-266040B30704}"/>
            </a:ext>
          </a:extLst>
        </xdr:cNvPr>
        <xdr:cNvSpPr txBox="1"/>
      </xdr:nvSpPr>
      <xdr:spPr>
        <a:xfrm>
          <a:off x="2705744" y="1335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109238</xdr:rowOff>
    </xdr:from>
    <xdr:ext cx="405111" cy="259045"/>
    <xdr:sp macro="" textlink="">
      <xdr:nvSpPr>
        <xdr:cNvPr id="316" name="n_3mainValue【福祉施設】&#10;有形固定資産減価償却率">
          <a:extLst>
            <a:ext uri="{FF2B5EF4-FFF2-40B4-BE49-F238E27FC236}">
              <a16:creationId xmlns:a16="http://schemas.microsoft.com/office/drawing/2014/main" id="{6F6BC318-F9FF-43D9-8D4F-D508609F00A7}"/>
            </a:ext>
          </a:extLst>
        </xdr:cNvPr>
        <xdr:cNvSpPr txBox="1"/>
      </xdr:nvSpPr>
      <xdr:spPr>
        <a:xfrm>
          <a:off x="1816744" y="1331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59707</xdr:rowOff>
    </xdr:from>
    <xdr:ext cx="405111" cy="259045"/>
    <xdr:sp macro="" textlink="">
      <xdr:nvSpPr>
        <xdr:cNvPr id="317" name="n_4mainValue【福祉施設】&#10;有形固定資産減価償却率">
          <a:extLst>
            <a:ext uri="{FF2B5EF4-FFF2-40B4-BE49-F238E27FC236}">
              <a16:creationId xmlns:a16="http://schemas.microsoft.com/office/drawing/2014/main" id="{532DF9F3-E293-4BF0-8932-C9B6AE1FF0ED}"/>
            </a:ext>
          </a:extLst>
        </xdr:cNvPr>
        <xdr:cNvSpPr txBox="1"/>
      </xdr:nvSpPr>
      <xdr:spPr>
        <a:xfrm>
          <a:off x="927744" y="1326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26ACA0B1-22D8-4CBC-8866-D66AEF7A64A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D18180B6-2441-4F13-BEC8-19BEF0142C6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0A8A1CFB-B31B-49CF-8C24-39DD62FF159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415FDE89-9471-4373-98BB-F2366B22839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7377FD35-3E98-450B-8405-3CEC2835AB9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3DAFF953-0AB5-4A8A-8BBC-965DF280ACF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E4C88202-AC81-498F-8367-E22A83932D1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5C27F43D-FD72-4420-9D72-CD6F2DEE57E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3899F1D2-4289-4F59-857C-F4985F02678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F4E98E8B-8F9A-49D4-A9CE-3CD28BA3F9E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D022826F-8C26-4B97-9147-5498B000E39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21CF5D19-40A5-4D6C-85E4-237803DD139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706377E7-DADF-4FEE-979C-2CFF86BE93F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5996C0D0-08D0-4C3B-933A-8ED3D968E27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F5E37CB5-0C63-4041-AD07-45F0B91CA77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7D437335-18E4-4E8B-90A1-FE6DA37D78C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EA73AD80-5A38-4D6B-B6BB-55122136717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214F95C1-9051-4848-A5B0-C06831FE5594}"/>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20993D97-22A1-4576-A9BA-05F79443BBEC}"/>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2F936478-2981-4D8A-ADA0-801BB1C2CA9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370511C5-525F-4043-B647-B87F002056B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70E4D129-FEF9-4A25-AF5D-599B364EB03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AFF99716-EF94-4A98-B4D8-FF36095A4A3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41" name="直線コネクタ 340">
          <a:extLst>
            <a:ext uri="{FF2B5EF4-FFF2-40B4-BE49-F238E27FC236}">
              <a16:creationId xmlns:a16="http://schemas.microsoft.com/office/drawing/2014/main" id="{28AEE1D7-9D6A-40F6-AF89-4064A26875B4}"/>
            </a:ext>
          </a:extLst>
        </xdr:cNvPr>
        <xdr:cNvCxnSpPr/>
      </xdr:nvCxnSpPr>
      <xdr:spPr>
        <a:xfrm flipV="1">
          <a:off x="10476865" y="1357122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2" name="【福祉施設】&#10;一人当たり面積最小値テキスト">
          <a:extLst>
            <a:ext uri="{FF2B5EF4-FFF2-40B4-BE49-F238E27FC236}">
              <a16:creationId xmlns:a16="http://schemas.microsoft.com/office/drawing/2014/main" id="{54085140-9ACF-4424-86D5-34D054F68F2A}"/>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3" name="直線コネクタ 342">
          <a:extLst>
            <a:ext uri="{FF2B5EF4-FFF2-40B4-BE49-F238E27FC236}">
              <a16:creationId xmlns:a16="http://schemas.microsoft.com/office/drawing/2014/main" id="{A180EB58-DAA1-4AAF-912D-DF069965DC40}"/>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4" name="【福祉施設】&#10;一人当たり面積最大値テキスト">
          <a:extLst>
            <a:ext uri="{FF2B5EF4-FFF2-40B4-BE49-F238E27FC236}">
              <a16:creationId xmlns:a16="http://schemas.microsoft.com/office/drawing/2014/main" id="{C406316D-41CD-4606-BB15-AE6BE892938B}"/>
            </a:ext>
          </a:extLst>
        </xdr:cNvPr>
        <xdr:cNvSpPr txBox="1"/>
      </xdr:nvSpPr>
      <xdr:spPr>
        <a:xfrm>
          <a:off x="10515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5" name="直線コネクタ 344">
          <a:extLst>
            <a:ext uri="{FF2B5EF4-FFF2-40B4-BE49-F238E27FC236}">
              <a16:creationId xmlns:a16="http://schemas.microsoft.com/office/drawing/2014/main" id="{DF9B03C4-0CF1-4196-BC27-1E2A72D8149D}"/>
            </a:ext>
          </a:extLst>
        </xdr:cNvPr>
        <xdr:cNvCxnSpPr/>
      </xdr:nvCxnSpPr>
      <xdr:spPr>
        <a:xfrm>
          <a:off x="10388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129557</xdr:rowOff>
    </xdr:from>
    <xdr:ext cx="469744" cy="259045"/>
    <xdr:sp macro="" textlink="">
      <xdr:nvSpPr>
        <xdr:cNvPr id="346" name="【福祉施設】&#10;一人当たり面積平均値テキスト">
          <a:extLst>
            <a:ext uri="{FF2B5EF4-FFF2-40B4-BE49-F238E27FC236}">
              <a16:creationId xmlns:a16="http://schemas.microsoft.com/office/drawing/2014/main" id="{510F10F9-F916-49BF-9383-7BC3C64A08F3}"/>
            </a:ext>
          </a:extLst>
        </xdr:cNvPr>
        <xdr:cNvSpPr txBox="1"/>
      </xdr:nvSpPr>
      <xdr:spPr>
        <a:xfrm>
          <a:off x="10515600" y="14359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7" name="フローチャート: 判断 346">
          <a:extLst>
            <a:ext uri="{FF2B5EF4-FFF2-40B4-BE49-F238E27FC236}">
              <a16:creationId xmlns:a16="http://schemas.microsoft.com/office/drawing/2014/main" id="{CFD4EECA-31E6-4D24-BEED-FF3F1E83FE6E}"/>
            </a:ext>
          </a:extLst>
        </xdr:cNvPr>
        <xdr:cNvSpPr/>
      </xdr:nvSpPr>
      <xdr:spPr>
        <a:xfrm>
          <a:off x="104267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8" name="フローチャート: 判断 347">
          <a:extLst>
            <a:ext uri="{FF2B5EF4-FFF2-40B4-BE49-F238E27FC236}">
              <a16:creationId xmlns:a16="http://schemas.microsoft.com/office/drawing/2014/main" id="{E6E5ED79-3FE7-4D52-B640-ABC0CC47BD92}"/>
            </a:ext>
          </a:extLst>
        </xdr:cNvPr>
        <xdr:cNvSpPr/>
      </xdr:nvSpPr>
      <xdr:spPr>
        <a:xfrm>
          <a:off x="95885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9" name="フローチャート: 判断 348">
          <a:extLst>
            <a:ext uri="{FF2B5EF4-FFF2-40B4-BE49-F238E27FC236}">
              <a16:creationId xmlns:a16="http://schemas.microsoft.com/office/drawing/2014/main" id="{DA456441-B4C9-43AF-B5B8-B6F4877E306A}"/>
            </a:ext>
          </a:extLst>
        </xdr:cNvPr>
        <xdr:cNvSpPr/>
      </xdr:nvSpPr>
      <xdr:spPr>
        <a:xfrm>
          <a:off x="8699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50" name="フローチャート: 判断 349">
          <a:extLst>
            <a:ext uri="{FF2B5EF4-FFF2-40B4-BE49-F238E27FC236}">
              <a16:creationId xmlns:a16="http://schemas.microsoft.com/office/drawing/2014/main" id="{B8ECCE80-96C0-4088-8046-5302E5F045BA}"/>
            </a:ext>
          </a:extLst>
        </xdr:cNvPr>
        <xdr:cNvSpPr/>
      </xdr:nvSpPr>
      <xdr:spPr>
        <a:xfrm>
          <a:off x="7810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1" name="フローチャート: 判断 350">
          <a:extLst>
            <a:ext uri="{FF2B5EF4-FFF2-40B4-BE49-F238E27FC236}">
              <a16:creationId xmlns:a16="http://schemas.microsoft.com/office/drawing/2014/main" id="{1C02BCE4-2EC6-4E39-ADE5-64F7FB27CAC9}"/>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2FBEFF6-8ED8-4E48-B267-D7DA91439DF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86293D3-B277-408B-9131-48F125EC4CF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FCDCF05-CC83-4FA6-9730-AB18A2C5099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8D8641D-8C7D-474D-A849-288FE989C91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6080141-436C-425B-AD45-E6DCCC8E4BA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82550</xdr:rowOff>
    </xdr:from>
    <xdr:to>
      <xdr:col>55</xdr:col>
      <xdr:colOff>50800</xdr:colOff>
      <xdr:row>83</xdr:row>
      <xdr:rowOff>12700</xdr:rowOff>
    </xdr:to>
    <xdr:sp macro="" textlink="">
      <xdr:nvSpPr>
        <xdr:cNvPr id="357" name="楕円 356">
          <a:extLst>
            <a:ext uri="{FF2B5EF4-FFF2-40B4-BE49-F238E27FC236}">
              <a16:creationId xmlns:a16="http://schemas.microsoft.com/office/drawing/2014/main" id="{94A4F0D9-6F2A-443D-8A40-C02003C9885D}"/>
            </a:ext>
          </a:extLst>
        </xdr:cNvPr>
        <xdr:cNvSpPr/>
      </xdr:nvSpPr>
      <xdr:spPr>
        <a:xfrm>
          <a:off x="104267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105427</xdr:rowOff>
    </xdr:from>
    <xdr:ext cx="469744" cy="259045"/>
    <xdr:sp macro="" textlink="">
      <xdr:nvSpPr>
        <xdr:cNvPr id="358" name="【福祉施設】&#10;一人当たり面積該当値テキスト">
          <a:extLst>
            <a:ext uri="{FF2B5EF4-FFF2-40B4-BE49-F238E27FC236}">
              <a16:creationId xmlns:a16="http://schemas.microsoft.com/office/drawing/2014/main" id="{28882AB2-72F2-4D17-B8C6-BB3D93291709}"/>
            </a:ext>
          </a:extLst>
        </xdr:cNvPr>
        <xdr:cNvSpPr txBox="1"/>
      </xdr:nvSpPr>
      <xdr:spPr>
        <a:xfrm>
          <a:off x="10515600" y="1399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93980</xdr:rowOff>
    </xdr:from>
    <xdr:to>
      <xdr:col>50</xdr:col>
      <xdr:colOff>165100</xdr:colOff>
      <xdr:row>83</xdr:row>
      <xdr:rowOff>24130</xdr:rowOff>
    </xdr:to>
    <xdr:sp macro="" textlink="">
      <xdr:nvSpPr>
        <xdr:cNvPr id="359" name="楕円 358">
          <a:extLst>
            <a:ext uri="{FF2B5EF4-FFF2-40B4-BE49-F238E27FC236}">
              <a16:creationId xmlns:a16="http://schemas.microsoft.com/office/drawing/2014/main" id="{31BEE007-949F-4628-AC6A-D2355E002751}"/>
            </a:ext>
          </a:extLst>
        </xdr:cNvPr>
        <xdr:cNvSpPr/>
      </xdr:nvSpPr>
      <xdr:spPr>
        <a:xfrm>
          <a:off x="95885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133350</xdr:rowOff>
    </xdr:from>
    <xdr:to>
      <xdr:col>55</xdr:col>
      <xdr:colOff>0</xdr:colOff>
      <xdr:row>82</xdr:row>
      <xdr:rowOff>144780</xdr:rowOff>
    </xdr:to>
    <xdr:cxnSp macro="">
      <xdr:nvCxnSpPr>
        <xdr:cNvPr id="360" name="直線コネクタ 359">
          <a:extLst>
            <a:ext uri="{FF2B5EF4-FFF2-40B4-BE49-F238E27FC236}">
              <a16:creationId xmlns:a16="http://schemas.microsoft.com/office/drawing/2014/main" id="{D24D10C1-A7FC-406B-9E80-500CCB0E786B}"/>
            </a:ext>
          </a:extLst>
        </xdr:cNvPr>
        <xdr:cNvCxnSpPr/>
      </xdr:nvCxnSpPr>
      <xdr:spPr>
        <a:xfrm flipV="1">
          <a:off x="9639300" y="1419225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44450</xdr:rowOff>
    </xdr:from>
    <xdr:to>
      <xdr:col>46</xdr:col>
      <xdr:colOff>38100</xdr:colOff>
      <xdr:row>82</xdr:row>
      <xdr:rowOff>146050</xdr:rowOff>
    </xdr:to>
    <xdr:sp macro="" textlink="">
      <xdr:nvSpPr>
        <xdr:cNvPr id="361" name="楕円 360">
          <a:extLst>
            <a:ext uri="{FF2B5EF4-FFF2-40B4-BE49-F238E27FC236}">
              <a16:creationId xmlns:a16="http://schemas.microsoft.com/office/drawing/2014/main" id="{62C82153-4301-4C4B-B266-CB8BF3F45435}"/>
            </a:ext>
          </a:extLst>
        </xdr:cNvPr>
        <xdr:cNvSpPr/>
      </xdr:nvSpPr>
      <xdr:spPr>
        <a:xfrm>
          <a:off x="8699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95250</xdr:rowOff>
    </xdr:from>
    <xdr:to>
      <xdr:col>50</xdr:col>
      <xdr:colOff>114300</xdr:colOff>
      <xdr:row>82</xdr:row>
      <xdr:rowOff>144780</xdr:rowOff>
    </xdr:to>
    <xdr:cxnSp macro="">
      <xdr:nvCxnSpPr>
        <xdr:cNvPr id="362" name="直線コネクタ 361">
          <a:extLst>
            <a:ext uri="{FF2B5EF4-FFF2-40B4-BE49-F238E27FC236}">
              <a16:creationId xmlns:a16="http://schemas.microsoft.com/office/drawing/2014/main" id="{E7538924-ABD2-4D5B-BC77-4FE4A5059B94}"/>
            </a:ext>
          </a:extLst>
        </xdr:cNvPr>
        <xdr:cNvCxnSpPr/>
      </xdr:nvCxnSpPr>
      <xdr:spPr>
        <a:xfrm>
          <a:off x="8750300" y="1415415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52070</xdr:rowOff>
    </xdr:from>
    <xdr:to>
      <xdr:col>41</xdr:col>
      <xdr:colOff>101600</xdr:colOff>
      <xdr:row>82</xdr:row>
      <xdr:rowOff>153670</xdr:rowOff>
    </xdr:to>
    <xdr:sp macro="" textlink="">
      <xdr:nvSpPr>
        <xdr:cNvPr id="363" name="楕円 362">
          <a:extLst>
            <a:ext uri="{FF2B5EF4-FFF2-40B4-BE49-F238E27FC236}">
              <a16:creationId xmlns:a16="http://schemas.microsoft.com/office/drawing/2014/main" id="{17742DFC-D082-45B0-B6F8-F9A4AC9DB0C8}"/>
            </a:ext>
          </a:extLst>
        </xdr:cNvPr>
        <xdr:cNvSpPr/>
      </xdr:nvSpPr>
      <xdr:spPr>
        <a:xfrm>
          <a:off x="78105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95250</xdr:rowOff>
    </xdr:from>
    <xdr:to>
      <xdr:col>45</xdr:col>
      <xdr:colOff>177800</xdr:colOff>
      <xdr:row>82</xdr:row>
      <xdr:rowOff>102870</xdr:rowOff>
    </xdr:to>
    <xdr:cxnSp macro="">
      <xdr:nvCxnSpPr>
        <xdr:cNvPr id="364" name="直線コネクタ 363">
          <a:extLst>
            <a:ext uri="{FF2B5EF4-FFF2-40B4-BE49-F238E27FC236}">
              <a16:creationId xmlns:a16="http://schemas.microsoft.com/office/drawing/2014/main" id="{8068A5EE-2075-41EE-97A7-A2DD3E38F202}"/>
            </a:ext>
          </a:extLst>
        </xdr:cNvPr>
        <xdr:cNvCxnSpPr/>
      </xdr:nvCxnSpPr>
      <xdr:spPr>
        <a:xfrm flipV="1">
          <a:off x="7861300" y="141541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63500</xdr:rowOff>
    </xdr:from>
    <xdr:to>
      <xdr:col>36</xdr:col>
      <xdr:colOff>165100</xdr:colOff>
      <xdr:row>82</xdr:row>
      <xdr:rowOff>165100</xdr:rowOff>
    </xdr:to>
    <xdr:sp macro="" textlink="">
      <xdr:nvSpPr>
        <xdr:cNvPr id="365" name="楕円 364">
          <a:extLst>
            <a:ext uri="{FF2B5EF4-FFF2-40B4-BE49-F238E27FC236}">
              <a16:creationId xmlns:a16="http://schemas.microsoft.com/office/drawing/2014/main" id="{86E7E025-59A6-47EF-B457-037D9F32DB73}"/>
            </a:ext>
          </a:extLst>
        </xdr:cNvPr>
        <xdr:cNvSpPr/>
      </xdr:nvSpPr>
      <xdr:spPr>
        <a:xfrm>
          <a:off x="6921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102870</xdr:rowOff>
    </xdr:from>
    <xdr:to>
      <xdr:col>41</xdr:col>
      <xdr:colOff>50800</xdr:colOff>
      <xdr:row>82</xdr:row>
      <xdr:rowOff>114300</xdr:rowOff>
    </xdr:to>
    <xdr:cxnSp macro="">
      <xdr:nvCxnSpPr>
        <xdr:cNvPr id="366" name="直線コネクタ 365">
          <a:extLst>
            <a:ext uri="{FF2B5EF4-FFF2-40B4-BE49-F238E27FC236}">
              <a16:creationId xmlns:a16="http://schemas.microsoft.com/office/drawing/2014/main" id="{B1D3114E-00BD-43F0-A668-300F72A456B7}"/>
            </a:ext>
          </a:extLst>
        </xdr:cNvPr>
        <xdr:cNvCxnSpPr/>
      </xdr:nvCxnSpPr>
      <xdr:spPr>
        <a:xfrm flipV="1">
          <a:off x="6972300" y="141617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72407</xdr:rowOff>
    </xdr:from>
    <xdr:ext cx="469744" cy="259045"/>
    <xdr:sp macro="" textlink="">
      <xdr:nvSpPr>
        <xdr:cNvPr id="367" name="n_1aveValue【福祉施設】&#10;一人当たり面積">
          <a:extLst>
            <a:ext uri="{FF2B5EF4-FFF2-40B4-BE49-F238E27FC236}">
              <a16:creationId xmlns:a16="http://schemas.microsoft.com/office/drawing/2014/main" id="{D4026B9E-E714-4DD1-B806-7CDE0B9B1A86}"/>
            </a:ext>
          </a:extLst>
        </xdr:cNvPr>
        <xdr:cNvSpPr txBox="1"/>
      </xdr:nvSpPr>
      <xdr:spPr>
        <a:xfrm>
          <a:off x="9391727" y="1447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68597</xdr:rowOff>
    </xdr:from>
    <xdr:ext cx="469744" cy="259045"/>
    <xdr:sp macro="" textlink="">
      <xdr:nvSpPr>
        <xdr:cNvPr id="368" name="n_2aveValue【福祉施設】&#10;一人当たり面積">
          <a:extLst>
            <a:ext uri="{FF2B5EF4-FFF2-40B4-BE49-F238E27FC236}">
              <a16:creationId xmlns:a16="http://schemas.microsoft.com/office/drawing/2014/main" id="{D749F55B-48D2-4FAE-8449-2AB67E7F6261}"/>
            </a:ext>
          </a:extLst>
        </xdr:cNvPr>
        <xdr:cNvSpPr txBox="1"/>
      </xdr:nvSpPr>
      <xdr:spPr>
        <a:xfrm>
          <a:off x="8515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57166</xdr:rowOff>
    </xdr:from>
    <xdr:ext cx="469744" cy="259045"/>
    <xdr:sp macro="" textlink="">
      <xdr:nvSpPr>
        <xdr:cNvPr id="369" name="n_3aveValue【福祉施設】&#10;一人当たり面積">
          <a:extLst>
            <a:ext uri="{FF2B5EF4-FFF2-40B4-BE49-F238E27FC236}">
              <a16:creationId xmlns:a16="http://schemas.microsoft.com/office/drawing/2014/main" id="{F930E097-EE74-4FA3-A06C-66679BC6E3F2}"/>
            </a:ext>
          </a:extLst>
        </xdr:cNvPr>
        <xdr:cNvSpPr txBox="1"/>
      </xdr:nvSpPr>
      <xdr:spPr>
        <a:xfrm>
          <a:off x="76264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0" name="n_4aveValue【福祉施設】&#10;一人当たり面積">
          <a:extLst>
            <a:ext uri="{FF2B5EF4-FFF2-40B4-BE49-F238E27FC236}">
              <a16:creationId xmlns:a16="http://schemas.microsoft.com/office/drawing/2014/main" id="{8C442C93-1BDF-4C25-A69B-FA0A624C4DF0}"/>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40657</xdr:rowOff>
    </xdr:from>
    <xdr:ext cx="469744" cy="259045"/>
    <xdr:sp macro="" textlink="">
      <xdr:nvSpPr>
        <xdr:cNvPr id="371" name="n_1mainValue【福祉施設】&#10;一人当たり面積">
          <a:extLst>
            <a:ext uri="{FF2B5EF4-FFF2-40B4-BE49-F238E27FC236}">
              <a16:creationId xmlns:a16="http://schemas.microsoft.com/office/drawing/2014/main" id="{D1B32CC9-69B3-4465-998D-130F7264F04F}"/>
            </a:ext>
          </a:extLst>
        </xdr:cNvPr>
        <xdr:cNvSpPr txBox="1"/>
      </xdr:nvSpPr>
      <xdr:spPr>
        <a:xfrm>
          <a:off x="9391727" y="1392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162577</xdr:rowOff>
    </xdr:from>
    <xdr:ext cx="469744" cy="259045"/>
    <xdr:sp macro="" textlink="">
      <xdr:nvSpPr>
        <xdr:cNvPr id="372" name="n_2mainValue【福祉施設】&#10;一人当たり面積">
          <a:extLst>
            <a:ext uri="{FF2B5EF4-FFF2-40B4-BE49-F238E27FC236}">
              <a16:creationId xmlns:a16="http://schemas.microsoft.com/office/drawing/2014/main" id="{522CD4C6-36EE-45D8-B8DF-F8DD6C9553FD}"/>
            </a:ext>
          </a:extLst>
        </xdr:cNvPr>
        <xdr:cNvSpPr txBox="1"/>
      </xdr:nvSpPr>
      <xdr:spPr>
        <a:xfrm>
          <a:off x="851542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170197</xdr:rowOff>
    </xdr:from>
    <xdr:ext cx="469744" cy="259045"/>
    <xdr:sp macro="" textlink="">
      <xdr:nvSpPr>
        <xdr:cNvPr id="373" name="n_3mainValue【福祉施設】&#10;一人当たり面積">
          <a:extLst>
            <a:ext uri="{FF2B5EF4-FFF2-40B4-BE49-F238E27FC236}">
              <a16:creationId xmlns:a16="http://schemas.microsoft.com/office/drawing/2014/main" id="{65311E4C-249F-4794-BEE3-9142622F326A}"/>
            </a:ext>
          </a:extLst>
        </xdr:cNvPr>
        <xdr:cNvSpPr txBox="1"/>
      </xdr:nvSpPr>
      <xdr:spPr>
        <a:xfrm>
          <a:off x="7626427" y="1388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10177</xdr:rowOff>
    </xdr:from>
    <xdr:ext cx="469744" cy="259045"/>
    <xdr:sp macro="" textlink="">
      <xdr:nvSpPr>
        <xdr:cNvPr id="374" name="n_4mainValue【福祉施設】&#10;一人当たり面積">
          <a:extLst>
            <a:ext uri="{FF2B5EF4-FFF2-40B4-BE49-F238E27FC236}">
              <a16:creationId xmlns:a16="http://schemas.microsoft.com/office/drawing/2014/main" id="{44E1727D-F2AE-4C47-AE1C-533CF99CBFB6}"/>
            </a:ext>
          </a:extLst>
        </xdr:cNvPr>
        <xdr:cNvSpPr txBox="1"/>
      </xdr:nvSpPr>
      <xdr:spPr>
        <a:xfrm>
          <a:off x="6737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FD750594-EE19-492B-A260-334A1F4A628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95B08E32-0E5B-4488-8CA0-7029B96CDEF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14DCB7AA-1F5B-4E13-A75B-1BFE76A2F43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53EA4115-9F66-4D8D-94FA-A57B0C1AB4A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2171EA47-5F48-4D18-A872-52E04915509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9F7DDA1-B8BF-49D0-8398-20DFF53D94E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44FF2FDF-6BEE-42CF-AF7E-26010CBE00F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14BDA3C2-836C-4900-8A4F-F3B235E4629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96912B8A-09CC-4EFE-A36A-E28C9172035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42007446-933B-40CA-9D83-B21BEF32CA6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C4BDF2D6-6432-4FE6-945C-C945C0A8D01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100973E2-7129-4759-A5D1-4D7279C8B24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a:extLst>
            <a:ext uri="{FF2B5EF4-FFF2-40B4-BE49-F238E27FC236}">
              <a16:creationId xmlns:a16="http://schemas.microsoft.com/office/drawing/2014/main" id="{D2B1F443-8356-498F-8190-192AAA305CE8}"/>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62CD81CA-B8C6-4F3D-B9B9-F40B18A50B83}"/>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a:extLst>
            <a:ext uri="{FF2B5EF4-FFF2-40B4-BE49-F238E27FC236}">
              <a16:creationId xmlns:a16="http://schemas.microsoft.com/office/drawing/2014/main" id="{A2A088C7-8E56-4E6F-B463-D5647BF64991}"/>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A952B868-8915-46B2-951D-373B1AF411DA}"/>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a:extLst>
            <a:ext uri="{FF2B5EF4-FFF2-40B4-BE49-F238E27FC236}">
              <a16:creationId xmlns:a16="http://schemas.microsoft.com/office/drawing/2014/main" id="{625AFA80-A304-406A-A32A-E0F7541F79A8}"/>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5B2CBE07-E31C-4DFA-8E52-8A61BC74E5FB}"/>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a:extLst>
            <a:ext uri="{FF2B5EF4-FFF2-40B4-BE49-F238E27FC236}">
              <a16:creationId xmlns:a16="http://schemas.microsoft.com/office/drawing/2014/main" id="{0347696A-20A0-455F-909D-E4DBBD237EDB}"/>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25C12BDA-52D6-4413-8A8F-C7F8C07BC094}"/>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a:extLst>
            <a:ext uri="{FF2B5EF4-FFF2-40B4-BE49-F238E27FC236}">
              <a16:creationId xmlns:a16="http://schemas.microsoft.com/office/drawing/2014/main" id="{CE8306A8-0FA0-4E64-810E-F0C3310F09D9}"/>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CF4853D8-90D6-4A05-BC27-0C4EE651C59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a:extLst>
            <a:ext uri="{FF2B5EF4-FFF2-40B4-BE49-F238E27FC236}">
              <a16:creationId xmlns:a16="http://schemas.microsoft.com/office/drawing/2014/main" id="{F70A2B32-11CF-41F3-8A60-37C7216C06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B4EE3B6B-7C6C-4500-897C-1B3C67CE92C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9" name="直線コネクタ 398">
          <a:extLst>
            <a:ext uri="{FF2B5EF4-FFF2-40B4-BE49-F238E27FC236}">
              <a16:creationId xmlns:a16="http://schemas.microsoft.com/office/drawing/2014/main" id="{FDDCACCF-A7C2-4B35-9A0D-A1DBAFA233B4}"/>
            </a:ext>
          </a:extLst>
        </xdr:cNvPr>
        <xdr:cNvCxnSpPr/>
      </xdr:nvCxnSpPr>
      <xdr:spPr>
        <a:xfrm flipV="1">
          <a:off x="4634865"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0" name="【市民会館】&#10;有形固定資産減価償却率最小値テキスト">
          <a:extLst>
            <a:ext uri="{FF2B5EF4-FFF2-40B4-BE49-F238E27FC236}">
              <a16:creationId xmlns:a16="http://schemas.microsoft.com/office/drawing/2014/main" id="{DD10B24D-02E7-4229-ACBB-96C7B718A8AE}"/>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1" name="直線コネクタ 400">
          <a:extLst>
            <a:ext uri="{FF2B5EF4-FFF2-40B4-BE49-F238E27FC236}">
              <a16:creationId xmlns:a16="http://schemas.microsoft.com/office/drawing/2014/main" id="{129A62B3-9E24-45F3-A350-8D3961756645}"/>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2" name="【市民会館】&#10;有形固定資産減価償却率最大値テキスト">
          <a:extLst>
            <a:ext uri="{FF2B5EF4-FFF2-40B4-BE49-F238E27FC236}">
              <a16:creationId xmlns:a16="http://schemas.microsoft.com/office/drawing/2014/main" id="{B4E4997D-921C-4D06-89BA-5B4F3932A10F}"/>
            </a:ext>
          </a:extLst>
        </xdr:cNvPr>
        <xdr:cNvSpPr txBox="1"/>
      </xdr:nvSpPr>
      <xdr:spPr>
        <a:xfrm>
          <a:off x="4673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3" name="直線コネクタ 402">
          <a:extLst>
            <a:ext uri="{FF2B5EF4-FFF2-40B4-BE49-F238E27FC236}">
              <a16:creationId xmlns:a16="http://schemas.microsoft.com/office/drawing/2014/main" id="{4E7E134B-5545-4D9D-B452-D51FFAB7D307}"/>
            </a:ext>
          </a:extLst>
        </xdr:cNvPr>
        <xdr:cNvCxnSpPr/>
      </xdr:nvCxnSpPr>
      <xdr:spPr>
        <a:xfrm>
          <a:off x="4546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74947</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EDE064D5-92AE-4E75-8A4C-7B332144FF3E}"/>
            </a:ext>
          </a:extLst>
        </xdr:cNvPr>
        <xdr:cNvSpPr txBox="1"/>
      </xdr:nvSpPr>
      <xdr:spPr>
        <a:xfrm>
          <a:off x="4673600" y="1756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5" name="フローチャート: 判断 404">
          <a:extLst>
            <a:ext uri="{FF2B5EF4-FFF2-40B4-BE49-F238E27FC236}">
              <a16:creationId xmlns:a16="http://schemas.microsoft.com/office/drawing/2014/main" id="{7918B502-0B81-4F84-847D-CADD10EADBB4}"/>
            </a:ext>
          </a:extLst>
        </xdr:cNvPr>
        <xdr:cNvSpPr/>
      </xdr:nvSpPr>
      <xdr:spPr>
        <a:xfrm>
          <a:off x="45847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6" name="フローチャート: 判断 405">
          <a:extLst>
            <a:ext uri="{FF2B5EF4-FFF2-40B4-BE49-F238E27FC236}">
              <a16:creationId xmlns:a16="http://schemas.microsoft.com/office/drawing/2014/main" id="{3055A07D-9639-4F28-B550-76D63B394380}"/>
            </a:ext>
          </a:extLst>
        </xdr:cNvPr>
        <xdr:cNvSpPr/>
      </xdr:nvSpPr>
      <xdr:spPr>
        <a:xfrm>
          <a:off x="3746500" y="1767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7" name="フローチャート: 判断 406">
          <a:extLst>
            <a:ext uri="{FF2B5EF4-FFF2-40B4-BE49-F238E27FC236}">
              <a16:creationId xmlns:a16="http://schemas.microsoft.com/office/drawing/2014/main" id="{36DBF0F5-5C3A-417F-8F45-EF609E771F2E}"/>
            </a:ext>
          </a:extLst>
        </xdr:cNvPr>
        <xdr:cNvSpPr/>
      </xdr:nvSpPr>
      <xdr:spPr>
        <a:xfrm>
          <a:off x="2857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8" name="フローチャート: 判断 407">
          <a:extLst>
            <a:ext uri="{FF2B5EF4-FFF2-40B4-BE49-F238E27FC236}">
              <a16:creationId xmlns:a16="http://schemas.microsoft.com/office/drawing/2014/main" id="{6EEC0DCA-6147-471A-AD84-FEA94CFE5D97}"/>
            </a:ext>
          </a:extLst>
        </xdr:cNvPr>
        <xdr:cNvSpPr/>
      </xdr:nvSpPr>
      <xdr:spPr>
        <a:xfrm>
          <a:off x="1968500" y="1763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09" name="フローチャート: 判断 408">
          <a:extLst>
            <a:ext uri="{FF2B5EF4-FFF2-40B4-BE49-F238E27FC236}">
              <a16:creationId xmlns:a16="http://schemas.microsoft.com/office/drawing/2014/main" id="{F0BDA2A1-44B6-48BB-B83E-2BFCCD1934FB}"/>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15487FD5-ED10-4888-A58D-979A7F757A4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6F77762F-D508-4BFA-BFD4-4FFAC6C4057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6FE918FE-E0B3-4670-9CAD-5427D26D9C7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8FD185F-CD46-42E6-AEE0-70101E8AF8F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A483E5B-C782-4774-9E5E-CB6228F29C9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124461</xdr:rowOff>
    </xdr:from>
    <xdr:to>
      <xdr:col>24</xdr:col>
      <xdr:colOff>114300</xdr:colOff>
      <xdr:row>107</xdr:row>
      <xdr:rowOff>54611</xdr:rowOff>
    </xdr:to>
    <xdr:sp macro="" textlink="">
      <xdr:nvSpPr>
        <xdr:cNvPr id="415" name="楕円 414">
          <a:extLst>
            <a:ext uri="{FF2B5EF4-FFF2-40B4-BE49-F238E27FC236}">
              <a16:creationId xmlns:a16="http://schemas.microsoft.com/office/drawing/2014/main" id="{7F425D2D-6BDB-4DE2-80BA-5AEA5EABB3E0}"/>
            </a:ext>
          </a:extLst>
        </xdr:cNvPr>
        <xdr:cNvSpPr/>
      </xdr:nvSpPr>
      <xdr:spPr>
        <a:xfrm>
          <a:off x="4584700" y="1829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102888</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FB257C82-F3E0-4E5D-98D5-8AC549AC5E3E}"/>
            </a:ext>
          </a:extLst>
        </xdr:cNvPr>
        <xdr:cNvSpPr txBox="1"/>
      </xdr:nvSpPr>
      <xdr:spPr>
        <a:xfrm>
          <a:off x="4673600" y="1827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80645</xdr:rowOff>
    </xdr:from>
    <xdr:to>
      <xdr:col>20</xdr:col>
      <xdr:colOff>38100</xdr:colOff>
      <xdr:row>107</xdr:row>
      <xdr:rowOff>10795</xdr:rowOff>
    </xdr:to>
    <xdr:sp macro="" textlink="">
      <xdr:nvSpPr>
        <xdr:cNvPr id="417" name="楕円 416">
          <a:extLst>
            <a:ext uri="{FF2B5EF4-FFF2-40B4-BE49-F238E27FC236}">
              <a16:creationId xmlns:a16="http://schemas.microsoft.com/office/drawing/2014/main" id="{5976707D-42A4-4473-B60E-08711518C471}"/>
            </a:ext>
          </a:extLst>
        </xdr:cNvPr>
        <xdr:cNvSpPr/>
      </xdr:nvSpPr>
      <xdr:spPr>
        <a:xfrm>
          <a:off x="3746500" y="1825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131445</xdr:rowOff>
    </xdr:from>
    <xdr:to>
      <xdr:col>24</xdr:col>
      <xdr:colOff>63500</xdr:colOff>
      <xdr:row>107</xdr:row>
      <xdr:rowOff>3811</xdr:rowOff>
    </xdr:to>
    <xdr:cxnSp macro="">
      <xdr:nvCxnSpPr>
        <xdr:cNvPr id="418" name="直線コネクタ 417">
          <a:extLst>
            <a:ext uri="{FF2B5EF4-FFF2-40B4-BE49-F238E27FC236}">
              <a16:creationId xmlns:a16="http://schemas.microsoft.com/office/drawing/2014/main" id="{856EF126-B41D-4709-BB6E-A0619DC96D12}"/>
            </a:ext>
          </a:extLst>
        </xdr:cNvPr>
        <xdr:cNvCxnSpPr/>
      </xdr:nvCxnSpPr>
      <xdr:spPr>
        <a:xfrm>
          <a:off x="3797300" y="18305145"/>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27305</xdr:rowOff>
    </xdr:from>
    <xdr:to>
      <xdr:col>15</xdr:col>
      <xdr:colOff>101600</xdr:colOff>
      <xdr:row>106</xdr:row>
      <xdr:rowOff>128905</xdr:rowOff>
    </xdr:to>
    <xdr:sp macro="" textlink="">
      <xdr:nvSpPr>
        <xdr:cNvPr id="419" name="楕円 418">
          <a:extLst>
            <a:ext uri="{FF2B5EF4-FFF2-40B4-BE49-F238E27FC236}">
              <a16:creationId xmlns:a16="http://schemas.microsoft.com/office/drawing/2014/main" id="{4405579A-1893-4C98-A2DB-CEAA05D8DFB2}"/>
            </a:ext>
          </a:extLst>
        </xdr:cNvPr>
        <xdr:cNvSpPr/>
      </xdr:nvSpPr>
      <xdr:spPr>
        <a:xfrm>
          <a:off x="2857500" y="1820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78105</xdr:rowOff>
    </xdr:from>
    <xdr:to>
      <xdr:col>19</xdr:col>
      <xdr:colOff>177800</xdr:colOff>
      <xdr:row>106</xdr:row>
      <xdr:rowOff>131445</xdr:rowOff>
    </xdr:to>
    <xdr:cxnSp macro="">
      <xdr:nvCxnSpPr>
        <xdr:cNvPr id="420" name="直線コネクタ 419">
          <a:extLst>
            <a:ext uri="{FF2B5EF4-FFF2-40B4-BE49-F238E27FC236}">
              <a16:creationId xmlns:a16="http://schemas.microsoft.com/office/drawing/2014/main" id="{9880BD92-A2BA-4C9F-A2C5-11F5C79B8649}"/>
            </a:ext>
          </a:extLst>
        </xdr:cNvPr>
        <xdr:cNvCxnSpPr/>
      </xdr:nvCxnSpPr>
      <xdr:spPr>
        <a:xfrm>
          <a:off x="2908300" y="1825180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145414</xdr:rowOff>
    </xdr:from>
    <xdr:to>
      <xdr:col>10</xdr:col>
      <xdr:colOff>165100</xdr:colOff>
      <xdr:row>106</xdr:row>
      <xdr:rowOff>75564</xdr:rowOff>
    </xdr:to>
    <xdr:sp macro="" textlink="">
      <xdr:nvSpPr>
        <xdr:cNvPr id="421" name="楕円 420">
          <a:extLst>
            <a:ext uri="{FF2B5EF4-FFF2-40B4-BE49-F238E27FC236}">
              <a16:creationId xmlns:a16="http://schemas.microsoft.com/office/drawing/2014/main" id="{65FA4712-FCB9-48F9-9122-EC6BE46AED98}"/>
            </a:ext>
          </a:extLst>
        </xdr:cNvPr>
        <xdr:cNvSpPr/>
      </xdr:nvSpPr>
      <xdr:spPr>
        <a:xfrm>
          <a:off x="1968500" y="181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24764</xdr:rowOff>
    </xdr:from>
    <xdr:to>
      <xdr:col>15</xdr:col>
      <xdr:colOff>50800</xdr:colOff>
      <xdr:row>106</xdr:row>
      <xdr:rowOff>78105</xdr:rowOff>
    </xdr:to>
    <xdr:cxnSp macro="">
      <xdr:nvCxnSpPr>
        <xdr:cNvPr id="422" name="直線コネクタ 421">
          <a:extLst>
            <a:ext uri="{FF2B5EF4-FFF2-40B4-BE49-F238E27FC236}">
              <a16:creationId xmlns:a16="http://schemas.microsoft.com/office/drawing/2014/main" id="{7CEC8DB6-7A06-4EF7-A8E0-01F9A9E93AA9}"/>
            </a:ext>
          </a:extLst>
        </xdr:cNvPr>
        <xdr:cNvCxnSpPr/>
      </xdr:nvCxnSpPr>
      <xdr:spPr>
        <a:xfrm>
          <a:off x="2019300" y="18198464"/>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34925</xdr:rowOff>
    </xdr:from>
    <xdr:to>
      <xdr:col>6</xdr:col>
      <xdr:colOff>38100</xdr:colOff>
      <xdr:row>106</xdr:row>
      <xdr:rowOff>136525</xdr:rowOff>
    </xdr:to>
    <xdr:sp macro="" textlink="">
      <xdr:nvSpPr>
        <xdr:cNvPr id="423" name="楕円 422">
          <a:extLst>
            <a:ext uri="{FF2B5EF4-FFF2-40B4-BE49-F238E27FC236}">
              <a16:creationId xmlns:a16="http://schemas.microsoft.com/office/drawing/2014/main" id="{50CF56EC-05BE-4204-AD6B-5C07F905FCBE}"/>
            </a:ext>
          </a:extLst>
        </xdr:cNvPr>
        <xdr:cNvSpPr/>
      </xdr:nvSpPr>
      <xdr:spPr>
        <a:xfrm>
          <a:off x="1079500" y="1820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24764</xdr:rowOff>
    </xdr:from>
    <xdr:to>
      <xdr:col>10</xdr:col>
      <xdr:colOff>114300</xdr:colOff>
      <xdr:row>106</xdr:row>
      <xdr:rowOff>85725</xdr:rowOff>
    </xdr:to>
    <xdr:cxnSp macro="">
      <xdr:nvCxnSpPr>
        <xdr:cNvPr id="424" name="直線コネクタ 423">
          <a:extLst>
            <a:ext uri="{FF2B5EF4-FFF2-40B4-BE49-F238E27FC236}">
              <a16:creationId xmlns:a16="http://schemas.microsoft.com/office/drawing/2014/main" id="{88039621-414E-4AF6-AA60-6D637AE8D114}"/>
            </a:ext>
          </a:extLst>
        </xdr:cNvPr>
        <xdr:cNvCxnSpPr/>
      </xdr:nvCxnSpPr>
      <xdr:spPr>
        <a:xfrm flipV="1">
          <a:off x="1130300" y="18198464"/>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134002</xdr:rowOff>
    </xdr:from>
    <xdr:ext cx="405111" cy="259045"/>
    <xdr:sp macro="" textlink="">
      <xdr:nvSpPr>
        <xdr:cNvPr id="425" name="n_1aveValue【市民会館】&#10;有形固定資産減価償却率">
          <a:extLst>
            <a:ext uri="{FF2B5EF4-FFF2-40B4-BE49-F238E27FC236}">
              <a16:creationId xmlns:a16="http://schemas.microsoft.com/office/drawing/2014/main" id="{830F3259-ED93-468B-8102-FF6C910F156C}"/>
            </a:ext>
          </a:extLst>
        </xdr:cNvPr>
        <xdr:cNvSpPr txBox="1"/>
      </xdr:nvSpPr>
      <xdr:spPr>
        <a:xfrm>
          <a:off x="3582044" y="1745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122572</xdr:rowOff>
    </xdr:from>
    <xdr:ext cx="405111" cy="259045"/>
    <xdr:sp macro="" textlink="">
      <xdr:nvSpPr>
        <xdr:cNvPr id="426" name="n_2aveValue【市民会館】&#10;有形固定資産減価償却率">
          <a:extLst>
            <a:ext uri="{FF2B5EF4-FFF2-40B4-BE49-F238E27FC236}">
              <a16:creationId xmlns:a16="http://schemas.microsoft.com/office/drawing/2014/main" id="{5063F3E4-F7AA-49A7-95D5-FF2D971BEE70}"/>
            </a:ext>
          </a:extLst>
        </xdr:cNvPr>
        <xdr:cNvSpPr txBox="1"/>
      </xdr:nvSpPr>
      <xdr:spPr>
        <a:xfrm>
          <a:off x="2705744" y="1743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92091</xdr:rowOff>
    </xdr:from>
    <xdr:ext cx="405111" cy="259045"/>
    <xdr:sp macro="" textlink="">
      <xdr:nvSpPr>
        <xdr:cNvPr id="427" name="n_3aveValue【市民会館】&#10;有形固定資産減価償却率">
          <a:extLst>
            <a:ext uri="{FF2B5EF4-FFF2-40B4-BE49-F238E27FC236}">
              <a16:creationId xmlns:a16="http://schemas.microsoft.com/office/drawing/2014/main" id="{AD7009F3-C98E-42A1-83B1-985669ECFC65}"/>
            </a:ext>
          </a:extLst>
        </xdr:cNvPr>
        <xdr:cNvSpPr txBox="1"/>
      </xdr:nvSpPr>
      <xdr:spPr>
        <a:xfrm>
          <a:off x="1816744" y="1740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28" name="n_4aveValue【市民会館】&#10;有形固定資産減価償却率">
          <a:extLst>
            <a:ext uri="{FF2B5EF4-FFF2-40B4-BE49-F238E27FC236}">
              <a16:creationId xmlns:a16="http://schemas.microsoft.com/office/drawing/2014/main" id="{9033D70A-09EA-477B-83DF-CC58BB31CB8D}"/>
            </a:ext>
          </a:extLst>
        </xdr:cNvPr>
        <xdr:cNvSpPr txBox="1"/>
      </xdr:nvSpPr>
      <xdr:spPr>
        <a:xfrm>
          <a:off x="927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1922</xdr:rowOff>
    </xdr:from>
    <xdr:ext cx="405111" cy="259045"/>
    <xdr:sp macro="" textlink="">
      <xdr:nvSpPr>
        <xdr:cNvPr id="429" name="n_1mainValue【市民会館】&#10;有形固定資産減価償却率">
          <a:extLst>
            <a:ext uri="{FF2B5EF4-FFF2-40B4-BE49-F238E27FC236}">
              <a16:creationId xmlns:a16="http://schemas.microsoft.com/office/drawing/2014/main" id="{3EF730B2-7DDB-4283-B773-A75AA9087F14}"/>
            </a:ext>
          </a:extLst>
        </xdr:cNvPr>
        <xdr:cNvSpPr txBox="1"/>
      </xdr:nvSpPr>
      <xdr:spPr>
        <a:xfrm>
          <a:off x="3582044" y="1834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120032</xdr:rowOff>
    </xdr:from>
    <xdr:ext cx="405111" cy="259045"/>
    <xdr:sp macro="" textlink="">
      <xdr:nvSpPr>
        <xdr:cNvPr id="430" name="n_2mainValue【市民会館】&#10;有形固定資産減価償却率">
          <a:extLst>
            <a:ext uri="{FF2B5EF4-FFF2-40B4-BE49-F238E27FC236}">
              <a16:creationId xmlns:a16="http://schemas.microsoft.com/office/drawing/2014/main" id="{52B42E78-510F-48F0-9899-571D34DD0483}"/>
            </a:ext>
          </a:extLst>
        </xdr:cNvPr>
        <xdr:cNvSpPr txBox="1"/>
      </xdr:nvSpPr>
      <xdr:spPr>
        <a:xfrm>
          <a:off x="2705744" y="1829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66691</xdr:rowOff>
    </xdr:from>
    <xdr:ext cx="405111" cy="259045"/>
    <xdr:sp macro="" textlink="">
      <xdr:nvSpPr>
        <xdr:cNvPr id="431" name="n_3mainValue【市民会館】&#10;有形固定資産減価償却率">
          <a:extLst>
            <a:ext uri="{FF2B5EF4-FFF2-40B4-BE49-F238E27FC236}">
              <a16:creationId xmlns:a16="http://schemas.microsoft.com/office/drawing/2014/main" id="{876D9F76-6B8D-48E8-82AE-BE1CFC51DEE4}"/>
            </a:ext>
          </a:extLst>
        </xdr:cNvPr>
        <xdr:cNvSpPr txBox="1"/>
      </xdr:nvSpPr>
      <xdr:spPr>
        <a:xfrm>
          <a:off x="1816744" y="1824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127652</xdr:rowOff>
    </xdr:from>
    <xdr:ext cx="405111" cy="259045"/>
    <xdr:sp macro="" textlink="">
      <xdr:nvSpPr>
        <xdr:cNvPr id="432" name="n_4mainValue【市民会館】&#10;有形固定資産減価償却率">
          <a:extLst>
            <a:ext uri="{FF2B5EF4-FFF2-40B4-BE49-F238E27FC236}">
              <a16:creationId xmlns:a16="http://schemas.microsoft.com/office/drawing/2014/main" id="{D91FB27C-70D0-40D3-A4F8-21F93D65CC05}"/>
            </a:ext>
          </a:extLst>
        </xdr:cNvPr>
        <xdr:cNvSpPr txBox="1"/>
      </xdr:nvSpPr>
      <xdr:spPr>
        <a:xfrm>
          <a:off x="927744" y="1830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32EFA048-38E7-4CDE-9EDC-585CB6BE581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2995B181-51EB-496C-9FB1-B7D85D739D8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4AB96934-E0FB-4090-A555-DF8FCCB99CE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971BD60F-3D21-4121-935A-8CBC49755B8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DF85FE6F-B53D-4158-AD40-C35EEF50750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4716330A-B4DE-4124-9E7D-D1A0814A0BA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D0744554-F21A-4134-85A0-328A1598659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C2E7C55C-4FD7-4A9E-BB53-43351500531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3091392F-C3C2-499C-8E00-89BE846CCD6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C44700E6-F3AF-498A-8E1A-AB4B751E78D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34963828-8BA7-4847-A0E8-BD567D9DD2BD}"/>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4" name="テキスト ボックス 443">
          <a:extLst>
            <a:ext uri="{FF2B5EF4-FFF2-40B4-BE49-F238E27FC236}">
              <a16:creationId xmlns:a16="http://schemas.microsoft.com/office/drawing/2014/main" id="{384C6BD0-F97F-4E77-8B74-55D3E757B57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6E5AAE24-9305-449E-8DD9-85D3D4606026}"/>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6" name="テキスト ボックス 445">
          <a:extLst>
            <a:ext uri="{FF2B5EF4-FFF2-40B4-BE49-F238E27FC236}">
              <a16:creationId xmlns:a16="http://schemas.microsoft.com/office/drawing/2014/main" id="{D8954716-071F-4B3A-905E-18F6F5E14F67}"/>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3D283E95-E7E8-42D5-9842-3649AC4A99E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8" name="テキスト ボックス 447">
          <a:extLst>
            <a:ext uri="{FF2B5EF4-FFF2-40B4-BE49-F238E27FC236}">
              <a16:creationId xmlns:a16="http://schemas.microsoft.com/office/drawing/2014/main" id="{0EF40D88-EC87-493E-A31C-A935F9D74D9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AFDE4F7F-DD5C-43DC-806D-6B283B477E4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0" name="テキスト ボックス 449">
          <a:extLst>
            <a:ext uri="{FF2B5EF4-FFF2-40B4-BE49-F238E27FC236}">
              <a16:creationId xmlns:a16="http://schemas.microsoft.com/office/drawing/2014/main" id="{CCF829F7-5CEA-4132-944C-DE23A05465CB}"/>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9E47A9D1-630A-40EA-BB19-2532CB25372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2" name="テキスト ボックス 451">
          <a:extLst>
            <a:ext uri="{FF2B5EF4-FFF2-40B4-BE49-F238E27FC236}">
              <a16:creationId xmlns:a16="http://schemas.microsoft.com/office/drawing/2014/main" id="{7A0122BD-61A4-427C-85D3-88D28551146A}"/>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A1CE0CD4-7AFB-4A89-A3D1-E2196D1AE37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87DD4917-C991-46C1-B9BD-9DF8CF0B0A6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AEF49BB7-DA99-42B6-B01B-807C44CBFC8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6" name="直線コネクタ 455">
          <a:extLst>
            <a:ext uri="{FF2B5EF4-FFF2-40B4-BE49-F238E27FC236}">
              <a16:creationId xmlns:a16="http://schemas.microsoft.com/office/drawing/2014/main" id="{5A8E6FEE-FBFC-47AA-AD9E-57F750273704}"/>
            </a:ext>
          </a:extLst>
        </xdr:cNvPr>
        <xdr:cNvCxnSpPr/>
      </xdr:nvCxnSpPr>
      <xdr:spPr>
        <a:xfrm flipV="1">
          <a:off x="10476865" y="17042130"/>
          <a:ext cx="0" cy="1592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7" name="【市民会館】&#10;一人当たり面積最小値テキスト">
          <a:extLst>
            <a:ext uri="{FF2B5EF4-FFF2-40B4-BE49-F238E27FC236}">
              <a16:creationId xmlns:a16="http://schemas.microsoft.com/office/drawing/2014/main" id="{221A3853-DEF8-4AF3-8867-7634F57C5604}"/>
            </a:ext>
          </a:extLst>
        </xdr:cNvPr>
        <xdr:cNvSpPr txBox="1"/>
      </xdr:nvSpPr>
      <xdr:spPr>
        <a:xfrm>
          <a:off x="10515600" y="1863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8" name="直線コネクタ 457">
          <a:extLst>
            <a:ext uri="{FF2B5EF4-FFF2-40B4-BE49-F238E27FC236}">
              <a16:creationId xmlns:a16="http://schemas.microsoft.com/office/drawing/2014/main" id="{CC8B39A5-7693-4A41-B0E9-11FC8471BDC1}"/>
            </a:ext>
          </a:extLst>
        </xdr:cNvPr>
        <xdr:cNvCxnSpPr/>
      </xdr:nvCxnSpPr>
      <xdr:spPr>
        <a:xfrm>
          <a:off x="10388600" y="1863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9" name="【市民会館】&#10;一人当たり面積最大値テキスト">
          <a:extLst>
            <a:ext uri="{FF2B5EF4-FFF2-40B4-BE49-F238E27FC236}">
              <a16:creationId xmlns:a16="http://schemas.microsoft.com/office/drawing/2014/main" id="{E5EE64A6-961E-498A-8107-EA6773529EB7}"/>
            </a:ext>
          </a:extLst>
        </xdr:cNvPr>
        <xdr:cNvSpPr txBox="1"/>
      </xdr:nvSpPr>
      <xdr:spPr>
        <a:xfrm>
          <a:off x="10515600" y="1681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60" name="直線コネクタ 459">
          <a:extLst>
            <a:ext uri="{FF2B5EF4-FFF2-40B4-BE49-F238E27FC236}">
              <a16:creationId xmlns:a16="http://schemas.microsoft.com/office/drawing/2014/main" id="{2250BB4B-343E-4A6C-A3F5-74D1817D5FB0}"/>
            </a:ext>
          </a:extLst>
        </xdr:cNvPr>
        <xdr:cNvCxnSpPr/>
      </xdr:nvCxnSpPr>
      <xdr:spPr>
        <a:xfrm>
          <a:off x="10388600" y="1704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162577</xdr:rowOff>
    </xdr:from>
    <xdr:ext cx="469744" cy="259045"/>
    <xdr:sp macro="" textlink="">
      <xdr:nvSpPr>
        <xdr:cNvPr id="461" name="【市民会館】&#10;一人当たり面積平均値テキスト">
          <a:extLst>
            <a:ext uri="{FF2B5EF4-FFF2-40B4-BE49-F238E27FC236}">
              <a16:creationId xmlns:a16="http://schemas.microsoft.com/office/drawing/2014/main" id="{53A4EDA4-4D55-4AEB-BE4E-9B6CDD798D9D}"/>
            </a:ext>
          </a:extLst>
        </xdr:cNvPr>
        <xdr:cNvSpPr txBox="1"/>
      </xdr:nvSpPr>
      <xdr:spPr>
        <a:xfrm>
          <a:off x="10515600" y="1799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2" name="フローチャート: 判断 461">
          <a:extLst>
            <a:ext uri="{FF2B5EF4-FFF2-40B4-BE49-F238E27FC236}">
              <a16:creationId xmlns:a16="http://schemas.microsoft.com/office/drawing/2014/main" id="{F6764AE9-71EA-4BC7-B1A3-60CB73B5422E}"/>
            </a:ext>
          </a:extLst>
        </xdr:cNvPr>
        <xdr:cNvSpPr/>
      </xdr:nvSpPr>
      <xdr:spPr>
        <a:xfrm>
          <a:off x="104267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3" name="フローチャート: 判断 462">
          <a:extLst>
            <a:ext uri="{FF2B5EF4-FFF2-40B4-BE49-F238E27FC236}">
              <a16:creationId xmlns:a16="http://schemas.microsoft.com/office/drawing/2014/main" id="{F4C3A8F2-4A75-4E38-A1B3-8301493E471B}"/>
            </a:ext>
          </a:extLst>
        </xdr:cNvPr>
        <xdr:cNvSpPr/>
      </xdr:nvSpPr>
      <xdr:spPr>
        <a:xfrm>
          <a:off x="95885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4" name="フローチャート: 判断 463">
          <a:extLst>
            <a:ext uri="{FF2B5EF4-FFF2-40B4-BE49-F238E27FC236}">
              <a16:creationId xmlns:a16="http://schemas.microsoft.com/office/drawing/2014/main" id="{CB834B6C-A7E0-4992-AF2C-1F295E2058B5}"/>
            </a:ext>
          </a:extLst>
        </xdr:cNvPr>
        <xdr:cNvSpPr/>
      </xdr:nvSpPr>
      <xdr:spPr>
        <a:xfrm>
          <a:off x="8699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5" name="フローチャート: 判断 464">
          <a:extLst>
            <a:ext uri="{FF2B5EF4-FFF2-40B4-BE49-F238E27FC236}">
              <a16:creationId xmlns:a16="http://schemas.microsoft.com/office/drawing/2014/main" id="{A46410EC-1D97-4E64-9651-753EBC65A590}"/>
            </a:ext>
          </a:extLst>
        </xdr:cNvPr>
        <xdr:cNvSpPr/>
      </xdr:nvSpPr>
      <xdr:spPr>
        <a:xfrm>
          <a:off x="7810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6" name="フローチャート: 判断 465">
          <a:extLst>
            <a:ext uri="{FF2B5EF4-FFF2-40B4-BE49-F238E27FC236}">
              <a16:creationId xmlns:a16="http://schemas.microsoft.com/office/drawing/2014/main" id="{0357ED6B-84B1-4B7A-8861-5E86F99E3686}"/>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C7CB8D2C-42D7-4B24-BE4C-19FEDF0DDBD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F276522-4C93-4022-99F3-0E739B10A7C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A57DC476-236F-4291-9711-C6A807FAD68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2930F511-DBBA-406C-9553-282451A3F3F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E2E655D-DEF1-4414-93D5-1AFB4C2B282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10161</xdr:rowOff>
    </xdr:from>
    <xdr:to>
      <xdr:col>55</xdr:col>
      <xdr:colOff>50800</xdr:colOff>
      <xdr:row>106</xdr:row>
      <xdr:rowOff>111761</xdr:rowOff>
    </xdr:to>
    <xdr:sp macro="" textlink="">
      <xdr:nvSpPr>
        <xdr:cNvPr id="472" name="楕円 471">
          <a:extLst>
            <a:ext uri="{FF2B5EF4-FFF2-40B4-BE49-F238E27FC236}">
              <a16:creationId xmlns:a16="http://schemas.microsoft.com/office/drawing/2014/main" id="{570907F2-CC4A-449C-9D69-23A4413A6C96}"/>
            </a:ext>
          </a:extLst>
        </xdr:cNvPr>
        <xdr:cNvSpPr/>
      </xdr:nvSpPr>
      <xdr:spPr>
        <a:xfrm>
          <a:off x="10426700" y="181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160038</xdr:rowOff>
    </xdr:from>
    <xdr:ext cx="469744" cy="259045"/>
    <xdr:sp macro="" textlink="">
      <xdr:nvSpPr>
        <xdr:cNvPr id="473" name="【市民会館】&#10;一人当たり面積該当値テキスト">
          <a:extLst>
            <a:ext uri="{FF2B5EF4-FFF2-40B4-BE49-F238E27FC236}">
              <a16:creationId xmlns:a16="http://schemas.microsoft.com/office/drawing/2014/main" id="{B7D9194B-55B2-4050-963A-2967B2113B25}"/>
            </a:ext>
          </a:extLst>
        </xdr:cNvPr>
        <xdr:cNvSpPr txBox="1"/>
      </xdr:nvSpPr>
      <xdr:spPr>
        <a:xfrm>
          <a:off x="10515600"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17780</xdr:rowOff>
    </xdr:from>
    <xdr:to>
      <xdr:col>50</xdr:col>
      <xdr:colOff>165100</xdr:colOff>
      <xdr:row>106</xdr:row>
      <xdr:rowOff>119380</xdr:rowOff>
    </xdr:to>
    <xdr:sp macro="" textlink="">
      <xdr:nvSpPr>
        <xdr:cNvPr id="474" name="楕円 473">
          <a:extLst>
            <a:ext uri="{FF2B5EF4-FFF2-40B4-BE49-F238E27FC236}">
              <a16:creationId xmlns:a16="http://schemas.microsoft.com/office/drawing/2014/main" id="{BE9F241D-C305-48CF-AF6E-C06DCC9505F3}"/>
            </a:ext>
          </a:extLst>
        </xdr:cNvPr>
        <xdr:cNvSpPr/>
      </xdr:nvSpPr>
      <xdr:spPr>
        <a:xfrm>
          <a:off x="9588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60961</xdr:rowOff>
    </xdr:from>
    <xdr:to>
      <xdr:col>55</xdr:col>
      <xdr:colOff>0</xdr:colOff>
      <xdr:row>106</xdr:row>
      <xdr:rowOff>68580</xdr:rowOff>
    </xdr:to>
    <xdr:cxnSp macro="">
      <xdr:nvCxnSpPr>
        <xdr:cNvPr id="475" name="直線コネクタ 474">
          <a:extLst>
            <a:ext uri="{FF2B5EF4-FFF2-40B4-BE49-F238E27FC236}">
              <a16:creationId xmlns:a16="http://schemas.microsoft.com/office/drawing/2014/main" id="{D36896CC-818E-445A-96CB-050458A83309}"/>
            </a:ext>
          </a:extLst>
        </xdr:cNvPr>
        <xdr:cNvCxnSpPr/>
      </xdr:nvCxnSpPr>
      <xdr:spPr>
        <a:xfrm flipV="1">
          <a:off x="9639300" y="1823466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21589</xdr:rowOff>
    </xdr:from>
    <xdr:to>
      <xdr:col>46</xdr:col>
      <xdr:colOff>38100</xdr:colOff>
      <xdr:row>106</xdr:row>
      <xdr:rowOff>123189</xdr:rowOff>
    </xdr:to>
    <xdr:sp macro="" textlink="">
      <xdr:nvSpPr>
        <xdr:cNvPr id="476" name="楕円 475">
          <a:extLst>
            <a:ext uri="{FF2B5EF4-FFF2-40B4-BE49-F238E27FC236}">
              <a16:creationId xmlns:a16="http://schemas.microsoft.com/office/drawing/2014/main" id="{560DB16B-3A08-4D4B-B640-0955767A0B16}"/>
            </a:ext>
          </a:extLst>
        </xdr:cNvPr>
        <xdr:cNvSpPr/>
      </xdr:nvSpPr>
      <xdr:spPr>
        <a:xfrm>
          <a:off x="8699500" y="1819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68580</xdr:rowOff>
    </xdr:from>
    <xdr:to>
      <xdr:col>50</xdr:col>
      <xdr:colOff>114300</xdr:colOff>
      <xdr:row>106</xdr:row>
      <xdr:rowOff>72389</xdr:rowOff>
    </xdr:to>
    <xdr:cxnSp macro="">
      <xdr:nvCxnSpPr>
        <xdr:cNvPr id="477" name="直線コネクタ 476">
          <a:extLst>
            <a:ext uri="{FF2B5EF4-FFF2-40B4-BE49-F238E27FC236}">
              <a16:creationId xmlns:a16="http://schemas.microsoft.com/office/drawing/2014/main" id="{26773AF7-0EC4-4FD5-B5A4-1E6BAF3CE0B7}"/>
            </a:ext>
          </a:extLst>
        </xdr:cNvPr>
        <xdr:cNvCxnSpPr/>
      </xdr:nvCxnSpPr>
      <xdr:spPr>
        <a:xfrm flipV="1">
          <a:off x="8750300" y="182422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29211</xdr:rowOff>
    </xdr:from>
    <xdr:to>
      <xdr:col>41</xdr:col>
      <xdr:colOff>101600</xdr:colOff>
      <xdr:row>106</xdr:row>
      <xdr:rowOff>130811</xdr:rowOff>
    </xdr:to>
    <xdr:sp macro="" textlink="">
      <xdr:nvSpPr>
        <xdr:cNvPr id="478" name="楕円 477">
          <a:extLst>
            <a:ext uri="{FF2B5EF4-FFF2-40B4-BE49-F238E27FC236}">
              <a16:creationId xmlns:a16="http://schemas.microsoft.com/office/drawing/2014/main" id="{1B1E68B2-8422-4FFA-A684-4F10A1AD00EA}"/>
            </a:ext>
          </a:extLst>
        </xdr:cNvPr>
        <xdr:cNvSpPr/>
      </xdr:nvSpPr>
      <xdr:spPr>
        <a:xfrm>
          <a:off x="78105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72389</xdr:rowOff>
    </xdr:from>
    <xdr:to>
      <xdr:col>45</xdr:col>
      <xdr:colOff>177800</xdr:colOff>
      <xdr:row>106</xdr:row>
      <xdr:rowOff>80011</xdr:rowOff>
    </xdr:to>
    <xdr:cxnSp macro="">
      <xdr:nvCxnSpPr>
        <xdr:cNvPr id="479" name="直線コネクタ 478">
          <a:extLst>
            <a:ext uri="{FF2B5EF4-FFF2-40B4-BE49-F238E27FC236}">
              <a16:creationId xmlns:a16="http://schemas.microsoft.com/office/drawing/2014/main" id="{0E5A4AC0-3658-40F6-8C7C-8685CF41E354}"/>
            </a:ext>
          </a:extLst>
        </xdr:cNvPr>
        <xdr:cNvCxnSpPr/>
      </xdr:nvCxnSpPr>
      <xdr:spPr>
        <a:xfrm flipV="1">
          <a:off x="7861300" y="182460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33020</xdr:rowOff>
    </xdr:from>
    <xdr:to>
      <xdr:col>36</xdr:col>
      <xdr:colOff>165100</xdr:colOff>
      <xdr:row>106</xdr:row>
      <xdr:rowOff>134620</xdr:rowOff>
    </xdr:to>
    <xdr:sp macro="" textlink="">
      <xdr:nvSpPr>
        <xdr:cNvPr id="480" name="楕円 479">
          <a:extLst>
            <a:ext uri="{FF2B5EF4-FFF2-40B4-BE49-F238E27FC236}">
              <a16:creationId xmlns:a16="http://schemas.microsoft.com/office/drawing/2014/main" id="{2C7A718A-8246-44DE-A329-FB4B97191E72}"/>
            </a:ext>
          </a:extLst>
        </xdr:cNvPr>
        <xdr:cNvSpPr/>
      </xdr:nvSpPr>
      <xdr:spPr>
        <a:xfrm>
          <a:off x="69215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80011</xdr:rowOff>
    </xdr:from>
    <xdr:to>
      <xdr:col>41</xdr:col>
      <xdr:colOff>50800</xdr:colOff>
      <xdr:row>106</xdr:row>
      <xdr:rowOff>83820</xdr:rowOff>
    </xdr:to>
    <xdr:cxnSp macro="">
      <xdr:nvCxnSpPr>
        <xdr:cNvPr id="481" name="直線コネクタ 480">
          <a:extLst>
            <a:ext uri="{FF2B5EF4-FFF2-40B4-BE49-F238E27FC236}">
              <a16:creationId xmlns:a16="http://schemas.microsoft.com/office/drawing/2014/main" id="{3B68A501-D4DC-4433-98C6-F757994769C7}"/>
            </a:ext>
          </a:extLst>
        </xdr:cNvPr>
        <xdr:cNvCxnSpPr/>
      </xdr:nvCxnSpPr>
      <xdr:spPr>
        <a:xfrm flipV="1">
          <a:off x="6972300" y="182537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86377</xdr:rowOff>
    </xdr:from>
    <xdr:ext cx="469744" cy="259045"/>
    <xdr:sp macro="" textlink="">
      <xdr:nvSpPr>
        <xdr:cNvPr id="482" name="n_1aveValue【市民会館】&#10;一人当たり面積">
          <a:extLst>
            <a:ext uri="{FF2B5EF4-FFF2-40B4-BE49-F238E27FC236}">
              <a16:creationId xmlns:a16="http://schemas.microsoft.com/office/drawing/2014/main" id="{597B02C0-4488-4435-AEA3-FB68E8EC755A}"/>
            </a:ext>
          </a:extLst>
        </xdr:cNvPr>
        <xdr:cNvSpPr txBox="1"/>
      </xdr:nvSpPr>
      <xdr:spPr>
        <a:xfrm>
          <a:off x="9391727" y="1791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97807</xdr:rowOff>
    </xdr:from>
    <xdr:ext cx="469744" cy="259045"/>
    <xdr:sp macro="" textlink="">
      <xdr:nvSpPr>
        <xdr:cNvPr id="483" name="n_2aveValue【市民会館】&#10;一人当たり面積">
          <a:extLst>
            <a:ext uri="{FF2B5EF4-FFF2-40B4-BE49-F238E27FC236}">
              <a16:creationId xmlns:a16="http://schemas.microsoft.com/office/drawing/2014/main" id="{C6401224-BB69-4525-92A3-277AA94A0C2C}"/>
            </a:ext>
          </a:extLst>
        </xdr:cNvPr>
        <xdr:cNvSpPr txBox="1"/>
      </xdr:nvSpPr>
      <xdr:spPr>
        <a:xfrm>
          <a:off x="8515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109238</xdr:rowOff>
    </xdr:from>
    <xdr:ext cx="469744" cy="259045"/>
    <xdr:sp macro="" textlink="">
      <xdr:nvSpPr>
        <xdr:cNvPr id="484" name="n_3aveValue【市民会館】&#10;一人当たり面積">
          <a:extLst>
            <a:ext uri="{FF2B5EF4-FFF2-40B4-BE49-F238E27FC236}">
              <a16:creationId xmlns:a16="http://schemas.microsoft.com/office/drawing/2014/main" id="{BCC0C378-14BE-47A2-A4DC-C91380BCA369}"/>
            </a:ext>
          </a:extLst>
        </xdr:cNvPr>
        <xdr:cNvSpPr txBox="1"/>
      </xdr:nvSpPr>
      <xdr:spPr>
        <a:xfrm>
          <a:off x="7626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82566</xdr:rowOff>
    </xdr:from>
    <xdr:ext cx="469744" cy="259045"/>
    <xdr:sp macro="" textlink="">
      <xdr:nvSpPr>
        <xdr:cNvPr id="485" name="n_4aveValue【市民会館】&#10;一人当たり面積">
          <a:extLst>
            <a:ext uri="{FF2B5EF4-FFF2-40B4-BE49-F238E27FC236}">
              <a16:creationId xmlns:a16="http://schemas.microsoft.com/office/drawing/2014/main" id="{EDC6C572-6AFC-4592-8DD1-85C87F90F00B}"/>
            </a:ext>
          </a:extLst>
        </xdr:cNvPr>
        <xdr:cNvSpPr txBox="1"/>
      </xdr:nvSpPr>
      <xdr:spPr>
        <a:xfrm>
          <a:off x="67374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110507</xdr:rowOff>
    </xdr:from>
    <xdr:ext cx="469744" cy="259045"/>
    <xdr:sp macro="" textlink="">
      <xdr:nvSpPr>
        <xdr:cNvPr id="486" name="n_1mainValue【市民会館】&#10;一人当たり面積">
          <a:extLst>
            <a:ext uri="{FF2B5EF4-FFF2-40B4-BE49-F238E27FC236}">
              <a16:creationId xmlns:a16="http://schemas.microsoft.com/office/drawing/2014/main" id="{320F2B00-305C-4EFF-AE03-62CB667D39AB}"/>
            </a:ext>
          </a:extLst>
        </xdr:cNvPr>
        <xdr:cNvSpPr txBox="1"/>
      </xdr:nvSpPr>
      <xdr:spPr>
        <a:xfrm>
          <a:off x="9391727" y="182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114316</xdr:rowOff>
    </xdr:from>
    <xdr:ext cx="469744" cy="259045"/>
    <xdr:sp macro="" textlink="">
      <xdr:nvSpPr>
        <xdr:cNvPr id="487" name="n_2mainValue【市民会館】&#10;一人当たり面積">
          <a:extLst>
            <a:ext uri="{FF2B5EF4-FFF2-40B4-BE49-F238E27FC236}">
              <a16:creationId xmlns:a16="http://schemas.microsoft.com/office/drawing/2014/main" id="{3090865C-D858-49DA-A71C-751CC36F6CBC}"/>
            </a:ext>
          </a:extLst>
        </xdr:cNvPr>
        <xdr:cNvSpPr txBox="1"/>
      </xdr:nvSpPr>
      <xdr:spPr>
        <a:xfrm>
          <a:off x="8515427" y="18288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121938</xdr:rowOff>
    </xdr:from>
    <xdr:ext cx="469744" cy="259045"/>
    <xdr:sp macro="" textlink="">
      <xdr:nvSpPr>
        <xdr:cNvPr id="488" name="n_3mainValue【市民会館】&#10;一人当たり面積">
          <a:extLst>
            <a:ext uri="{FF2B5EF4-FFF2-40B4-BE49-F238E27FC236}">
              <a16:creationId xmlns:a16="http://schemas.microsoft.com/office/drawing/2014/main" id="{98BFA0D7-6049-4F95-ABD3-8C3CDC349DAF}"/>
            </a:ext>
          </a:extLst>
        </xdr:cNvPr>
        <xdr:cNvSpPr txBox="1"/>
      </xdr:nvSpPr>
      <xdr:spPr>
        <a:xfrm>
          <a:off x="7626427" y="1829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125747</xdr:rowOff>
    </xdr:from>
    <xdr:ext cx="469744" cy="259045"/>
    <xdr:sp macro="" textlink="">
      <xdr:nvSpPr>
        <xdr:cNvPr id="489" name="n_4mainValue【市民会館】&#10;一人当たり面積">
          <a:extLst>
            <a:ext uri="{FF2B5EF4-FFF2-40B4-BE49-F238E27FC236}">
              <a16:creationId xmlns:a16="http://schemas.microsoft.com/office/drawing/2014/main" id="{A714BD23-8507-433A-877C-65A8FC953910}"/>
            </a:ext>
          </a:extLst>
        </xdr:cNvPr>
        <xdr:cNvSpPr txBox="1"/>
      </xdr:nvSpPr>
      <xdr:spPr>
        <a:xfrm>
          <a:off x="6737427" y="1829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87BED81E-A284-4758-8D18-F87600A3A12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BBCAFDB0-BCF1-417F-BB2D-CBACD8279FA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D37860FC-8E2C-4245-B012-7DF2E1A8BEF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89D202B-F8DD-45E7-837A-F9B47C7F59D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2B632E6F-D043-4423-82DE-0E4B31D6A03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33AE2A97-17C2-4DF4-811C-8FF0F87C989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DB8370EF-234A-476D-B926-0FDFA3FCCF0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940112DB-2691-41F6-9F00-0A45F3CB4F7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6AFF5EBF-F778-43F6-A45E-A17B9BC96C1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695F6BE6-A7F3-47C8-B814-AB5E7D23931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55D8BF50-C31D-4088-BAFC-C4A4758BA67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1" name="直線コネクタ 500">
          <a:extLst>
            <a:ext uri="{FF2B5EF4-FFF2-40B4-BE49-F238E27FC236}">
              <a16:creationId xmlns:a16="http://schemas.microsoft.com/office/drawing/2014/main" id="{73A5B3AA-9FEE-46AB-9A32-8332A207F86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2" name="テキスト ボックス 501">
          <a:extLst>
            <a:ext uri="{FF2B5EF4-FFF2-40B4-BE49-F238E27FC236}">
              <a16:creationId xmlns:a16="http://schemas.microsoft.com/office/drawing/2014/main" id="{80B66616-1313-4CE5-9A26-D8307CE4885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3" name="直線コネクタ 502">
          <a:extLst>
            <a:ext uri="{FF2B5EF4-FFF2-40B4-BE49-F238E27FC236}">
              <a16:creationId xmlns:a16="http://schemas.microsoft.com/office/drawing/2014/main" id="{CE8C38E0-196C-446D-82D4-E0358A2940C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4" name="テキスト ボックス 503">
          <a:extLst>
            <a:ext uri="{FF2B5EF4-FFF2-40B4-BE49-F238E27FC236}">
              <a16:creationId xmlns:a16="http://schemas.microsoft.com/office/drawing/2014/main" id="{508069B1-3579-4612-85D9-E55E4AD6837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5" name="直線コネクタ 504">
          <a:extLst>
            <a:ext uri="{FF2B5EF4-FFF2-40B4-BE49-F238E27FC236}">
              <a16:creationId xmlns:a16="http://schemas.microsoft.com/office/drawing/2014/main" id="{C2E9CAFA-0814-4969-AD23-EED16D406DE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6" name="テキスト ボックス 505">
          <a:extLst>
            <a:ext uri="{FF2B5EF4-FFF2-40B4-BE49-F238E27FC236}">
              <a16:creationId xmlns:a16="http://schemas.microsoft.com/office/drawing/2014/main" id="{A9E91817-34EF-4082-8240-814A2A286BA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7" name="直線コネクタ 506">
          <a:extLst>
            <a:ext uri="{FF2B5EF4-FFF2-40B4-BE49-F238E27FC236}">
              <a16:creationId xmlns:a16="http://schemas.microsoft.com/office/drawing/2014/main" id="{EDC760D7-C5E1-4CF0-BE20-6ED06105D56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8" name="テキスト ボックス 507">
          <a:extLst>
            <a:ext uri="{FF2B5EF4-FFF2-40B4-BE49-F238E27FC236}">
              <a16:creationId xmlns:a16="http://schemas.microsoft.com/office/drawing/2014/main" id="{D5E56DB8-C8EA-4EC2-B20B-D224E4F7A2E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9" name="直線コネクタ 508">
          <a:extLst>
            <a:ext uri="{FF2B5EF4-FFF2-40B4-BE49-F238E27FC236}">
              <a16:creationId xmlns:a16="http://schemas.microsoft.com/office/drawing/2014/main" id="{0F853B1E-8917-4F30-85E1-23B448FA5D4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0" name="テキスト ボックス 509">
          <a:extLst>
            <a:ext uri="{FF2B5EF4-FFF2-40B4-BE49-F238E27FC236}">
              <a16:creationId xmlns:a16="http://schemas.microsoft.com/office/drawing/2014/main" id="{41B55141-2ABA-4091-9A5D-4B43D3E258F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a:extLst>
            <a:ext uri="{FF2B5EF4-FFF2-40B4-BE49-F238E27FC236}">
              <a16:creationId xmlns:a16="http://schemas.microsoft.com/office/drawing/2014/main" id="{2C9C9EC1-2674-47B0-84FE-EBE02C71E6C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2" name="テキスト ボックス 511">
          <a:extLst>
            <a:ext uri="{FF2B5EF4-FFF2-40B4-BE49-F238E27FC236}">
              <a16:creationId xmlns:a16="http://schemas.microsoft.com/office/drawing/2014/main" id="{5720AB4F-52AB-4DDA-8430-4B6092D668F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一般廃棄物処理施設】&#10;有形固定資産減価償却率グラフ枠">
          <a:extLst>
            <a:ext uri="{FF2B5EF4-FFF2-40B4-BE49-F238E27FC236}">
              <a16:creationId xmlns:a16="http://schemas.microsoft.com/office/drawing/2014/main" id="{636E2754-1714-464A-8888-FEF9FB00A6D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4" name="直線コネクタ 513">
          <a:extLst>
            <a:ext uri="{FF2B5EF4-FFF2-40B4-BE49-F238E27FC236}">
              <a16:creationId xmlns:a16="http://schemas.microsoft.com/office/drawing/2014/main" id="{01354A4C-44F0-4E8C-91E3-25F9CECABD30}"/>
            </a:ext>
          </a:extLst>
        </xdr:cNvPr>
        <xdr:cNvCxnSpPr/>
      </xdr:nvCxnSpPr>
      <xdr:spPr>
        <a:xfrm flipV="1">
          <a:off x="16318864" y="58197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5" name="【一般廃棄物処理施設】&#10;有形固定資産減価償却率最小値テキスト">
          <a:extLst>
            <a:ext uri="{FF2B5EF4-FFF2-40B4-BE49-F238E27FC236}">
              <a16:creationId xmlns:a16="http://schemas.microsoft.com/office/drawing/2014/main" id="{8D9F4522-257B-4667-9D46-E37003E84B3A}"/>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6" name="直線コネクタ 515">
          <a:extLst>
            <a:ext uri="{FF2B5EF4-FFF2-40B4-BE49-F238E27FC236}">
              <a16:creationId xmlns:a16="http://schemas.microsoft.com/office/drawing/2014/main" id="{AC1B62BC-B466-45D1-B406-D97ADD5177E3}"/>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7" name="【一般廃棄物処理施設】&#10;有形固定資産減価償却率最大値テキスト">
          <a:extLst>
            <a:ext uri="{FF2B5EF4-FFF2-40B4-BE49-F238E27FC236}">
              <a16:creationId xmlns:a16="http://schemas.microsoft.com/office/drawing/2014/main" id="{6830D97F-CB70-4547-A1DC-0757EE0FC56E}"/>
            </a:ext>
          </a:extLst>
        </xdr:cNvPr>
        <xdr:cNvSpPr txBox="1"/>
      </xdr:nvSpPr>
      <xdr:spPr>
        <a:xfrm>
          <a:off x="16357600"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8" name="直線コネクタ 517">
          <a:extLst>
            <a:ext uri="{FF2B5EF4-FFF2-40B4-BE49-F238E27FC236}">
              <a16:creationId xmlns:a16="http://schemas.microsoft.com/office/drawing/2014/main" id="{520A2451-8E20-4EFB-86D8-4A325890C5F0}"/>
            </a:ext>
          </a:extLst>
        </xdr:cNvPr>
        <xdr:cNvCxnSpPr/>
      </xdr:nvCxnSpPr>
      <xdr:spPr>
        <a:xfrm>
          <a:off x="16230600" y="581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81932</xdr:rowOff>
    </xdr:from>
    <xdr:ext cx="405111" cy="259045"/>
    <xdr:sp macro="" textlink="">
      <xdr:nvSpPr>
        <xdr:cNvPr id="519" name="【一般廃棄物処理施設】&#10;有形固定資産減価償却率平均値テキスト">
          <a:extLst>
            <a:ext uri="{FF2B5EF4-FFF2-40B4-BE49-F238E27FC236}">
              <a16:creationId xmlns:a16="http://schemas.microsoft.com/office/drawing/2014/main" id="{C6F342C1-D2D5-4E3D-A50D-705819646B05}"/>
            </a:ext>
          </a:extLst>
        </xdr:cNvPr>
        <xdr:cNvSpPr txBox="1"/>
      </xdr:nvSpPr>
      <xdr:spPr>
        <a:xfrm>
          <a:off x="16357600" y="642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20" name="フローチャート: 判断 519">
          <a:extLst>
            <a:ext uri="{FF2B5EF4-FFF2-40B4-BE49-F238E27FC236}">
              <a16:creationId xmlns:a16="http://schemas.microsoft.com/office/drawing/2014/main" id="{950EFB70-47BF-4002-A942-3953E93E9E79}"/>
            </a:ext>
          </a:extLst>
        </xdr:cNvPr>
        <xdr:cNvSpPr/>
      </xdr:nvSpPr>
      <xdr:spPr>
        <a:xfrm>
          <a:off x="162687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21" name="フローチャート: 判断 520">
          <a:extLst>
            <a:ext uri="{FF2B5EF4-FFF2-40B4-BE49-F238E27FC236}">
              <a16:creationId xmlns:a16="http://schemas.microsoft.com/office/drawing/2014/main" id="{51896493-1634-47B5-BCCD-B7CF6BC1372D}"/>
            </a:ext>
          </a:extLst>
        </xdr:cNvPr>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2" name="フローチャート: 判断 521">
          <a:extLst>
            <a:ext uri="{FF2B5EF4-FFF2-40B4-BE49-F238E27FC236}">
              <a16:creationId xmlns:a16="http://schemas.microsoft.com/office/drawing/2014/main" id="{97EBC567-61A0-4E7E-9D18-077C1A12C8A9}"/>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3" name="フローチャート: 判断 522">
          <a:extLst>
            <a:ext uri="{FF2B5EF4-FFF2-40B4-BE49-F238E27FC236}">
              <a16:creationId xmlns:a16="http://schemas.microsoft.com/office/drawing/2014/main" id="{D20860D1-7811-457C-89C7-5417764E153C}"/>
            </a:ext>
          </a:extLst>
        </xdr:cNvPr>
        <xdr:cNvSpPr/>
      </xdr:nvSpPr>
      <xdr:spPr>
        <a:xfrm>
          <a:off x="13652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4" name="フローチャート: 判断 523">
          <a:extLst>
            <a:ext uri="{FF2B5EF4-FFF2-40B4-BE49-F238E27FC236}">
              <a16:creationId xmlns:a16="http://schemas.microsoft.com/office/drawing/2014/main" id="{7B5E0CFA-F07C-4415-ACDF-655BC16EA020}"/>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5A57E42B-2D38-40CA-AFF3-3F9EAB2637B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78DD91AE-90AB-40B9-A82C-5E1A80736FA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4D00585E-86E5-4F45-9F6A-28342D2BDAE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8088126-5F79-4CCA-9DA5-95033E4CCB9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DC57BD3-7B45-4A78-89C7-82DE96A6DCE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530" name="楕円 529">
          <a:extLst>
            <a:ext uri="{FF2B5EF4-FFF2-40B4-BE49-F238E27FC236}">
              <a16:creationId xmlns:a16="http://schemas.microsoft.com/office/drawing/2014/main" id="{FC7D733A-DA8C-4F69-8CAE-4B40385024BA}"/>
            </a:ext>
          </a:extLst>
        </xdr:cNvPr>
        <xdr:cNvSpPr/>
      </xdr:nvSpPr>
      <xdr:spPr>
        <a:xfrm>
          <a:off x="162687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105427</xdr:rowOff>
    </xdr:from>
    <xdr:ext cx="405111" cy="259045"/>
    <xdr:sp macro="" textlink="">
      <xdr:nvSpPr>
        <xdr:cNvPr id="531" name="【一般廃棄物処理施設】&#10;有形固定資産減価償却率該当値テキスト">
          <a:extLst>
            <a:ext uri="{FF2B5EF4-FFF2-40B4-BE49-F238E27FC236}">
              <a16:creationId xmlns:a16="http://schemas.microsoft.com/office/drawing/2014/main" id="{9A4FA901-F71B-4E20-8994-0B25B8006C66}"/>
            </a:ext>
          </a:extLst>
        </xdr:cNvPr>
        <xdr:cNvSpPr txBox="1"/>
      </xdr:nvSpPr>
      <xdr:spPr>
        <a:xfrm>
          <a:off x="16357600"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67310</xdr:rowOff>
    </xdr:from>
    <xdr:to>
      <xdr:col>81</xdr:col>
      <xdr:colOff>101600</xdr:colOff>
      <xdr:row>36</xdr:row>
      <xdr:rowOff>168910</xdr:rowOff>
    </xdr:to>
    <xdr:sp macro="" textlink="">
      <xdr:nvSpPr>
        <xdr:cNvPr id="532" name="楕円 531">
          <a:extLst>
            <a:ext uri="{FF2B5EF4-FFF2-40B4-BE49-F238E27FC236}">
              <a16:creationId xmlns:a16="http://schemas.microsoft.com/office/drawing/2014/main" id="{AAD4F796-1CBD-4ED0-B49B-729B1FED277B}"/>
            </a:ext>
          </a:extLst>
        </xdr:cNvPr>
        <xdr:cNvSpPr/>
      </xdr:nvSpPr>
      <xdr:spPr>
        <a:xfrm>
          <a:off x="1543050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118110</xdr:rowOff>
    </xdr:from>
    <xdr:to>
      <xdr:col>85</xdr:col>
      <xdr:colOff>127000</xdr:colOff>
      <xdr:row>36</xdr:row>
      <xdr:rowOff>133350</xdr:rowOff>
    </xdr:to>
    <xdr:cxnSp macro="">
      <xdr:nvCxnSpPr>
        <xdr:cNvPr id="533" name="直線コネクタ 532">
          <a:extLst>
            <a:ext uri="{FF2B5EF4-FFF2-40B4-BE49-F238E27FC236}">
              <a16:creationId xmlns:a16="http://schemas.microsoft.com/office/drawing/2014/main" id="{D0D845E2-E299-41A7-A8E6-7138FBC09217}"/>
            </a:ext>
          </a:extLst>
        </xdr:cNvPr>
        <xdr:cNvCxnSpPr/>
      </xdr:nvCxnSpPr>
      <xdr:spPr>
        <a:xfrm>
          <a:off x="15481300" y="629031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50165</xdr:rowOff>
    </xdr:from>
    <xdr:to>
      <xdr:col>76</xdr:col>
      <xdr:colOff>165100</xdr:colOff>
      <xdr:row>36</xdr:row>
      <xdr:rowOff>151765</xdr:rowOff>
    </xdr:to>
    <xdr:sp macro="" textlink="">
      <xdr:nvSpPr>
        <xdr:cNvPr id="534" name="楕円 533">
          <a:extLst>
            <a:ext uri="{FF2B5EF4-FFF2-40B4-BE49-F238E27FC236}">
              <a16:creationId xmlns:a16="http://schemas.microsoft.com/office/drawing/2014/main" id="{1F00A3C3-97B1-46A2-A2E7-C944BBE3E68F}"/>
            </a:ext>
          </a:extLst>
        </xdr:cNvPr>
        <xdr:cNvSpPr/>
      </xdr:nvSpPr>
      <xdr:spPr>
        <a:xfrm>
          <a:off x="145415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100965</xdr:rowOff>
    </xdr:from>
    <xdr:to>
      <xdr:col>81</xdr:col>
      <xdr:colOff>50800</xdr:colOff>
      <xdr:row>36</xdr:row>
      <xdr:rowOff>118110</xdr:rowOff>
    </xdr:to>
    <xdr:cxnSp macro="">
      <xdr:nvCxnSpPr>
        <xdr:cNvPr id="535" name="直線コネクタ 534">
          <a:extLst>
            <a:ext uri="{FF2B5EF4-FFF2-40B4-BE49-F238E27FC236}">
              <a16:creationId xmlns:a16="http://schemas.microsoft.com/office/drawing/2014/main" id="{11E01BBB-7FA7-4321-BFFE-271F05B72ED9}"/>
            </a:ext>
          </a:extLst>
        </xdr:cNvPr>
        <xdr:cNvCxnSpPr/>
      </xdr:nvCxnSpPr>
      <xdr:spPr>
        <a:xfrm>
          <a:off x="14592300" y="627316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149225</xdr:rowOff>
    </xdr:from>
    <xdr:to>
      <xdr:col>72</xdr:col>
      <xdr:colOff>38100</xdr:colOff>
      <xdr:row>36</xdr:row>
      <xdr:rowOff>79375</xdr:rowOff>
    </xdr:to>
    <xdr:sp macro="" textlink="">
      <xdr:nvSpPr>
        <xdr:cNvPr id="536" name="楕円 535">
          <a:extLst>
            <a:ext uri="{FF2B5EF4-FFF2-40B4-BE49-F238E27FC236}">
              <a16:creationId xmlns:a16="http://schemas.microsoft.com/office/drawing/2014/main" id="{B11C2C34-D683-4288-88EF-AA204B9B37CD}"/>
            </a:ext>
          </a:extLst>
        </xdr:cNvPr>
        <xdr:cNvSpPr/>
      </xdr:nvSpPr>
      <xdr:spPr>
        <a:xfrm>
          <a:off x="13652500" y="614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28575</xdr:rowOff>
    </xdr:from>
    <xdr:to>
      <xdr:col>76</xdr:col>
      <xdr:colOff>114300</xdr:colOff>
      <xdr:row>36</xdr:row>
      <xdr:rowOff>100965</xdr:rowOff>
    </xdr:to>
    <xdr:cxnSp macro="">
      <xdr:nvCxnSpPr>
        <xdr:cNvPr id="537" name="直線コネクタ 536">
          <a:extLst>
            <a:ext uri="{FF2B5EF4-FFF2-40B4-BE49-F238E27FC236}">
              <a16:creationId xmlns:a16="http://schemas.microsoft.com/office/drawing/2014/main" id="{55A65C99-B64B-4820-9065-80B32C71DCC1}"/>
            </a:ext>
          </a:extLst>
        </xdr:cNvPr>
        <xdr:cNvCxnSpPr/>
      </xdr:nvCxnSpPr>
      <xdr:spPr>
        <a:xfrm>
          <a:off x="13703300" y="620077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126365</xdr:rowOff>
    </xdr:from>
    <xdr:to>
      <xdr:col>67</xdr:col>
      <xdr:colOff>101600</xdr:colOff>
      <xdr:row>36</xdr:row>
      <xdr:rowOff>56515</xdr:rowOff>
    </xdr:to>
    <xdr:sp macro="" textlink="">
      <xdr:nvSpPr>
        <xdr:cNvPr id="538" name="楕円 537">
          <a:extLst>
            <a:ext uri="{FF2B5EF4-FFF2-40B4-BE49-F238E27FC236}">
              <a16:creationId xmlns:a16="http://schemas.microsoft.com/office/drawing/2014/main" id="{90642518-3B3D-4305-ACB5-1E9023C47E3A}"/>
            </a:ext>
          </a:extLst>
        </xdr:cNvPr>
        <xdr:cNvSpPr/>
      </xdr:nvSpPr>
      <xdr:spPr>
        <a:xfrm>
          <a:off x="12763500" y="61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5715</xdr:rowOff>
    </xdr:from>
    <xdr:to>
      <xdr:col>71</xdr:col>
      <xdr:colOff>177800</xdr:colOff>
      <xdr:row>36</xdr:row>
      <xdr:rowOff>28575</xdr:rowOff>
    </xdr:to>
    <xdr:cxnSp macro="">
      <xdr:nvCxnSpPr>
        <xdr:cNvPr id="539" name="直線コネクタ 538">
          <a:extLst>
            <a:ext uri="{FF2B5EF4-FFF2-40B4-BE49-F238E27FC236}">
              <a16:creationId xmlns:a16="http://schemas.microsoft.com/office/drawing/2014/main" id="{0E7C3D5B-A480-4E5D-BDD9-846FE817D634}"/>
            </a:ext>
          </a:extLst>
        </xdr:cNvPr>
        <xdr:cNvCxnSpPr/>
      </xdr:nvCxnSpPr>
      <xdr:spPr>
        <a:xfrm>
          <a:off x="12814300" y="61779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36212</xdr:rowOff>
    </xdr:from>
    <xdr:ext cx="405111" cy="259045"/>
    <xdr:sp macro="" textlink="">
      <xdr:nvSpPr>
        <xdr:cNvPr id="540" name="n_1aveValue【一般廃棄物処理施設】&#10;有形固定資産減価償却率">
          <a:extLst>
            <a:ext uri="{FF2B5EF4-FFF2-40B4-BE49-F238E27FC236}">
              <a16:creationId xmlns:a16="http://schemas.microsoft.com/office/drawing/2014/main" id="{F7F71ED4-AA8D-4800-8564-9271C033C815}"/>
            </a:ext>
          </a:extLst>
        </xdr:cNvPr>
        <xdr:cNvSpPr txBox="1"/>
      </xdr:nvSpPr>
      <xdr:spPr>
        <a:xfrm>
          <a:off x="152660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541" name="n_2aveValue【一般廃棄物処理施設】&#10;有形固定資産減価償却率">
          <a:extLst>
            <a:ext uri="{FF2B5EF4-FFF2-40B4-BE49-F238E27FC236}">
              <a16:creationId xmlns:a16="http://schemas.microsoft.com/office/drawing/2014/main" id="{A9FB8B0C-9EDA-4BFC-AC6A-E9AF1EF73646}"/>
            </a:ext>
          </a:extLst>
        </xdr:cNvPr>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125747</xdr:rowOff>
    </xdr:from>
    <xdr:ext cx="405111" cy="259045"/>
    <xdr:sp macro="" textlink="">
      <xdr:nvSpPr>
        <xdr:cNvPr id="542" name="n_3aveValue【一般廃棄物処理施設】&#10;有形固定資産減価償却率">
          <a:extLst>
            <a:ext uri="{FF2B5EF4-FFF2-40B4-BE49-F238E27FC236}">
              <a16:creationId xmlns:a16="http://schemas.microsoft.com/office/drawing/2014/main" id="{B7995AC7-982D-4C7A-819B-D86F3385AFB4}"/>
            </a:ext>
          </a:extLst>
        </xdr:cNvPr>
        <xdr:cNvSpPr txBox="1"/>
      </xdr:nvSpPr>
      <xdr:spPr>
        <a:xfrm>
          <a:off x="1350074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116222</xdr:rowOff>
    </xdr:from>
    <xdr:ext cx="405111" cy="259045"/>
    <xdr:sp macro="" textlink="">
      <xdr:nvSpPr>
        <xdr:cNvPr id="543" name="n_4aveValue【一般廃棄物処理施設】&#10;有形固定資産減価償却率">
          <a:extLst>
            <a:ext uri="{FF2B5EF4-FFF2-40B4-BE49-F238E27FC236}">
              <a16:creationId xmlns:a16="http://schemas.microsoft.com/office/drawing/2014/main" id="{8B34C22A-C927-4793-9454-8B4A8B6849E7}"/>
            </a:ext>
          </a:extLst>
        </xdr:cNvPr>
        <xdr:cNvSpPr txBox="1"/>
      </xdr:nvSpPr>
      <xdr:spPr>
        <a:xfrm>
          <a:off x="12611744"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13987</xdr:rowOff>
    </xdr:from>
    <xdr:ext cx="405111" cy="259045"/>
    <xdr:sp macro="" textlink="">
      <xdr:nvSpPr>
        <xdr:cNvPr id="544" name="n_1mainValue【一般廃棄物処理施設】&#10;有形固定資産減価償却率">
          <a:extLst>
            <a:ext uri="{FF2B5EF4-FFF2-40B4-BE49-F238E27FC236}">
              <a16:creationId xmlns:a16="http://schemas.microsoft.com/office/drawing/2014/main" id="{4CA94D2A-DB38-4EE3-86FD-0FE7A78835C4}"/>
            </a:ext>
          </a:extLst>
        </xdr:cNvPr>
        <xdr:cNvSpPr txBox="1"/>
      </xdr:nvSpPr>
      <xdr:spPr>
        <a:xfrm>
          <a:off x="15266044" y="601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168292</xdr:rowOff>
    </xdr:from>
    <xdr:ext cx="405111" cy="259045"/>
    <xdr:sp macro="" textlink="">
      <xdr:nvSpPr>
        <xdr:cNvPr id="545" name="n_2mainValue【一般廃棄物処理施設】&#10;有形固定資産減価償却率">
          <a:extLst>
            <a:ext uri="{FF2B5EF4-FFF2-40B4-BE49-F238E27FC236}">
              <a16:creationId xmlns:a16="http://schemas.microsoft.com/office/drawing/2014/main" id="{E7418FD8-B3C5-471F-8A91-B54B0C3E2063}"/>
            </a:ext>
          </a:extLst>
        </xdr:cNvPr>
        <xdr:cNvSpPr txBox="1"/>
      </xdr:nvSpPr>
      <xdr:spPr>
        <a:xfrm>
          <a:off x="14389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95902</xdr:rowOff>
    </xdr:from>
    <xdr:ext cx="405111" cy="259045"/>
    <xdr:sp macro="" textlink="">
      <xdr:nvSpPr>
        <xdr:cNvPr id="546" name="n_3mainValue【一般廃棄物処理施設】&#10;有形固定資産減価償却率">
          <a:extLst>
            <a:ext uri="{FF2B5EF4-FFF2-40B4-BE49-F238E27FC236}">
              <a16:creationId xmlns:a16="http://schemas.microsoft.com/office/drawing/2014/main" id="{953CC70B-ACF0-4ED7-9ACE-F847C29E94B8}"/>
            </a:ext>
          </a:extLst>
        </xdr:cNvPr>
        <xdr:cNvSpPr txBox="1"/>
      </xdr:nvSpPr>
      <xdr:spPr>
        <a:xfrm>
          <a:off x="13500744" y="592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73042</xdr:rowOff>
    </xdr:from>
    <xdr:ext cx="405111" cy="259045"/>
    <xdr:sp macro="" textlink="">
      <xdr:nvSpPr>
        <xdr:cNvPr id="547" name="n_4mainValue【一般廃棄物処理施設】&#10;有形固定資産減価償却率">
          <a:extLst>
            <a:ext uri="{FF2B5EF4-FFF2-40B4-BE49-F238E27FC236}">
              <a16:creationId xmlns:a16="http://schemas.microsoft.com/office/drawing/2014/main" id="{16D6425A-B7AB-4CB3-AEA8-598ECC8D586C}"/>
            </a:ext>
          </a:extLst>
        </xdr:cNvPr>
        <xdr:cNvSpPr txBox="1"/>
      </xdr:nvSpPr>
      <xdr:spPr>
        <a:xfrm>
          <a:off x="12611744" y="590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61739ABB-0E3B-4C27-87B5-3BFE6FCB7DD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8898EC61-DAD2-4BEF-86A0-66B932508A5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352D13DA-4BE7-440F-8E57-3D6F9F021C4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B1C4537B-3019-4162-81EC-27746015AB0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7158D073-AC7F-4123-8F12-A1B39E30401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B647EFA2-AE70-4217-8EF2-B11524E6B75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3554982E-6C82-4E49-881C-C53691064E8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7396F22A-CCE3-424C-B492-7B091197AE2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00F32670-D60A-4CB7-9A78-0323C645610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2661BAEC-389A-4B46-B555-A26B275915D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8" name="直線コネクタ 557">
          <a:extLst>
            <a:ext uri="{FF2B5EF4-FFF2-40B4-BE49-F238E27FC236}">
              <a16:creationId xmlns:a16="http://schemas.microsoft.com/office/drawing/2014/main" id="{D94A968C-AB90-43F5-B519-C5C162B3AC4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9" name="テキスト ボックス 558">
          <a:extLst>
            <a:ext uri="{FF2B5EF4-FFF2-40B4-BE49-F238E27FC236}">
              <a16:creationId xmlns:a16="http://schemas.microsoft.com/office/drawing/2014/main" id="{6FA72D01-A352-4724-9380-291B065D520F}"/>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0" name="直線コネクタ 559">
          <a:extLst>
            <a:ext uri="{FF2B5EF4-FFF2-40B4-BE49-F238E27FC236}">
              <a16:creationId xmlns:a16="http://schemas.microsoft.com/office/drawing/2014/main" id="{3C8B0136-E7E4-42BE-B981-9CCA5FBE0A2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1" name="テキスト ボックス 560">
          <a:extLst>
            <a:ext uri="{FF2B5EF4-FFF2-40B4-BE49-F238E27FC236}">
              <a16:creationId xmlns:a16="http://schemas.microsoft.com/office/drawing/2014/main" id="{1AE39135-4C67-4ADA-8EA0-2116AA6E24B6}"/>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2" name="直線コネクタ 561">
          <a:extLst>
            <a:ext uri="{FF2B5EF4-FFF2-40B4-BE49-F238E27FC236}">
              <a16:creationId xmlns:a16="http://schemas.microsoft.com/office/drawing/2014/main" id="{C7C58584-C16A-465B-9A0F-62A77F4E2F9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3" name="テキスト ボックス 562">
          <a:extLst>
            <a:ext uri="{FF2B5EF4-FFF2-40B4-BE49-F238E27FC236}">
              <a16:creationId xmlns:a16="http://schemas.microsoft.com/office/drawing/2014/main" id="{A90ED27C-49D9-4FED-A0CD-1A21D10F1E6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4" name="直線コネクタ 563">
          <a:extLst>
            <a:ext uri="{FF2B5EF4-FFF2-40B4-BE49-F238E27FC236}">
              <a16:creationId xmlns:a16="http://schemas.microsoft.com/office/drawing/2014/main" id="{04B61962-3059-451D-B2D7-72A929ADFED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5" name="テキスト ボックス 564">
          <a:extLst>
            <a:ext uri="{FF2B5EF4-FFF2-40B4-BE49-F238E27FC236}">
              <a16:creationId xmlns:a16="http://schemas.microsoft.com/office/drawing/2014/main" id="{35701FA8-1505-4B81-9327-B13AD001EDD2}"/>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5337178A-F3B7-4FD2-BE66-73086DB9EE9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7" name="テキスト ボックス 566">
          <a:extLst>
            <a:ext uri="{FF2B5EF4-FFF2-40B4-BE49-F238E27FC236}">
              <a16:creationId xmlns:a16="http://schemas.microsoft.com/office/drawing/2014/main" id="{2A2B2C38-5F6E-4C96-8F71-633B77F37A6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一般廃棄物処理施設】&#10;一人当たり有形固定資産（償却資産）額グラフ枠">
          <a:extLst>
            <a:ext uri="{FF2B5EF4-FFF2-40B4-BE49-F238E27FC236}">
              <a16:creationId xmlns:a16="http://schemas.microsoft.com/office/drawing/2014/main" id="{6F9A6A0E-66E7-4DAE-9C1B-F8E0892C70C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9" name="直線コネクタ 568">
          <a:extLst>
            <a:ext uri="{FF2B5EF4-FFF2-40B4-BE49-F238E27FC236}">
              <a16:creationId xmlns:a16="http://schemas.microsoft.com/office/drawing/2014/main" id="{64982CF1-231C-4D6D-8AB3-85A9B8AA1BC4}"/>
            </a:ext>
          </a:extLst>
        </xdr:cNvPr>
        <xdr:cNvCxnSpPr/>
      </xdr:nvCxnSpPr>
      <xdr:spPr>
        <a:xfrm flipV="1">
          <a:off x="22160864" y="5894984"/>
          <a:ext cx="0" cy="1255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70" name="【一般廃棄物処理施設】&#10;一人当たり有形固定資産（償却資産）額最小値テキスト">
          <a:extLst>
            <a:ext uri="{FF2B5EF4-FFF2-40B4-BE49-F238E27FC236}">
              <a16:creationId xmlns:a16="http://schemas.microsoft.com/office/drawing/2014/main" id="{FB780A1C-115E-4D71-9E9C-837D46A00F3A}"/>
            </a:ext>
          </a:extLst>
        </xdr:cNvPr>
        <xdr:cNvSpPr txBox="1"/>
      </xdr:nvSpPr>
      <xdr:spPr>
        <a:xfrm>
          <a:off x="22199600" y="71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71" name="直線コネクタ 570">
          <a:extLst>
            <a:ext uri="{FF2B5EF4-FFF2-40B4-BE49-F238E27FC236}">
              <a16:creationId xmlns:a16="http://schemas.microsoft.com/office/drawing/2014/main" id="{FA29C808-7A8A-4E9D-89C3-CF199254ADD1}"/>
            </a:ext>
          </a:extLst>
        </xdr:cNvPr>
        <xdr:cNvCxnSpPr/>
      </xdr:nvCxnSpPr>
      <xdr:spPr>
        <a:xfrm>
          <a:off x="22072600" y="7150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2" name="【一般廃棄物処理施設】&#10;一人当たり有形固定資産（償却資産）額最大値テキスト">
          <a:extLst>
            <a:ext uri="{FF2B5EF4-FFF2-40B4-BE49-F238E27FC236}">
              <a16:creationId xmlns:a16="http://schemas.microsoft.com/office/drawing/2014/main" id="{61B12984-D852-4571-99D8-736B30013493}"/>
            </a:ext>
          </a:extLst>
        </xdr:cNvPr>
        <xdr:cNvSpPr txBox="1"/>
      </xdr:nvSpPr>
      <xdr:spPr>
        <a:xfrm>
          <a:off x="22199600" y="567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3" name="直線コネクタ 572">
          <a:extLst>
            <a:ext uri="{FF2B5EF4-FFF2-40B4-BE49-F238E27FC236}">
              <a16:creationId xmlns:a16="http://schemas.microsoft.com/office/drawing/2014/main" id="{691C3361-8688-4D3D-81E1-E80A3139DF9A}"/>
            </a:ext>
          </a:extLst>
        </xdr:cNvPr>
        <xdr:cNvCxnSpPr/>
      </xdr:nvCxnSpPr>
      <xdr:spPr>
        <a:xfrm>
          <a:off x="22072600" y="589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78227</xdr:rowOff>
    </xdr:from>
    <xdr:ext cx="599010" cy="259045"/>
    <xdr:sp macro="" textlink="">
      <xdr:nvSpPr>
        <xdr:cNvPr id="574" name="【一般廃棄物処理施設】&#10;一人当たり有形固定資産（償却資産）額平均値テキスト">
          <a:extLst>
            <a:ext uri="{FF2B5EF4-FFF2-40B4-BE49-F238E27FC236}">
              <a16:creationId xmlns:a16="http://schemas.microsoft.com/office/drawing/2014/main" id="{126E4090-C8C5-4607-B6E7-10BA2475AA9D}"/>
            </a:ext>
          </a:extLst>
        </xdr:cNvPr>
        <xdr:cNvSpPr txBox="1"/>
      </xdr:nvSpPr>
      <xdr:spPr>
        <a:xfrm>
          <a:off x="22199600" y="6593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5" name="フローチャート: 判断 574">
          <a:extLst>
            <a:ext uri="{FF2B5EF4-FFF2-40B4-BE49-F238E27FC236}">
              <a16:creationId xmlns:a16="http://schemas.microsoft.com/office/drawing/2014/main" id="{6E778ECD-276A-4632-9D81-3FF8CCF2D9FA}"/>
            </a:ext>
          </a:extLst>
        </xdr:cNvPr>
        <xdr:cNvSpPr/>
      </xdr:nvSpPr>
      <xdr:spPr>
        <a:xfrm>
          <a:off x="22110700" y="661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6" name="フローチャート: 判断 575">
          <a:extLst>
            <a:ext uri="{FF2B5EF4-FFF2-40B4-BE49-F238E27FC236}">
              <a16:creationId xmlns:a16="http://schemas.microsoft.com/office/drawing/2014/main" id="{40072735-2599-4FE6-9C38-7E927F7185E8}"/>
            </a:ext>
          </a:extLst>
        </xdr:cNvPr>
        <xdr:cNvSpPr/>
      </xdr:nvSpPr>
      <xdr:spPr>
        <a:xfrm>
          <a:off x="21272500" y="6638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7" name="フローチャート: 判断 576">
          <a:extLst>
            <a:ext uri="{FF2B5EF4-FFF2-40B4-BE49-F238E27FC236}">
              <a16:creationId xmlns:a16="http://schemas.microsoft.com/office/drawing/2014/main" id="{D6813032-F0B7-416F-BCC7-F1AFF0FC834B}"/>
            </a:ext>
          </a:extLst>
        </xdr:cNvPr>
        <xdr:cNvSpPr/>
      </xdr:nvSpPr>
      <xdr:spPr>
        <a:xfrm>
          <a:off x="20383500" y="664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8" name="フローチャート: 判断 577">
          <a:extLst>
            <a:ext uri="{FF2B5EF4-FFF2-40B4-BE49-F238E27FC236}">
              <a16:creationId xmlns:a16="http://schemas.microsoft.com/office/drawing/2014/main" id="{934EDF68-C504-43DD-B760-AC7A2D6E0CCC}"/>
            </a:ext>
          </a:extLst>
        </xdr:cNvPr>
        <xdr:cNvSpPr/>
      </xdr:nvSpPr>
      <xdr:spPr>
        <a:xfrm>
          <a:off x="19494500" y="662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9" name="フローチャート: 判断 578">
          <a:extLst>
            <a:ext uri="{FF2B5EF4-FFF2-40B4-BE49-F238E27FC236}">
              <a16:creationId xmlns:a16="http://schemas.microsoft.com/office/drawing/2014/main" id="{BB859C5E-EEEA-4C0F-BE70-B2A1B739D818}"/>
            </a:ext>
          </a:extLst>
        </xdr:cNvPr>
        <xdr:cNvSpPr/>
      </xdr:nvSpPr>
      <xdr:spPr>
        <a:xfrm>
          <a:off x="18605500" y="66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FB30C7F-13F2-4777-BB06-B970E14BCA6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3980F0DD-D460-4FB5-A162-C8F00395841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7074F8EB-C9D7-4038-9AD7-44DD25B31B9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247258EC-5450-4703-A6E5-C51C4790C2D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49CA22F5-B615-4E01-8D3D-6E6F213D61C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95173</xdr:rowOff>
    </xdr:from>
    <xdr:to>
      <xdr:col>116</xdr:col>
      <xdr:colOff>114300</xdr:colOff>
      <xdr:row>39</xdr:row>
      <xdr:rowOff>25323</xdr:rowOff>
    </xdr:to>
    <xdr:sp macro="" textlink="">
      <xdr:nvSpPr>
        <xdr:cNvPr id="585" name="楕円 584">
          <a:extLst>
            <a:ext uri="{FF2B5EF4-FFF2-40B4-BE49-F238E27FC236}">
              <a16:creationId xmlns:a16="http://schemas.microsoft.com/office/drawing/2014/main" id="{A10617C2-06D7-4FB0-8CF1-898D18B2E044}"/>
            </a:ext>
          </a:extLst>
        </xdr:cNvPr>
        <xdr:cNvSpPr/>
      </xdr:nvSpPr>
      <xdr:spPr>
        <a:xfrm>
          <a:off x="22110700" y="661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118050</xdr:rowOff>
    </xdr:from>
    <xdr:ext cx="599010" cy="259045"/>
    <xdr:sp macro="" textlink="">
      <xdr:nvSpPr>
        <xdr:cNvPr id="586" name="【一般廃棄物処理施設】&#10;一人当たり有形固定資産（償却資産）額該当値テキスト">
          <a:extLst>
            <a:ext uri="{FF2B5EF4-FFF2-40B4-BE49-F238E27FC236}">
              <a16:creationId xmlns:a16="http://schemas.microsoft.com/office/drawing/2014/main" id="{103BDCF7-3835-4629-8B09-CB73B38A24F2}"/>
            </a:ext>
          </a:extLst>
        </xdr:cNvPr>
        <xdr:cNvSpPr txBox="1"/>
      </xdr:nvSpPr>
      <xdr:spPr>
        <a:xfrm>
          <a:off x="22199600" y="6461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122482</xdr:rowOff>
    </xdr:from>
    <xdr:to>
      <xdr:col>112</xdr:col>
      <xdr:colOff>38100</xdr:colOff>
      <xdr:row>39</xdr:row>
      <xdr:rowOff>52632</xdr:rowOff>
    </xdr:to>
    <xdr:sp macro="" textlink="">
      <xdr:nvSpPr>
        <xdr:cNvPr id="587" name="楕円 586">
          <a:extLst>
            <a:ext uri="{FF2B5EF4-FFF2-40B4-BE49-F238E27FC236}">
              <a16:creationId xmlns:a16="http://schemas.microsoft.com/office/drawing/2014/main" id="{95534E08-A611-4E45-A37D-09222C171715}"/>
            </a:ext>
          </a:extLst>
        </xdr:cNvPr>
        <xdr:cNvSpPr/>
      </xdr:nvSpPr>
      <xdr:spPr>
        <a:xfrm>
          <a:off x="21272500" y="663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145973</xdr:rowOff>
    </xdr:from>
    <xdr:to>
      <xdr:col>116</xdr:col>
      <xdr:colOff>63500</xdr:colOff>
      <xdr:row>39</xdr:row>
      <xdr:rowOff>1832</xdr:rowOff>
    </xdr:to>
    <xdr:cxnSp macro="">
      <xdr:nvCxnSpPr>
        <xdr:cNvPr id="588" name="直線コネクタ 587">
          <a:extLst>
            <a:ext uri="{FF2B5EF4-FFF2-40B4-BE49-F238E27FC236}">
              <a16:creationId xmlns:a16="http://schemas.microsoft.com/office/drawing/2014/main" id="{13E77351-E2BD-43F5-ADE6-1FECF610501C}"/>
            </a:ext>
          </a:extLst>
        </xdr:cNvPr>
        <xdr:cNvCxnSpPr/>
      </xdr:nvCxnSpPr>
      <xdr:spPr>
        <a:xfrm flipV="1">
          <a:off x="21323300" y="6661073"/>
          <a:ext cx="838200" cy="2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153297</xdr:rowOff>
    </xdr:from>
    <xdr:to>
      <xdr:col>107</xdr:col>
      <xdr:colOff>101600</xdr:colOff>
      <xdr:row>39</xdr:row>
      <xdr:rowOff>83447</xdr:rowOff>
    </xdr:to>
    <xdr:sp macro="" textlink="">
      <xdr:nvSpPr>
        <xdr:cNvPr id="589" name="楕円 588">
          <a:extLst>
            <a:ext uri="{FF2B5EF4-FFF2-40B4-BE49-F238E27FC236}">
              <a16:creationId xmlns:a16="http://schemas.microsoft.com/office/drawing/2014/main" id="{03F5AC71-8715-4A97-8247-5B617FDE46B9}"/>
            </a:ext>
          </a:extLst>
        </xdr:cNvPr>
        <xdr:cNvSpPr/>
      </xdr:nvSpPr>
      <xdr:spPr>
        <a:xfrm>
          <a:off x="20383500" y="666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1832</xdr:rowOff>
    </xdr:from>
    <xdr:to>
      <xdr:col>111</xdr:col>
      <xdr:colOff>177800</xdr:colOff>
      <xdr:row>39</xdr:row>
      <xdr:rowOff>32647</xdr:rowOff>
    </xdr:to>
    <xdr:cxnSp macro="">
      <xdr:nvCxnSpPr>
        <xdr:cNvPr id="590" name="直線コネクタ 589">
          <a:extLst>
            <a:ext uri="{FF2B5EF4-FFF2-40B4-BE49-F238E27FC236}">
              <a16:creationId xmlns:a16="http://schemas.microsoft.com/office/drawing/2014/main" id="{377026F8-9501-4BED-A2A0-0C06157B2333}"/>
            </a:ext>
          </a:extLst>
        </xdr:cNvPr>
        <xdr:cNvCxnSpPr/>
      </xdr:nvCxnSpPr>
      <xdr:spPr>
        <a:xfrm flipV="1">
          <a:off x="20434300" y="6688382"/>
          <a:ext cx="889000" cy="3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158523</xdr:rowOff>
    </xdr:from>
    <xdr:to>
      <xdr:col>102</xdr:col>
      <xdr:colOff>165100</xdr:colOff>
      <xdr:row>39</xdr:row>
      <xdr:rowOff>88673</xdr:rowOff>
    </xdr:to>
    <xdr:sp macro="" textlink="">
      <xdr:nvSpPr>
        <xdr:cNvPr id="591" name="楕円 590">
          <a:extLst>
            <a:ext uri="{FF2B5EF4-FFF2-40B4-BE49-F238E27FC236}">
              <a16:creationId xmlns:a16="http://schemas.microsoft.com/office/drawing/2014/main" id="{60331869-026A-47BA-B6BC-6A3CBBD36BAC}"/>
            </a:ext>
          </a:extLst>
        </xdr:cNvPr>
        <xdr:cNvSpPr/>
      </xdr:nvSpPr>
      <xdr:spPr>
        <a:xfrm>
          <a:off x="19494500" y="667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32647</xdr:rowOff>
    </xdr:from>
    <xdr:to>
      <xdr:col>107</xdr:col>
      <xdr:colOff>50800</xdr:colOff>
      <xdr:row>39</xdr:row>
      <xdr:rowOff>37873</xdr:rowOff>
    </xdr:to>
    <xdr:cxnSp macro="">
      <xdr:nvCxnSpPr>
        <xdr:cNvPr id="592" name="直線コネクタ 591">
          <a:extLst>
            <a:ext uri="{FF2B5EF4-FFF2-40B4-BE49-F238E27FC236}">
              <a16:creationId xmlns:a16="http://schemas.microsoft.com/office/drawing/2014/main" id="{BF95EDF4-10C8-491A-92E2-A299A29B1BAB}"/>
            </a:ext>
          </a:extLst>
        </xdr:cNvPr>
        <xdr:cNvCxnSpPr/>
      </xdr:nvCxnSpPr>
      <xdr:spPr>
        <a:xfrm flipV="1">
          <a:off x="19545300" y="6719197"/>
          <a:ext cx="889000" cy="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14624</xdr:rowOff>
    </xdr:from>
    <xdr:to>
      <xdr:col>98</xdr:col>
      <xdr:colOff>38100</xdr:colOff>
      <xdr:row>39</xdr:row>
      <xdr:rowOff>116224</xdr:rowOff>
    </xdr:to>
    <xdr:sp macro="" textlink="">
      <xdr:nvSpPr>
        <xdr:cNvPr id="593" name="楕円 592">
          <a:extLst>
            <a:ext uri="{FF2B5EF4-FFF2-40B4-BE49-F238E27FC236}">
              <a16:creationId xmlns:a16="http://schemas.microsoft.com/office/drawing/2014/main" id="{A920194F-4EFF-441B-8605-A0E6D0D16005}"/>
            </a:ext>
          </a:extLst>
        </xdr:cNvPr>
        <xdr:cNvSpPr/>
      </xdr:nvSpPr>
      <xdr:spPr>
        <a:xfrm>
          <a:off x="18605500" y="670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37873</xdr:rowOff>
    </xdr:from>
    <xdr:to>
      <xdr:col>102</xdr:col>
      <xdr:colOff>114300</xdr:colOff>
      <xdr:row>39</xdr:row>
      <xdr:rowOff>65424</xdr:rowOff>
    </xdr:to>
    <xdr:cxnSp macro="">
      <xdr:nvCxnSpPr>
        <xdr:cNvPr id="594" name="直線コネクタ 593">
          <a:extLst>
            <a:ext uri="{FF2B5EF4-FFF2-40B4-BE49-F238E27FC236}">
              <a16:creationId xmlns:a16="http://schemas.microsoft.com/office/drawing/2014/main" id="{33256A4C-AB1B-45C4-8F80-D3CA50DDA035}"/>
            </a:ext>
          </a:extLst>
        </xdr:cNvPr>
        <xdr:cNvCxnSpPr/>
      </xdr:nvCxnSpPr>
      <xdr:spPr>
        <a:xfrm flipV="1">
          <a:off x="18656300" y="6724423"/>
          <a:ext cx="889000" cy="2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44445</xdr:rowOff>
    </xdr:from>
    <xdr:ext cx="599010" cy="259045"/>
    <xdr:sp macro="" textlink="">
      <xdr:nvSpPr>
        <xdr:cNvPr id="595" name="n_1aveValue【一般廃棄物処理施設】&#10;一人当たり有形固定資産（償却資産）額">
          <a:extLst>
            <a:ext uri="{FF2B5EF4-FFF2-40B4-BE49-F238E27FC236}">
              <a16:creationId xmlns:a16="http://schemas.microsoft.com/office/drawing/2014/main" id="{22D750B5-BA6C-478D-821B-A5F0D0047F3A}"/>
            </a:ext>
          </a:extLst>
        </xdr:cNvPr>
        <xdr:cNvSpPr txBox="1"/>
      </xdr:nvSpPr>
      <xdr:spPr>
        <a:xfrm>
          <a:off x="21011095" y="6730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75194</xdr:rowOff>
    </xdr:from>
    <xdr:ext cx="599010" cy="259045"/>
    <xdr:sp macro="" textlink="">
      <xdr:nvSpPr>
        <xdr:cNvPr id="596" name="n_2aveValue【一般廃棄物処理施設】&#10;一人当たり有形固定資産（償却資産）額">
          <a:extLst>
            <a:ext uri="{FF2B5EF4-FFF2-40B4-BE49-F238E27FC236}">
              <a16:creationId xmlns:a16="http://schemas.microsoft.com/office/drawing/2014/main" id="{B24616DA-ED6D-48AD-8B24-7E7F2779581B}"/>
            </a:ext>
          </a:extLst>
        </xdr:cNvPr>
        <xdr:cNvSpPr txBox="1"/>
      </xdr:nvSpPr>
      <xdr:spPr>
        <a:xfrm>
          <a:off x="20134795" y="6418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56535</xdr:rowOff>
    </xdr:from>
    <xdr:ext cx="599010" cy="259045"/>
    <xdr:sp macro="" textlink="">
      <xdr:nvSpPr>
        <xdr:cNvPr id="597" name="n_3aveValue【一般廃棄物処理施設】&#10;一人当たり有形固定資産（償却資産）額">
          <a:extLst>
            <a:ext uri="{FF2B5EF4-FFF2-40B4-BE49-F238E27FC236}">
              <a16:creationId xmlns:a16="http://schemas.microsoft.com/office/drawing/2014/main" id="{41C566C9-ADBE-4AEF-85F0-1415D7A617D6}"/>
            </a:ext>
          </a:extLst>
        </xdr:cNvPr>
        <xdr:cNvSpPr txBox="1"/>
      </xdr:nvSpPr>
      <xdr:spPr>
        <a:xfrm>
          <a:off x="19245795" y="6400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113891</xdr:rowOff>
    </xdr:from>
    <xdr:ext cx="534377" cy="259045"/>
    <xdr:sp macro="" textlink="">
      <xdr:nvSpPr>
        <xdr:cNvPr id="598" name="n_4aveValue【一般廃棄物処理施設】&#10;一人当たり有形固定資産（償却資産）額">
          <a:extLst>
            <a:ext uri="{FF2B5EF4-FFF2-40B4-BE49-F238E27FC236}">
              <a16:creationId xmlns:a16="http://schemas.microsoft.com/office/drawing/2014/main" id="{1CBCE6F5-4C75-44B1-86CC-B510678C71FA}"/>
            </a:ext>
          </a:extLst>
        </xdr:cNvPr>
        <xdr:cNvSpPr txBox="1"/>
      </xdr:nvSpPr>
      <xdr:spPr>
        <a:xfrm>
          <a:off x="18389111" y="645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69159</xdr:rowOff>
    </xdr:from>
    <xdr:ext cx="599010" cy="259045"/>
    <xdr:sp macro="" textlink="">
      <xdr:nvSpPr>
        <xdr:cNvPr id="599" name="n_1mainValue【一般廃棄物処理施設】&#10;一人当たり有形固定資産（償却資産）額">
          <a:extLst>
            <a:ext uri="{FF2B5EF4-FFF2-40B4-BE49-F238E27FC236}">
              <a16:creationId xmlns:a16="http://schemas.microsoft.com/office/drawing/2014/main" id="{8D516A5A-16F9-4D3C-8828-E3B658015E0F}"/>
            </a:ext>
          </a:extLst>
        </xdr:cNvPr>
        <xdr:cNvSpPr txBox="1"/>
      </xdr:nvSpPr>
      <xdr:spPr>
        <a:xfrm>
          <a:off x="21011095" y="6412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74574</xdr:rowOff>
    </xdr:from>
    <xdr:ext cx="534377" cy="259045"/>
    <xdr:sp macro="" textlink="">
      <xdr:nvSpPr>
        <xdr:cNvPr id="600" name="n_2mainValue【一般廃棄物処理施設】&#10;一人当たり有形固定資産（償却資産）額">
          <a:extLst>
            <a:ext uri="{FF2B5EF4-FFF2-40B4-BE49-F238E27FC236}">
              <a16:creationId xmlns:a16="http://schemas.microsoft.com/office/drawing/2014/main" id="{4CBA0AD6-96DE-4FB2-9406-787628CF9E04}"/>
            </a:ext>
          </a:extLst>
        </xdr:cNvPr>
        <xdr:cNvSpPr txBox="1"/>
      </xdr:nvSpPr>
      <xdr:spPr>
        <a:xfrm>
          <a:off x="20167111" y="6761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79800</xdr:rowOff>
    </xdr:from>
    <xdr:ext cx="534377" cy="259045"/>
    <xdr:sp macro="" textlink="">
      <xdr:nvSpPr>
        <xdr:cNvPr id="601" name="n_3mainValue【一般廃棄物処理施設】&#10;一人当たり有形固定資産（償却資産）額">
          <a:extLst>
            <a:ext uri="{FF2B5EF4-FFF2-40B4-BE49-F238E27FC236}">
              <a16:creationId xmlns:a16="http://schemas.microsoft.com/office/drawing/2014/main" id="{99D379F1-3B56-461E-90E3-88B431F2A04D}"/>
            </a:ext>
          </a:extLst>
        </xdr:cNvPr>
        <xdr:cNvSpPr txBox="1"/>
      </xdr:nvSpPr>
      <xdr:spPr>
        <a:xfrm>
          <a:off x="19278111" y="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107351</xdr:rowOff>
    </xdr:from>
    <xdr:ext cx="534377" cy="259045"/>
    <xdr:sp macro="" textlink="">
      <xdr:nvSpPr>
        <xdr:cNvPr id="602" name="n_4mainValue【一般廃棄物処理施設】&#10;一人当たり有形固定資産（償却資産）額">
          <a:extLst>
            <a:ext uri="{FF2B5EF4-FFF2-40B4-BE49-F238E27FC236}">
              <a16:creationId xmlns:a16="http://schemas.microsoft.com/office/drawing/2014/main" id="{8A192565-6A22-4311-9E8C-CECF0816D6DB}"/>
            </a:ext>
          </a:extLst>
        </xdr:cNvPr>
        <xdr:cNvSpPr txBox="1"/>
      </xdr:nvSpPr>
      <xdr:spPr>
        <a:xfrm>
          <a:off x="18389111" y="6793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62EAF858-42B6-4745-BA68-22948DE0D33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178C0D5F-99AD-4C0F-B8C0-6C901AC2869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0A42AD1E-618C-4F64-8D50-D7E430200D9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0461CEED-022F-450B-81CA-95ECA5DD8DE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E53C65D3-DC90-46C0-A124-69D126D9D60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4C39B87D-0EC7-4428-B65F-4A832C6B504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237E761D-79F7-4B64-BCF0-EEF5B501A2B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4FD9694A-EC74-4EB3-A45A-26E96B9B3A2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166CE114-4D01-4123-8E87-DA297518C9A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9E357A45-95E3-49FF-8948-48B3B494F65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a:extLst>
            <a:ext uri="{FF2B5EF4-FFF2-40B4-BE49-F238E27FC236}">
              <a16:creationId xmlns:a16="http://schemas.microsoft.com/office/drawing/2014/main" id="{94C72091-D3AA-44AD-8D0E-4E33809F666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4" name="直線コネクタ 613">
          <a:extLst>
            <a:ext uri="{FF2B5EF4-FFF2-40B4-BE49-F238E27FC236}">
              <a16:creationId xmlns:a16="http://schemas.microsoft.com/office/drawing/2014/main" id="{98101BAE-908C-4F87-8224-3F1E29CB84D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5" name="テキスト ボックス 614">
          <a:extLst>
            <a:ext uri="{FF2B5EF4-FFF2-40B4-BE49-F238E27FC236}">
              <a16:creationId xmlns:a16="http://schemas.microsoft.com/office/drawing/2014/main" id="{3C11058D-D7C1-4AB7-90D9-697F98B3033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6" name="直線コネクタ 615">
          <a:extLst>
            <a:ext uri="{FF2B5EF4-FFF2-40B4-BE49-F238E27FC236}">
              <a16:creationId xmlns:a16="http://schemas.microsoft.com/office/drawing/2014/main" id="{7B64A394-C7F5-47A9-934F-81525D151A2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7" name="テキスト ボックス 616">
          <a:extLst>
            <a:ext uri="{FF2B5EF4-FFF2-40B4-BE49-F238E27FC236}">
              <a16:creationId xmlns:a16="http://schemas.microsoft.com/office/drawing/2014/main" id="{E35FA5CE-78A7-4E79-866C-CCB276701A5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8" name="直線コネクタ 617">
          <a:extLst>
            <a:ext uri="{FF2B5EF4-FFF2-40B4-BE49-F238E27FC236}">
              <a16:creationId xmlns:a16="http://schemas.microsoft.com/office/drawing/2014/main" id="{AA8E526A-B94A-4D39-B970-F2CCD0EA04A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9" name="テキスト ボックス 618">
          <a:extLst>
            <a:ext uri="{FF2B5EF4-FFF2-40B4-BE49-F238E27FC236}">
              <a16:creationId xmlns:a16="http://schemas.microsoft.com/office/drawing/2014/main" id="{973B3C47-7152-49DE-8D17-CB27CCB84F1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0" name="直線コネクタ 619">
          <a:extLst>
            <a:ext uri="{FF2B5EF4-FFF2-40B4-BE49-F238E27FC236}">
              <a16:creationId xmlns:a16="http://schemas.microsoft.com/office/drawing/2014/main" id="{0332CE3C-7AEE-49D7-B8FA-F6453A3BF4E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1" name="テキスト ボックス 620">
          <a:extLst>
            <a:ext uri="{FF2B5EF4-FFF2-40B4-BE49-F238E27FC236}">
              <a16:creationId xmlns:a16="http://schemas.microsoft.com/office/drawing/2014/main" id="{C8DC45E1-D9E1-4C85-85D8-EB42B41A62C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2" name="直線コネクタ 621">
          <a:extLst>
            <a:ext uri="{FF2B5EF4-FFF2-40B4-BE49-F238E27FC236}">
              <a16:creationId xmlns:a16="http://schemas.microsoft.com/office/drawing/2014/main" id="{6A259F8B-54A9-416E-88DB-7EE67C78D6B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3" name="テキスト ボックス 622">
          <a:extLst>
            <a:ext uri="{FF2B5EF4-FFF2-40B4-BE49-F238E27FC236}">
              <a16:creationId xmlns:a16="http://schemas.microsoft.com/office/drawing/2014/main" id="{6592A939-1A99-4185-A1D9-F90A848C103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4" name="直線コネクタ 623">
          <a:extLst>
            <a:ext uri="{FF2B5EF4-FFF2-40B4-BE49-F238E27FC236}">
              <a16:creationId xmlns:a16="http://schemas.microsoft.com/office/drawing/2014/main" id="{611EB624-41F7-4752-9FEF-1A533D0DF10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5" name="テキスト ボックス 624">
          <a:extLst>
            <a:ext uri="{FF2B5EF4-FFF2-40B4-BE49-F238E27FC236}">
              <a16:creationId xmlns:a16="http://schemas.microsoft.com/office/drawing/2014/main" id="{313CF61A-F987-46C2-9386-31AA308C052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6" name="【保健センター・保健所】&#10;有形固定資産減価償却率グラフ枠">
          <a:extLst>
            <a:ext uri="{FF2B5EF4-FFF2-40B4-BE49-F238E27FC236}">
              <a16:creationId xmlns:a16="http://schemas.microsoft.com/office/drawing/2014/main" id="{8B24E8FD-FC7E-4114-AA85-4A399671C8B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7" name="直線コネクタ 626">
          <a:extLst>
            <a:ext uri="{FF2B5EF4-FFF2-40B4-BE49-F238E27FC236}">
              <a16:creationId xmlns:a16="http://schemas.microsoft.com/office/drawing/2014/main" id="{3CEB36DE-441D-4655-8C31-705E43864C94}"/>
            </a:ext>
          </a:extLst>
        </xdr:cNvPr>
        <xdr:cNvCxnSpPr/>
      </xdr:nvCxnSpPr>
      <xdr:spPr>
        <a:xfrm flipV="1">
          <a:off x="16318864" y="976122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8" name="【保健センター・保健所】&#10;有形固定資産減価償却率最小値テキスト">
          <a:extLst>
            <a:ext uri="{FF2B5EF4-FFF2-40B4-BE49-F238E27FC236}">
              <a16:creationId xmlns:a16="http://schemas.microsoft.com/office/drawing/2014/main" id="{E480E937-C00F-4411-85C5-4999CB12641E}"/>
            </a:ext>
          </a:extLst>
        </xdr:cNvPr>
        <xdr:cNvSpPr txBox="1"/>
      </xdr:nvSpPr>
      <xdr:spPr>
        <a:xfrm>
          <a:off x="16357600"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9" name="直線コネクタ 628">
          <a:extLst>
            <a:ext uri="{FF2B5EF4-FFF2-40B4-BE49-F238E27FC236}">
              <a16:creationId xmlns:a16="http://schemas.microsoft.com/office/drawing/2014/main" id="{B220FED9-F5BA-484F-BDE6-D8A55A2F7D68}"/>
            </a:ext>
          </a:extLst>
        </xdr:cNvPr>
        <xdr:cNvCxnSpPr/>
      </xdr:nvCxnSpPr>
      <xdr:spPr>
        <a:xfrm>
          <a:off x="16230600" y="1102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30" name="【保健センター・保健所】&#10;有形固定資産減価償却率最大値テキスト">
          <a:extLst>
            <a:ext uri="{FF2B5EF4-FFF2-40B4-BE49-F238E27FC236}">
              <a16:creationId xmlns:a16="http://schemas.microsoft.com/office/drawing/2014/main" id="{1149C2F9-6582-4EA6-A567-D2D7BAAD3E2A}"/>
            </a:ext>
          </a:extLst>
        </xdr:cNvPr>
        <xdr:cNvSpPr txBox="1"/>
      </xdr:nvSpPr>
      <xdr:spPr>
        <a:xfrm>
          <a:off x="16357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31" name="直線コネクタ 630">
          <a:extLst>
            <a:ext uri="{FF2B5EF4-FFF2-40B4-BE49-F238E27FC236}">
              <a16:creationId xmlns:a16="http://schemas.microsoft.com/office/drawing/2014/main" id="{9ED4006B-74C9-4261-868F-B2C3401B11AA}"/>
            </a:ext>
          </a:extLst>
        </xdr:cNvPr>
        <xdr:cNvCxnSpPr/>
      </xdr:nvCxnSpPr>
      <xdr:spPr>
        <a:xfrm>
          <a:off x="16230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65422</xdr:rowOff>
    </xdr:from>
    <xdr:ext cx="405111" cy="259045"/>
    <xdr:sp macro="" textlink="">
      <xdr:nvSpPr>
        <xdr:cNvPr id="632" name="【保健センター・保健所】&#10;有形固定資産減価償却率平均値テキスト">
          <a:extLst>
            <a:ext uri="{FF2B5EF4-FFF2-40B4-BE49-F238E27FC236}">
              <a16:creationId xmlns:a16="http://schemas.microsoft.com/office/drawing/2014/main" id="{8C6E6C31-1589-461F-AD18-A16F35E48947}"/>
            </a:ext>
          </a:extLst>
        </xdr:cNvPr>
        <xdr:cNvSpPr txBox="1"/>
      </xdr:nvSpPr>
      <xdr:spPr>
        <a:xfrm>
          <a:off x="16357600" y="10009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3" name="フローチャート: 判断 632">
          <a:extLst>
            <a:ext uri="{FF2B5EF4-FFF2-40B4-BE49-F238E27FC236}">
              <a16:creationId xmlns:a16="http://schemas.microsoft.com/office/drawing/2014/main" id="{31B491A5-0134-40C8-8A17-876609EC18FA}"/>
            </a:ext>
          </a:extLst>
        </xdr:cNvPr>
        <xdr:cNvSpPr/>
      </xdr:nvSpPr>
      <xdr:spPr>
        <a:xfrm>
          <a:off x="162687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4" name="フローチャート: 判断 633">
          <a:extLst>
            <a:ext uri="{FF2B5EF4-FFF2-40B4-BE49-F238E27FC236}">
              <a16:creationId xmlns:a16="http://schemas.microsoft.com/office/drawing/2014/main" id="{2372C508-2121-490D-9B43-040B5A018169}"/>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5" name="フローチャート: 判断 634">
          <a:extLst>
            <a:ext uri="{FF2B5EF4-FFF2-40B4-BE49-F238E27FC236}">
              <a16:creationId xmlns:a16="http://schemas.microsoft.com/office/drawing/2014/main" id="{A679D264-40AC-4C12-B147-F7FF4AA987D8}"/>
            </a:ext>
          </a:extLst>
        </xdr:cNvPr>
        <xdr:cNvSpPr/>
      </xdr:nvSpPr>
      <xdr:spPr>
        <a:xfrm>
          <a:off x="14541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6" name="フローチャート: 判断 635">
          <a:extLst>
            <a:ext uri="{FF2B5EF4-FFF2-40B4-BE49-F238E27FC236}">
              <a16:creationId xmlns:a16="http://schemas.microsoft.com/office/drawing/2014/main" id="{4B2815F9-77C6-4F73-8682-FF4B252524A3}"/>
            </a:ext>
          </a:extLst>
        </xdr:cNvPr>
        <xdr:cNvSpPr/>
      </xdr:nvSpPr>
      <xdr:spPr>
        <a:xfrm>
          <a:off x="13652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7" name="フローチャート: 判断 636">
          <a:extLst>
            <a:ext uri="{FF2B5EF4-FFF2-40B4-BE49-F238E27FC236}">
              <a16:creationId xmlns:a16="http://schemas.microsoft.com/office/drawing/2014/main" id="{4FE4B2E1-22ED-4371-A6C5-A6E44627D932}"/>
            </a:ext>
          </a:extLst>
        </xdr:cNvPr>
        <xdr:cNvSpPr/>
      </xdr:nvSpPr>
      <xdr:spPr>
        <a:xfrm>
          <a:off x="12763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7E676D0D-6761-467F-8A43-B7D2B179523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9A67875E-9915-4C18-ADDC-CDF0BA03603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137E81A5-37FA-4129-AD3E-96E50FBE303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A49D3C22-D42B-4C0E-8C08-C82862B132B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F67EFBC8-0BC7-4661-8426-51DEA699DBF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153035</xdr:rowOff>
    </xdr:from>
    <xdr:to>
      <xdr:col>85</xdr:col>
      <xdr:colOff>177800</xdr:colOff>
      <xdr:row>63</xdr:row>
      <xdr:rowOff>83185</xdr:rowOff>
    </xdr:to>
    <xdr:sp macro="" textlink="">
      <xdr:nvSpPr>
        <xdr:cNvPr id="643" name="楕円 642">
          <a:extLst>
            <a:ext uri="{FF2B5EF4-FFF2-40B4-BE49-F238E27FC236}">
              <a16:creationId xmlns:a16="http://schemas.microsoft.com/office/drawing/2014/main" id="{B7A60DEE-1B7D-40CB-801E-3DC93FFA1B77}"/>
            </a:ext>
          </a:extLst>
        </xdr:cNvPr>
        <xdr:cNvSpPr/>
      </xdr:nvSpPr>
      <xdr:spPr>
        <a:xfrm>
          <a:off x="16268700" y="1078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131462</xdr:rowOff>
    </xdr:from>
    <xdr:ext cx="405111" cy="259045"/>
    <xdr:sp macro="" textlink="">
      <xdr:nvSpPr>
        <xdr:cNvPr id="644" name="【保健センター・保健所】&#10;有形固定資産減価償却率該当値テキスト">
          <a:extLst>
            <a:ext uri="{FF2B5EF4-FFF2-40B4-BE49-F238E27FC236}">
              <a16:creationId xmlns:a16="http://schemas.microsoft.com/office/drawing/2014/main" id="{5366C598-771A-4493-AAD6-3159FEAF0130}"/>
            </a:ext>
          </a:extLst>
        </xdr:cNvPr>
        <xdr:cNvSpPr txBox="1"/>
      </xdr:nvSpPr>
      <xdr:spPr>
        <a:xfrm>
          <a:off x="16357600" y="1076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116840</xdr:rowOff>
    </xdr:from>
    <xdr:to>
      <xdr:col>81</xdr:col>
      <xdr:colOff>101600</xdr:colOff>
      <xdr:row>63</xdr:row>
      <xdr:rowOff>46990</xdr:rowOff>
    </xdr:to>
    <xdr:sp macro="" textlink="">
      <xdr:nvSpPr>
        <xdr:cNvPr id="645" name="楕円 644">
          <a:extLst>
            <a:ext uri="{FF2B5EF4-FFF2-40B4-BE49-F238E27FC236}">
              <a16:creationId xmlns:a16="http://schemas.microsoft.com/office/drawing/2014/main" id="{CDD20E14-8231-4579-940D-1E21AAD36D1D}"/>
            </a:ext>
          </a:extLst>
        </xdr:cNvPr>
        <xdr:cNvSpPr/>
      </xdr:nvSpPr>
      <xdr:spPr>
        <a:xfrm>
          <a:off x="15430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167640</xdr:rowOff>
    </xdr:from>
    <xdr:to>
      <xdr:col>85</xdr:col>
      <xdr:colOff>127000</xdr:colOff>
      <xdr:row>63</xdr:row>
      <xdr:rowOff>32385</xdr:rowOff>
    </xdr:to>
    <xdr:cxnSp macro="">
      <xdr:nvCxnSpPr>
        <xdr:cNvPr id="646" name="直線コネクタ 645">
          <a:extLst>
            <a:ext uri="{FF2B5EF4-FFF2-40B4-BE49-F238E27FC236}">
              <a16:creationId xmlns:a16="http://schemas.microsoft.com/office/drawing/2014/main" id="{1EACB5BC-D1F9-4E94-A661-77FB4C89FD30}"/>
            </a:ext>
          </a:extLst>
        </xdr:cNvPr>
        <xdr:cNvCxnSpPr/>
      </xdr:nvCxnSpPr>
      <xdr:spPr>
        <a:xfrm>
          <a:off x="15481300" y="1079754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80645</xdr:rowOff>
    </xdr:from>
    <xdr:to>
      <xdr:col>76</xdr:col>
      <xdr:colOff>165100</xdr:colOff>
      <xdr:row>63</xdr:row>
      <xdr:rowOff>10795</xdr:rowOff>
    </xdr:to>
    <xdr:sp macro="" textlink="">
      <xdr:nvSpPr>
        <xdr:cNvPr id="647" name="楕円 646">
          <a:extLst>
            <a:ext uri="{FF2B5EF4-FFF2-40B4-BE49-F238E27FC236}">
              <a16:creationId xmlns:a16="http://schemas.microsoft.com/office/drawing/2014/main" id="{AD40D9E3-CC53-4080-A6AC-C84EECCD7D9A}"/>
            </a:ext>
          </a:extLst>
        </xdr:cNvPr>
        <xdr:cNvSpPr/>
      </xdr:nvSpPr>
      <xdr:spPr>
        <a:xfrm>
          <a:off x="14541500" y="1071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131445</xdr:rowOff>
    </xdr:from>
    <xdr:to>
      <xdr:col>81</xdr:col>
      <xdr:colOff>50800</xdr:colOff>
      <xdr:row>62</xdr:row>
      <xdr:rowOff>167640</xdr:rowOff>
    </xdr:to>
    <xdr:cxnSp macro="">
      <xdr:nvCxnSpPr>
        <xdr:cNvPr id="648" name="直線コネクタ 647">
          <a:extLst>
            <a:ext uri="{FF2B5EF4-FFF2-40B4-BE49-F238E27FC236}">
              <a16:creationId xmlns:a16="http://schemas.microsoft.com/office/drawing/2014/main" id="{7344CC28-31E7-44B0-AB90-0041940864C9}"/>
            </a:ext>
          </a:extLst>
        </xdr:cNvPr>
        <xdr:cNvCxnSpPr/>
      </xdr:nvCxnSpPr>
      <xdr:spPr>
        <a:xfrm>
          <a:off x="14592300" y="1076134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44450</xdr:rowOff>
    </xdr:from>
    <xdr:to>
      <xdr:col>72</xdr:col>
      <xdr:colOff>38100</xdr:colOff>
      <xdr:row>62</xdr:row>
      <xdr:rowOff>146050</xdr:rowOff>
    </xdr:to>
    <xdr:sp macro="" textlink="">
      <xdr:nvSpPr>
        <xdr:cNvPr id="649" name="楕円 648">
          <a:extLst>
            <a:ext uri="{FF2B5EF4-FFF2-40B4-BE49-F238E27FC236}">
              <a16:creationId xmlns:a16="http://schemas.microsoft.com/office/drawing/2014/main" id="{0645EE9C-7140-485E-B646-27FF845D745D}"/>
            </a:ext>
          </a:extLst>
        </xdr:cNvPr>
        <xdr:cNvSpPr/>
      </xdr:nvSpPr>
      <xdr:spPr>
        <a:xfrm>
          <a:off x="13652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95250</xdr:rowOff>
    </xdr:from>
    <xdr:to>
      <xdr:col>76</xdr:col>
      <xdr:colOff>114300</xdr:colOff>
      <xdr:row>62</xdr:row>
      <xdr:rowOff>131445</xdr:rowOff>
    </xdr:to>
    <xdr:cxnSp macro="">
      <xdr:nvCxnSpPr>
        <xdr:cNvPr id="650" name="直線コネクタ 649">
          <a:extLst>
            <a:ext uri="{FF2B5EF4-FFF2-40B4-BE49-F238E27FC236}">
              <a16:creationId xmlns:a16="http://schemas.microsoft.com/office/drawing/2014/main" id="{5B1B67F5-5BB8-43C0-A60E-A97DDCCD1E3F}"/>
            </a:ext>
          </a:extLst>
        </xdr:cNvPr>
        <xdr:cNvCxnSpPr/>
      </xdr:nvCxnSpPr>
      <xdr:spPr>
        <a:xfrm>
          <a:off x="13703300" y="107251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10160</xdr:rowOff>
    </xdr:from>
    <xdr:to>
      <xdr:col>67</xdr:col>
      <xdr:colOff>101600</xdr:colOff>
      <xdr:row>62</xdr:row>
      <xdr:rowOff>111760</xdr:rowOff>
    </xdr:to>
    <xdr:sp macro="" textlink="">
      <xdr:nvSpPr>
        <xdr:cNvPr id="651" name="楕円 650">
          <a:extLst>
            <a:ext uri="{FF2B5EF4-FFF2-40B4-BE49-F238E27FC236}">
              <a16:creationId xmlns:a16="http://schemas.microsoft.com/office/drawing/2014/main" id="{5D01A533-0187-4F3C-8F60-CEB4989ACDE0}"/>
            </a:ext>
          </a:extLst>
        </xdr:cNvPr>
        <xdr:cNvSpPr/>
      </xdr:nvSpPr>
      <xdr:spPr>
        <a:xfrm>
          <a:off x="12763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60960</xdr:rowOff>
    </xdr:from>
    <xdr:to>
      <xdr:col>71</xdr:col>
      <xdr:colOff>177800</xdr:colOff>
      <xdr:row>62</xdr:row>
      <xdr:rowOff>95250</xdr:rowOff>
    </xdr:to>
    <xdr:cxnSp macro="">
      <xdr:nvCxnSpPr>
        <xdr:cNvPr id="652" name="直線コネクタ 651">
          <a:extLst>
            <a:ext uri="{FF2B5EF4-FFF2-40B4-BE49-F238E27FC236}">
              <a16:creationId xmlns:a16="http://schemas.microsoft.com/office/drawing/2014/main" id="{801B323E-9A78-4D1E-A718-84E87A6F5FEB}"/>
            </a:ext>
          </a:extLst>
        </xdr:cNvPr>
        <xdr:cNvCxnSpPr/>
      </xdr:nvCxnSpPr>
      <xdr:spPr>
        <a:xfrm>
          <a:off x="12814300" y="106908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653" name="n_1aveValue【保健センター・保健所】&#10;有形固定資産減価償却率">
          <a:extLst>
            <a:ext uri="{FF2B5EF4-FFF2-40B4-BE49-F238E27FC236}">
              <a16:creationId xmlns:a16="http://schemas.microsoft.com/office/drawing/2014/main" id="{05E87C5B-20C4-4646-8917-F49D2BF1DDA1}"/>
            </a:ext>
          </a:extLst>
        </xdr:cNvPr>
        <xdr:cNvSpPr txBox="1"/>
      </xdr:nvSpPr>
      <xdr:spPr>
        <a:xfrm>
          <a:off x="15266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654" name="n_2aveValue【保健センター・保健所】&#10;有形固定資産減価償却率">
          <a:extLst>
            <a:ext uri="{FF2B5EF4-FFF2-40B4-BE49-F238E27FC236}">
              <a16:creationId xmlns:a16="http://schemas.microsoft.com/office/drawing/2014/main" id="{0E981537-3D1E-42BE-8C91-8A4264929AE3}"/>
            </a:ext>
          </a:extLst>
        </xdr:cNvPr>
        <xdr:cNvSpPr txBox="1"/>
      </xdr:nvSpPr>
      <xdr:spPr>
        <a:xfrm>
          <a:off x="14389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74947</xdr:rowOff>
    </xdr:from>
    <xdr:ext cx="405111" cy="259045"/>
    <xdr:sp macro="" textlink="">
      <xdr:nvSpPr>
        <xdr:cNvPr id="655" name="n_3aveValue【保健センター・保健所】&#10;有形固定資産減価償却率">
          <a:extLst>
            <a:ext uri="{FF2B5EF4-FFF2-40B4-BE49-F238E27FC236}">
              <a16:creationId xmlns:a16="http://schemas.microsoft.com/office/drawing/2014/main" id="{CE3A1318-E62D-4AE3-880A-9D6CA9DD2545}"/>
            </a:ext>
          </a:extLst>
        </xdr:cNvPr>
        <xdr:cNvSpPr txBox="1"/>
      </xdr:nvSpPr>
      <xdr:spPr>
        <a:xfrm>
          <a:off x="135007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656" name="n_4aveValue【保健センター・保健所】&#10;有形固定資産減価償却率">
          <a:extLst>
            <a:ext uri="{FF2B5EF4-FFF2-40B4-BE49-F238E27FC236}">
              <a16:creationId xmlns:a16="http://schemas.microsoft.com/office/drawing/2014/main" id="{EAFC36A5-4B92-4DC2-85E8-7AA25A8D1260}"/>
            </a:ext>
          </a:extLst>
        </xdr:cNvPr>
        <xdr:cNvSpPr txBox="1"/>
      </xdr:nvSpPr>
      <xdr:spPr>
        <a:xfrm>
          <a:off x="126117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38117</xdr:rowOff>
    </xdr:from>
    <xdr:ext cx="405111" cy="259045"/>
    <xdr:sp macro="" textlink="">
      <xdr:nvSpPr>
        <xdr:cNvPr id="657" name="n_1mainValue【保健センター・保健所】&#10;有形固定資産減価償却率">
          <a:extLst>
            <a:ext uri="{FF2B5EF4-FFF2-40B4-BE49-F238E27FC236}">
              <a16:creationId xmlns:a16="http://schemas.microsoft.com/office/drawing/2014/main" id="{FB56175E-6D82-4E8D-A44A-A07B33B41C08}"/>
            </a:ext>
          </a:extLst>
        </xdr:cNvPr>
        <xdr:cNvSpPr txBox="1"/>
      </xdr:nvSpPr>
      <xdr:spPr>
        <a:xfrm>
          <a:off x="15266044" y="1083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1922</xdr:rowOff>
    </xdr:from>
    <xdr:ext cx="405111" cy="259045"/>
    <xdr:sp macro="" textlink="">
      <xdr:nvSpPr>
        <xdr:cNvPr id="658" name="n_2mainValue【保健センター・保健所】&#10;有形固定資産減価償却率">
          <a:extLst>
            <a:ext uri="{FF2B5EF4-FFF2-40B4-BE49-F238E27FC236}">
              <a16:creationId xmlns:a16="http://schemas.microsoft.com/office/drawing/2014/main" id="{9024B5A6-9627-47C1-9794-41894650DC06}"/>
            </a:ext>
          </a:extLst>
        </xdr:cNvPr>
        <xdr:cNvSpPr txBox="1"/>
      </xdr:nvSpPr>
      <xdr:spPr>
        <a:xfrm>
          <a:off x="14389744" y="108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137177</xdr:rowOff>
    </xdr:from>
    <xdr:ext cx="405111" cy="259045"/>
    <xdr:sp macro="" textlink="">
      <xdr:nvSpPr>
        <xdr:cNvPr id="659" name="n_3mainValue【保健センター・保健所】&#10;有形固定資産減価償却率">
          <a:extLst>
            <a:ext uri="{FF2B5EF4-FFF2-40B4-BE49-F238E27FC236}">
              <a16:creationId xmlns:a16="http://schemas.microsoft.com/office/drawing/2014/main" id="{9000E5E2-DDE1-4195-AD5D-BECFECD9156C}"/>
            </a:ext>
          </a:extLst>
        </xdr:cNvPr>
        <xdr:cNvSpPr txBox="1"/>
      </xdr:nvSpPr>
      <xdr:spPr>
        <a:xfrm>
          <a:off x="13500744" y="1076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102887</xdr:rowOff>
    </xdr:from>
    <xdr:ext cx="405111" cy="259045"/>
    <xdr:sp macro="" textlink="">
      <xdr:nvSpPr>
        <xdr:cNvPr id="660" name="n_4mainValue【保健センター・保健所】&#10;有形固定資産減価償却率">
          <a:extLst>
            <a:ext uri="{FF2B5EF4-FFF2-40B4-BE49-F238E27FC236}">
              <a16:creationId xmlns:a16="http://schemas.microsoft.com/office/drawing/2014/main" id="{7E28E245-34EA-4FF8-82C1-CA422A6099BC}"/>
            </a:ext>
          </a:extLst>
        </xdr:cNvPr>
        <xdr:cNvSpPr txBox="1"/>
      </xdr:nvSpPr>
      <xdr:spPr>
        <a:xfrm>
          <a:off x="12611744"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1" name="正方形/長方形 660">
          <a:extLst>
            <a:ext uri="{FF2B5EF4-FFF2-40B4-BE49-F238E27FC236}">
              <a16:creationId xmlns:a16="http://schemas.microsoft.com/office/drawing/2014/main" id="{78E59BB0-5F31-450F-BDC3-B3F76B95EE7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2" name="正方形/長方形 661">
          <a:extLst>
            <a:ext uri="{FF2B5EF4-FFF2-40B4-BE49-F238E27FC236}">
              <a16:creationId xmlns:a16="http://schemas.microsoft.com/office/drawing/2014/main" id="{9B8D8A1E-4315-4BFA-8843-85D5CDA827B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3" name="正方形/長方形 662">
          <a:extLst>
            <a:ext uri="{FF2B5EF4-FFF2-40B4-BE49-F238E27FC236}">
              <a16:creationId xmlns:a16="http://schemas.microsoft.com/office/drawing/2014/main" id="{2A87EC5C-7478-473B-91F8-D5BC4D3236D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4" name="正方形/長方形 663">
          <a:extLst>
            <a:ext uri="{FF2B5EF4-FFF2-40B4-BE49-F238E27FC236}">
              <a16:creationId xmlns:a16="http://schemas.microsoft.com/office/drawing/2014/main" id="{0E062718-CF70-4597-82BA-CF16424C9DF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5" name="正方形/長方形 664">
          <a:extLst>
            <a:ext uri="{FF2B5EF4-FFF2-40B4-BE49-F238E27FC236}">
              <a16:creationId xmlns:a16="http://schemas.microsoft.com/office/drawing/2014/main" id="{60627097-18D9-415E-B4DF-787C48FB385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6" name="正方形/長方形 665">
          <a:extLst>
            <a:ext uri="{FF2B5EF4-FFF2-40B4-BE49-F238E27FC236}">
              <a16:creationId xmlns:a16="http://schemas.microsoft.com/office/drawing/2014/main" id="{6EA4426F-6767-4A14-AC36-DC83755F417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7" name="正方形/長方形 666">
          <a:extLst>
            <a:ext uri="{FF2B5EF4-FFF2-40B4-BE49-F238E27FC236}">
              <a16:creationId xmlns:a16="http://schemas.microsoft.com/office/drawing/2014/main" id="{94BAF660-0219-4287-BF19-75BF2399C16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8" name="正方形/長方形 667">
          <a:extLst>
            <a:ext uri="{FF2B5EF4-FFF2-40B4-BE49-F238E27FC236}">
              <a16:creationId xmlns:a16="http://schemas.microsoft.com/office/drawing/2014/main" id="{5178E12A-9667-426C-A052-9C86BF2BDCC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9" name="テキスト ボックス 668">
          <a:extLst>
            <a:ext uri="{FF2B5EF4-FFF2-40B4-BE49-F238E27FC236}">
              <a16:creationId xmlns:a16="http://schemas.microsoft.com/office/drawing/2014/main" id="{11809C3A-9D00-412A-B7BD-44C4670149B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0" name="直線コネクタ 669">
          <a:extLst>
            <a:ext uri="{FF2B5EF4-FFF2-40B4-BE49-F238E27FC236}">
              <a16:creationId xmlns:a16="http://schemas.microsoft.com/office/drawing/2014/main" id="{E42E276C-863E-4BB6-B2E8-B182BBFECC4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1" name="直線コネクタ 670">
          <a:extLst>
            <a:ext uri="{FF2B5EF4-FFF2-40B4-BE49-F238E27FC236}">
              <a16:creationId xmlns:a16="http://schemas.microsoft.com/office/drawing/2014/main" id="{0FF4B4A9-0074-49B6-8D52-727A717E3DB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2" name="テキスト ボックス 671">
          <a:extLst>
            <a:ext uri="{FF2B5EF4-FFF2-40B4-BE49-F238E27FC236}">
              <a16:creationId xmlns:a16="http://schemas.microsoft.com/office/drawing/2014/main" id="{0CFF69E2-E8EA-4739-8DBA-D28772C67E1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3" name="直線コネクタ 672">
          <a:extLst>
            <a:ext uri="{FF2B5EF4-FFF2-40B4-BE49-F238E27FC236}">
              <a16:creationId xmlns:a16="http://schemas.microsoft.com/office/drawing/2014/main" id="{73FCAFBC-151A-410E-954D-E882D405EBC7}"/>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4" name="テキスト ボックス 673">
          <a:extLst>
            <a:ext uri="{FF2B5EF4-FFF2-40B4-BE49-F238E27FC236}">
              <a16:creationId xmlns:a16="http://schemas.microsoft.com/office/drawing/2014/main" id="{2193F2F2-89CC-419E-B1DD-928796AF0154}"/>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5" name="直線コネクタ 674">
          <a:extLst>
            <a:ext uri="{FF2B5EF4-FFF2-40B4-BE49-F238E27FC236}">
              <a16:creationId xmlns:a16="http://schemas.microsoft.com/office/drawing/2014/main" id="{0C94B41E-A7AD-4EAC-9A82-F31005A4F9E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6" name="テキスト ボックス 675">
          <a:extLst>
            <a:ext uri="{FF2B5EF4-FFF2-40B4-BE49-F238E27FC236}">
              <a16:creationId xmlns:a16="http://schemas.microsoft.com/office/drawing/2014/main" id="{985D54A3-BADD-4033-A848-30C8C210FC0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7" name="直線コネクタ 676">
          <a:extLst>
            <a:ext uri="{FF2B5EF4-FFF2-40B4-BE49-F238E27FC236}">
              <a16:creationId xmlns:a16="http://schemas.microsoft.com/office/drawing/2014/main" id="{116BDC3C-4C17-42A3-B773-04F1B10410E4}"/>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8" name="テキスト ボックス 677">
          <a:extLst>
            <a:ext uri="{FF2B5EF4-FFF2-40B4-BE49-F238E27FC236}">
              <a16:creationId xmlns:a16="http://schemas.microsoft.com/office/drawing/2014/main" id="{BD091AB3-CFF0-49A1-991D-4B40E028B0D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9" name="直線コネクタ 678">
          <a:extLst>
            <a:ext uri="{FF2B5EF4-FFF2-40B4-BE49-F238E27FC236}">
              <a16:creationId xmlns:a16="http://schemas.microsoft.com/office/drawing/2014/main" id="{17A63E9B-CF70-4701-B29A-A4C272F8047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0" name="テキスト ボックス 679">
          <a:extLst>
            <a:ext uri="{FF2B5EF4-FFF2-40B4-BE49-F238E27FC236}">
              <a16:creationId xmlns:a16="http://schemas.microsoft.com/office/drawing/2014/main" id="{CB711986-28B6-4732-892F-E5C89C95B2A1}"/>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15A7EF6A-680F-4C18-A471-76D9C0584FF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E4489CE0-C8DF-495A-9F84-6D71D268635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C8B18A21-2AFC-4EA8-9E10-F014C450E4F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4" name="直線コネクタ 683">
          <a:extLst>
            <a:ext uri="{FF2B5EF4-FFF2-40B4-BE49-F238E27FC236}">
              <a16:creationId xmlns:a16="http://schemas.microsoft.com/office/drawing/2014/main" id="{E556155D-9789-46C1-9778-A55767A7B831}"/>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7243E3A0-1C3B-48E0-8FCE-D20F9A5A99F6}"/>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6" name="直線コネクタ 685">
          <a:extLst>
            <a:ext uri="{FF2B5EF4-FFF2-40B4-BE49-F238E27FC236}">
              <a16:creationId xmlns:a16="http://schemas.microsoft.com/office/drawing/2014/main" id="{3EAB7016-A683-4B77-8910-17B6E0F3234D}"/>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22E162DA-B6E9-43A0-9798-EBA9AEA45035}"/>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8" name="直線コネクタ 687">
          <a:extLst>
            <a:ext uri="{FF2B5EF4-FFF2-40B4-BE49-F238E27FC236}">
              <a16:creationId xmlns:a16="http://schemas.microsoft.com/office/drawing/2014/main" id="{666481DC-6558-44F2-A415-E930E2E3081F}"/>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97807</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A6266563-1DFB-4DC9-BCC1-99E1F2D23DB3}"/>
            </a:ext>
          </a:extLst>
        </xdr:cNvPr>
        <xdr:cNvSpPr txBox="1"/>
      </xdr:nvSpPr>
      <xdr:spPr>
        <a:xfrm>
          <a:off x="22199600" y="1038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90" name="フローチャート: 判断 689">
          <a:extLst>
            <a:ext uri="{FF2B5EF4-FFF2-40B4-BE49-F238E27FC236}">
              <a16:creationId xmlns:a16="http://schemas.microsoft.com/office/drawing/2014/main" id="{75C678D1-774A-4236-8998-0CC6769DC5AB}"/>
            </a:ext>
          </a:extLst>
        </xdr:cNvPr>
        <xdr:cNvSpPr/>
      </xdr:nvSpPr>
      <xdr:spPr>
        <a:xfrm>
          <a:off x="22110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91" name="フローチャート: 判断 690">
          <a:extLst>
            <a:ext uri="{FF2B5EF4-FFF2-40B4-BE49-F238E27FC236}">
              <a16:creationId xmlns:a16="http://schemas.microsoft.com/office/drawing/2014/main" id="{E468AD46-4B3E-44CC-8429-AFDF1C88D743}"/>
            </a:ext>
          </a:extLst>
        </xdr:cNvPr>
        <xdr:cNvSpPr/>
      </xdr:nvSpPr>
      <xdr:spPr>
        <a:xfrm>
          <a:off x="21272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2" name="フローチャート: 判断 691">
          <a:extLst>
            <a:ext uri="{FF2B5EF4-FFF2-40B4-BE49-F238E27FC236}">
              <a16:creationId xmlns:a16="http://schemas.microsoft.com/office/drawing/2014/main" id="{59D0769F-EFA0-42CF-9B00-6601B3E1F9E8}"/>
            </a:ext>
          </a:extLst>
        </xdr:cNvPr>
        <xdr:cNvSpPr/>
      </xdr:nvSpPr>
      <xdr:spPr>
        <a:xfrm>
          <a:off x="20383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3" name="フローチャート: 判断 692">
          <a:extLst>
            <a:ext uri="{FF2B5EF4-FFF2-40B4-BE49-F238E27FC236}">
              <a16:creationId xmlns:a16="http://schemas.microsoft.com/office/drawing/2014/main" id="{A54E0A9E-F814-4A8A-9994-B612039E88AC}"/>
            </a:ext>
          </a:extLst>
        </xdr:cNvPr>
        <xdr:cNvSpPr/>
      </xdr:nvSpPr>
      <xdr:spPr>
        <a:xfrm>
          <a:off x="19494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4" name="フローチャート: 判断 693">
          <a:extLst>
            <a:ext uri="{FF2B5EF4-FFF2-40B4-BE49-F238E27FC236}">
              <a16:creationId xmlns:a16="http://schemas.microsoft.com/office/drawing/2014/main" id="{61957C2E-9F25-4254-B784-3148B4C32E4E}"/>
            </a:ext>
          </a:extLst>
        </xdr:cNvPr>
        <xdr:cNvSpPr/>
      </xdr:nvSpPr>
      <xdr:spPr>
        <a:xfrm>
          <a:off x="18605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C6560B5C-F2A0-4E7B-B812-4BC293A71D9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4F2E1488-46BD-48B9-AE26-07C9E506A38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87A0A294-6875-4BC8-A854-9B6EBCAE31C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12251E10-E6F1-43ED-835A-CBDBEE387A9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1D7D0A85-AA88-4DE9-A90A-E3D68C7D7AE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13970</xdr:rowOff>
    </xdr:from>
    <xdr:to>
      <xdr:col>116</xdr:col>
      <xdr:colOff>114300</xdr:colOff>
      <xdr:row>63</xdr:row>
      <xdr:rowOff>115570</xdr:rowOff>
    </xdr:to>
    <xdr:sp macro="" textlink="">
      <xdr:nvSpPr>
        <xdr:cNvPr id="700" name="楕円 699">
          <a:extLst>
            <a:ext uri="{FF2B5EF4-FFF2-40B4-BE49-F238E27FC236}">
              <a16:creationId xmlns:a16="http://schemas.microsoft.com/office/drawing/2014/main" id="{4719A267-EAE5-4553-92A7-2FFAF1571A24}"/>
            </a:ext>
          </a:extLst>
        </xdr:cNvPr>
        <xdr:cNvSpPr/>
      </xdr:nvSpPr>
      <xdr:spPr>
        <a:xfrm>
          <a:off x="221107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100347</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666D367D-123E-4E51-A570-DB2EA8485DC2}"/>
            </a:ext>
          </a:extLst>
        </xdr:cNvPr>
        <xdr:cNvSpPr txBox="1"/>
      </xdr:nvSpPr>
      <xdr:spPr>
        <a:xfrm>
          <a:off x="22199600" y="1073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21590</xdr:rowOff>
    </xdr:from>
    <xdr:to>
      <xdr:col>112</xdr:col>
      <xdr:colOff>38100</xdr:colOff>
      <xdr:row>63</xdr:row>
      <xdr:rowOff>123190</xdr:rowOff>
    </xdr:to>
    <xdr:sp macro="" textlink="">
      <xdr:nvSpPr>
        <xdr:cNvPr id="702" name="楕円 701">
          <a:extLst>
            <a:ext uri="{FF2B5EF4-FFF2-40B4-BE49-F238E27FC236}">
              <a16:creationId xmlns:a16="http://schemas.microsoft.com/office/drawing/2014/main" id="{9E5694DA-6F3D-4321-AEFD-A53DC9016DDE}"/>
            </a:ext>
          </a:extLst>
        </xdr:cNvPr>
        <xdr:cNvSpPr/>
      </xdr:nvSpPr>
      <xdr:spPr>
        <a:xfrm>
          <a:off x="212725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64770</xdr:rowOff>
    </xdr:from>
    <xdr:to>
      <xdr:col>116</xdr:col>
      <xdr:colOff>63500</xdr:colOff>
      <xdr:row>63</xdr:row>
      <xdr:rowOff>72390</xdr:rowOff>
    </xdr:to>
    <xdr:cxnSp macro="">
      <xdr:nvCxnSpPr>
        <xdr:cNvPr id="703" name="直線コネクタ 702">
          <a:extLst>
            <a:ext uri="{FF2B5EF4-FFF2-40B4-BE49-F238E27FC236}">
              <a16:creationId xmlns:a16="http://schemas.microsoft.com/office/drawing/2014/main" id="{8E4418EC-312F-4144-8DFD-939107C5522D}"/>
            </a:ext>
          </a:extLst>
        </xdr:cNvPr>
        <xdr:cNvCxnSpPr/>
      </xdr:nvCxnSpPr>
      <xdr:spPr>
        <a:xfrm flipV="1">
          <a:off x="21323300" y="108661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21590</xdr:rowOff>
    </xdr:from>
    <xdr:to>
      <xdr:col>107</xdr:col>
      <xdr:colOff>101600</xdr:colOff>
      <xdr:row>63</xdr:row>
      <xdr:rowOff>123190</xdr:rowOff>
    </xdr:to>
    <xdr:sp macro="" textlink="">
      <xdr:nvSpPr>
        <xdr:cNvPr id="704" name="楕円 703">
          <a:extLst>
            <a:ext uri="{FF2B5EF4-FFF2-40B4-BE49-F238E27FC236}">
              <a16:creationId xmlns:a16="http://schemas.microsoft.com/office/drawing/2014/main" id="{32328599-C0C1-4CFB-BE87-7343ABBD5FE2}"/>
            </a:ext>
          </a:extLst>
        </xdr:cNvPr>
        <xdr:cNvSpPr/>
      </xdr:nvSpPr>
      <xdr:spPr>
        <a:xfrm>
          <a:off x="203835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72390</xdr:rowOff>
    </xdr:from>
    <xdr:to>
      <xdr:col>111</xdr:col>
      <xdr:colOff>177800</xdr:colOff>
      <xdr:row>63</xdr:row>
      <xdr:rowOff>72390</xdr:rowOff>
    </xdr:to>
    <xdr:cxnSp macro="">
      <xdr:nvCxnSpPr>
        <xdr:cNvPr id="705" name="直線コネクタ 704">
          <a:extLst>
            <a:ext uri="{FF2B5EF4-FFF2-40B4-BE49-F238E27FC236}">
              <a16:creationId xmlns:a16="http://schemas.microsoft.com/office/drawing/2014/main" id="{2908DDF1-9CF7-41BB-8EC1-67AAEFCE98B9}"/>
            </a:ext>
          </a:extLst>
        </xdr:cNvPr>
        <xdr:cNvCxnSpPr/>
      </xdr:nvCxnSpPr>
      <xdr:spPr>
        <a:xfrm>
          <a:off x="20434300" y="10873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21590</xdr:rowOff>
    </xdr:from>
    <xdr:to>
      <xdr:col>102</xdr:col>
      <xdr:colOff>165100</xdr:colOff>
      <xdr:row>63</xdr:row>
      <xdr:rowOff>123190</xdr:rowOff>
    </xdr:to>
    <xdr:sp macro="" textlink="">
      <xdr:nvSpPr>
        <xdr:cNvPr id="706" name="楕円 705">
          <a:extLst>
            <a:ext uri="{FF2B5EF4-FFF2-40B4-BE49-F238E27FC236}">
              <a16:creationId xmlns:a16="http://schemas.microsoft.com/office/drawing/2014/main" id="{F12AC3C2-0D1C-4AF3-9B04-2B57D58BD14F}"/>
            </a:ext>
          </a:extLst>
        </xdr:cNvPr>
        <xdr:cNvSpPr/>
      </xdr:nvSpPr>
      <xdr:spPr>
        <a:xfrm>
          <a:off x="194945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72390</xdr:rowOff>
    </xdr:from>
    <xdr:to>
      <xdr:col>107</xdr:col>
      <xdr:colOff>50800</xdr:colOff>
      <xdr:row>63</xdr:row>
      <xdr:rowOff>72390</xdr:rowOff>
    </xdr:to>
    <xdr:cxnSp macro="">
      <xdr:nvCxnSpPr>
        <xdr:cNvPr id="707" name="直線コネクタ 706">
          <a:extLst>
            <a:ext uri="{FF2B5EF4-FFF2-40B4-BE49-F238E27FC236}">
              <a16:creationId xmlns:a16="http://schemas.microsoft.com/office/drawing/2014/main" id="{AA4204ED-6184-42FB-A909-17C32C372E01}"/>
            </a:ext>
          </a:extLst>
        </xdr:cNvPr>
        <xdr:cNvCxnSpPr/>
      </xdr:nvCxnSpPr>
      <xdr:spPr>
        <a:xfrm>
          <a:off x="19545300" y="10873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29210</xdr:rowOff>
    </xdr:from>
    <xdr:to>
      <xdr:col>98</xdr:col>
      <xdr:colOff>38100</xdr:colOff>
      <xdr:row>63</xdr:row>
      <xdr:rowOff>130810</xdr:rowOff>
    </xdr:to>
    <xdr:sp macro="" textlink="">
      <xdr:nvSpPr>
        <xdr:cNvPr id="708" name="楕円 707">
          <a:extLst>
            <a:ext uri="{FF2B5EF4-FFF2-40B4-BE49-F238E27FC236}">
              <a16:creationId xmlns:a16="http://schemas.microsoft.com/office/drawing/2014/main" id="{A4039970-9371-4256-A7BE-997B90BF7DC6}"/>
            </a:ext>
          </a:extLst>
        </xdr:cNvPr>
        <xdr:cNvSpPr/>
      </xdr:nvSpPr>
      <xdr:spPr>
        <a:xfrm>
          <a:off x="18605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72390</xdr:rowOff>
    </xdr:from>
    <xdr:to>
      <xdr:col>102</xdr:col>
      <xdr:colOff>114300</xdr:colOff>
      <xdr:row>63</xdr:row>
      <xdr:rowOff>80010</xdr:rowOff>
    </xdr:to>
    <xdr:cxnSp macro="">
      <xdr:nvCxnSpPr>
        <xdr:cNvPr id="709" name="直線コネクタ 708">
          <a:extLst>
            <a:ext uri="{FF2B5EF4-FFF2-40B4-BE49-F238E27FC236}">
              <a16:creationId xmlns:a16="http://schemas.microsoft.com/office/drawing/2014/main" id="{53D3A82A-E64D-4352-9030-89DF22C15DCD}"/>
            </a:ext>
          </a:extLst>
        </xdr:cNvPr>
        <xdr:cNvCxnSpPr/>
      </xdr:nvCxnSpPr>
      <xdr:spPr>
        <a:xfrm flipV="1">
          <a:off x="18656300" y="108737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29227</xdr:rowOff>
    </xdr:from>
    <xdr:ext cx="469744" cy="259045"/>
    <xdr:sp macro="" textlink="">
      <xdr:nvSpPr>
        <xdr:cNvPr id="710" name="n_1aveValue【保健センター・保健所】&#10;一人当たり面積">
          <a:extLst>
            <a:ext uri="{FF2B5EF4-FFF2-40B4-BE49-F238E27FC236}">
              <a16:creationId xmlns:a16="http://schemas.microsoft.com/office/drawing/2014/main" id="{A3374C7B-3A1C-4CB5-8CF1-85B380DF0830}"/>
            </a:ext>
          </a:extLst>
        </xdr:cNvPr>
        <xdr:cNvSpPr txBox="1"/>
      </xdr:nvSpPr>
      <xdr:spPr>
        <a:xfrm>
          <a:off x="210757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29227</xdr:rowOff>
    </xdr:from>
    <xdr:ext cx="469744" cy="259045"/>
    <xdr:sp macro="" textlink="">
      <xdr:nvSpPr>
        <xdr:cNvPr id="711" name="n_2aveValue【保健センター・保健所】&#10;一人当たり面積">
          <a:extLst>
            <a:ext uri="{FF2B5EF4-FFF2-40B4-BE49-F238E27FC236}">
              <a16:creationId xmlns:a16="http://schemas.microsoft.com/office/drawing/2014/main" id="{73AFAD1F-69F7-4A82-A8C5-AEDA5BD5142B}"/>
            </a:ext>
          </a:extLst>
        </xdr:cNvPr>
        <xdr:cNvSpPr txBox="1"/>
      </xdr:nvSpPr>
      <xdr:spPr>
        <a:xfrm>
          <a:off x="20199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29227</xdr:rowOff>
    </xdr:from>
    <xdr:ext cx="469744" cy="259045"/>
    <xdr:sp macro="" textlink="">
      <xdr:nvSpPr>
        <xdr:cNvPr id="712" name="n_3aveValue【保健センター・保健所】&#10;一人当たり面積">
          <a:extLst>
            <a:ext uri="{FF2B5EF4-FFF2-40B4-BE49-F238E27FC236}">
              <a16:creationId xmlns:a16="http://schemas.microsoft.com/office/drawing/2014/main" id="{793B2190-BB62-4442-8D3E-E9FC8909DDD4}"/>
            </a:ext>
          </a:extLst>
        </xdr:cNvPr>
        <xdr:cNvSpPr txBox="1"/>
      </xdr:nvSpPr>
      <xdr:spPr>
        <a:xfrm>
          <a:off x="19310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82567</xdr:rowOff>
    </xdr:from>
    <xdr:ext cx="469744" cy="259045"/>
    <xdr:sp macro="" textlink="">
      <xdr:nvSpPr>
        <xdr:cNvPr id="713" name="n_4aveValue【保健センター・保健所】&#10;一人当たり面積">
          <a:extLst>
            <a:ext uri="{FF2B5EF4-FFF2-40B4-BE49-F238E27FC236}">
              <a16:creationId xmlns:a16="http://schemas.microsoft.com/office/drawing/2014/main" id="{DAD2DD8F-3AC5-49F5-AE51-395B8D37662F}"/>
            </a:ext>
          </a:extLst>
        </xdr:cNvPr>
        <xdr:cNvSpPr txBox="1"/>
      </xdr:nvSpPr>
      <xdr:spPr>
        <a:xfrm>
          <a:off x="184214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114317</xdr:rowOff>
    </xdr:from>
    <xdr:ext cx="469744" cy="259045"/>
    <xdr:sp macro="" textlink="">
      <xdr:nvSpPr>
        <xdr:cNvPr id="714" name="n_1mainValue【保健センター・保健所】&#10;一人当たり面積">
          <a:extLst>
            <a:ext uri="{FF2B5EF4-FFF2-40B4-BE49-F238E27FC236}">
              <a16:creationId xmlns:a16="http://schemas.microsoft.com/office/drawing/2014/main" id="{A7A20A81-2B43-42D5-AEE2-5E014BAC6C53}"/>
            </a:ext>
          </a:extLst>
        </xdr:cNvPr>
        <xdr:cNvSpPr txBox="1"/>
      </xdr:nvSpPr>
      <xdr:spPr>
        <a:xfrm>
          <a:off x="21075727"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114317</xdr:rowOff>
    </xdr:from>
    <xdr:ext cx="469744" cy="259045"/>
    <xdr:sp macro="" textlink="">
      <xdr:nvSpPr>
        <xdr:cNvPr id="715" name="n_2mainValue【保健センター・保健所】&#10;一人当たり面積">
          <a:extLst>
            <a:ext uri="{FF2B5EF4-FFF2-40B4-BE49-F238E27FC236}">
              <a16:creationId xmlns:a16="http://schemas.microsoft.com/office/drawing/2014/main" id="{52C13E3A-FE73-4092-B3B4-498DE787E3D0}"/>
            </a:ext>
          </a:extLst>
        </xdr:cNvPr>
        <xdr:cNvSpPr txBox="1"/>
      </xdr:nvSpPr>
      <xdr:spPr>
        <a:xfrm>
          <a:off x="20199427"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114317</xdr:rowOff>
    </xdr:from>
    <xdr:ext cx="469744" cy="259045"/>
    <xdr:sp macro="" textlink="">
      <xdr:nvSpPr>
        <xdr:cNvPr id="716" name="n_3mainValue【保健センター・保健所】&#10;一人当たり面積">
          <a:extLst>
            <a:ext uri="{FF2B5EF4-FFF2-40B4-BE49-F238E27FC236}">
              <a16:creationId xmlns:a16="http://schemas.microsoft.com/office/drawing/2014/main" id="{8E28CEBE-D263-437E-B054-D3E7CD11FDF5}"/>
            </a:ext>
          </a:extLst>
        </xdr:cNvPr>
        <xdr:cNvSpPr txBox="1"/>
      </xdr:nvSpPr>
      <xdr:spPr>
        <a:xfrm>
          <a:off x="19310427"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121937</xdr:rowOff>
    </xdr:from>
    <xdr:ext cx="469744" cy="259045"/>
    <xdr:sp macro="" textlink="">
      <xdr:nvSpPr>
        <xdr:cNvPr id="717" name="n_4mainValue【保健センター・保健所】&#10;一人当たり面積">
          <a:extLst>
            <a:ext uri="{FF2B5EF4-FFF2-40B4-BE49-F238E27FC236}">
              <a16:creationId xmlns:a16="http://schemas.microsoft.com/office/drawing/2014/main" id="{DC952ACC-714E-4C43-AAE9-A7BAE0B82855}"/>
            </a:ext>
          </a:extLst>
        </xdr:cNvPr>
        <xdr:cNvSpPr txBox="1"/>
      </xdr:nvSpPr>
      <xdr:spPr>
        <a:xfrm>
          <a:off x="18421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5054390B-FB9F-415C-BB01-7AF348F3B49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63EC003D-9947-4049-A320-191FDF0BD45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91B403AC-51F5-447C-BFE7-DABDF9B488B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274AB246-C008-4550-8694-E81F8F870DF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8CD7F1B0-C66E-4494-A2E4-E77465D4C82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08AF7D1D-98F6-430D-B59C-D3C1117F44D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93441842-49EB-4258-9BB5-1DE7DBA98AC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0A73AE98-BAB8-4C3C-979D-349A673121F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5F3B6B1A-270B-4D99-83A3-D127B3DD62F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EEA28DF9-A0E8-4B60-B36E-132BFE936AC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6209D26E-00B2-4E1C-AC75-EC4FA933186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C4AD5D20-99BD-4958-B048-A12AF415FE8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9FCB0DAF-0A0F-4942-8002-CB73F9021B74}"/>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2AB325DE-C178-44C7-9684-CEAB984FE24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90C98EF6-2C0B-4CD5-84C1-0D369878786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097485BE-DB40-4DAA-953D-2B1496792F3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BDB78F33-20E0-477E-A3C9-B9F4B19E9EB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5F3CB262-F718-462C-A5A5-AC0C2980707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51BCC020-DDF9-4926-BA63-8739E09FD6E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DB804961-D8C0-499F-8394-C779DC1450A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F4D3948C-59DE-4DE9-8D81-FF2FAB302F6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FE34BD8E-49A1-428E-B599-CFC2D79EA8B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E1A88AC4-0151-410A-917F-56995538324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B71F7BFB-6B2F-4E4E-9ACA-E704BCD11C9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2" name="直線コネクタ 741">
          <a:extLst>
            <a:ext uri="{FF2B5EF4-FFF2-40B4-BE49-F238E27FC236}">
              <a16:creationId xmlns:a16="http://schemas.microsoft.com/office/drawing/2014/main" id="{44B76D94-AF01-429B-934D-6DCC61B9C500}"/>
            </a:ext>
          </a:extLst>
        </xdr:cNvPr>
        <xdr:cNvCxnSpPr/>
      </xdr:nvCxnSpPr>
      <xdr:spPr>
        <a:xfrm flipV="1">
          <a:off x="16318864" y="13300711"/>
          <a:ext cx="0" cy="133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A21E659D-078D-401A-82F0-45773E5208B0}"/>
            </a:ext>
          </a:extLst>
        </xdr:cNvPr>
        <xdr:cNvSpPr txBox="1"/>
      </xdr:nvSpPr>
      <xdr:spPr>
        <a:xfrm>
          <a:off x="16357600"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4" name="直線コネクタ 743">
          <a:extLst>
            <a:ext uri="{FF2B5EF4-FFF2-40B4-BE49-F238E27FC236}">
              <a16:creationId xmlns:a16="http://schemas.microsoft.com/office/drawing/2014/main" id="{ED9FE49F-5478-40EE-876A-7AF62E08BA04}"/>
            </a:ext>
          </a:extLst>
        </xdr:cNvPr>
        <xdr:cNvCxnSpPr/>
      </xdr:nvCxnSpPr>
      <xdr:spPr>
        <a:xfrm>
          <a:off x="16230600" y="1463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E8F78782-ADD0-48CB-8AED-AEA8CD1380D1}"/>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6" name="直線コネクタ 745">
          <a:extLst>
            <a:ext uri="{FF2B5EF4-FFF2-40B4-BE49-F238E27FC236}">
              <a16:creationId xmlns:a16="http://schemas.microsoft.com/office/drawing/2014/main" id="{86319A0F-AA50-4951-BEC7-AB4EDA0768CC}"/>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28591</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9F407C88-EFDD-443C-9AF6-69D5485711DC}"/>
            </a:ext>
          </a:extLst>
        </xdr:cNvPr>
        <xdr:cNvSpPr txBox="1"/>
      </xdr:nvSpPr>
      <xdr:spPr>
        <a:xfrm>
          <a:off x="16357600" y="14087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8" name="フローチャート: 判断 747">
          <a:extLst>
            <a:ext uri="{FF2B5EF4-FFF2-40B4-BE49-F238E27FC236}">
              <a16:creationId xmlns:a16="http://schemas.microsoft.com/office/drawing/2014/main" id="{E908ACFE-7422-4C40-A12A-FF993892E575}"/>
            </a:ext>
          </a:extLst>
        </xdr:cNvPr>
        <xdr:cNvSpPr/>
      </xdr:nvSpPr>
      <xdr:spPr>
        <a:xfrm>
          <a:off x="162687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9" name="フローチャート: 判断 748">
          <a:extLst>
            <a:ext uri="{FF2B5EF4-FFF2-40B4-BE49-F238E27FC236}">
              <a16:creationId xmlns:a16="http://schemas.microsoft.com/office/drawing/2014/main" id="{22892D4C-CCD4-4703-BF50-266718BD4A16}"/>
            </a:ext>
          </a:extLst>
        </xdr:cNvPr>
        <xdr:cNvSpPr/>
      </xdr:nvSpPr>
      <xdr:spPr>
        <a:xfrm>
          <a:off x="15430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50" name="フローチャート: 判断 749">
          <a:extLst>
            <a:ext uri="{FF2B5EF4-FFF2-40B4-BE49-F238E27FC236}">
              <a16:creationId xmlns:a16="http://schemas.microsoft.com/office/drawing/2014/main" id="{7974B88D-6D90-485E-80F4-71B4EBEC1E2C}"/>
            </a:ext>
          </a:extLst>
        </xdr:cNvPr>
        <xdr:cNvSpPr/>
      </xdr:nvSpPr>
      <xdr:spPr>
        <a:xfrm>
          <a:off x="14541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51" name="フローチャート: 判断 750">
          <a:extLst>
            <a:ext uri="{FF2B5EF4-FFF2-40B4-BE49-F238E27FC236}">
              <a16:creationId xmlns:a16="http://schemas.microsoft.com/office/drawing/2014/main" id="{3919A927-5E2E-4F4C-8BC4-3C089C079802}"/>
            </a:ext>
          </a:extLst>
        </xdr:cNvPr>
        <xdr:cNvSpPr/>
      </xdr:nvSpPr>
      <xdr:spPr>
        <a:xfrm>
          <a:off x="13652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2" name="フローチャート: 判断 751">
          <a:extLst>
            <a:ext uri="{FF2B5EF4-FFF2-40B4-BE49-F238E27FC236}">
              <a16:creationId xmlns:a16="http://schemas.microsoft.com/office/drawing/2014/main" id="{0B7475E2-A818-4BBB-9F8B-36E4F5E63C40}"/>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88A4F120-C12C-4E9A-BCF6-A9FF33E8807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EC4615D2-4A03-45C3-8DBC-66E8702531B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E5DBF9A0-4CD2-46E9-AE54-042A13CB0DB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9A3A8C1F-9C61-491F-B749-10B9EB29AEB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0F4D4C5C-066F-48C0-B933-CD6F9F2F18D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758" name="楕円 757">
          <a:extLst>
            <a:ext uri="{FF2B5EF4-FFF2-40B4-BE49-F238E27FC236}">
              <a16:creationId xmlns:a16="http://schemas.microsoft.com/office/drawing/2014/main" id="{5CF75E86-694F-498A-AC45-5E01FD25D97A}"/>
            </a:ext>
          </a:extLst>
        </xdr:cNvPr>
        <xdr:cNvSpPr/>
      </xdr:nvSpPr>
      <xdr:spPr>
        <a:xfrm>
          <a:off x="16268700" y="1404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12082</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C73EB84F-8B54-4097-AA82-B38620DC1E37}"/>
            </a:ext>
          </a:extLst>
        </xdr:cNvPr>
        <xdr:cNvSpPr txBox="1"/>
      </xdr:nvSpPr>
      <xdr:spPr>
        <a:xfrm>
          <a:off x="16357600"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111125</xdr:rowOff>
    </xdr:from>
    <xdr:to>
      <xdr:col>81</xdr:col>
      <xdr:colOff>101600</xdr:colOff>
      <xdr:row>82</xdr:row>
      <xdr:rowOff>41275</xdr:rowOff>
    </xdr:to>
    <xdr:sp macro="" textlink="">
      <xdr:nvSpPr>
        <xdr:cNvPr id="760" name="楕円 759">
          <a:extLst>
            <a:ext uri="{FF2B5EF4-FFF2-40B4-BE49-F238E27FC236}">
              <a16:creationId xmlns:a16="http://schemas.microsoft.com/office/drawing/2014/main" id="{B9D466FA-8440-44D8-8B5C-2113FE310965}"/>
            </a:ext>
          </a:extLst>
        </xdr:cNvPr>
        <xdr:cNvSpPr/>
      </xdr:nvSpPr>
      <xdr:spPr>
        <a:xfrm>
          <a:off x="15430500" y="1399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161925</xdr:rowOff>
    </xdr:from>
    <xdr:to>
      <xdr:col>85</xdr:col>
      <xdr:colOff>127000</xdr:colOff>
      <xdr:row>82</xdr:row>
      <xdr:rowOff>40005</xdr:rowOff>
    </xdr:to>
    <xdr:cxnSp macro="">
      <xdr:nvCxnSpPr>
        <xdr:cNvPr id="761" name="直線コネクタ 760">
          <a:extLst>
            <a:ext uri="{FF2B5EF4-FFF2-40B4-BE49-F238E27FC236}">
              <a16:creationId xmlns:a16="http://schemas.microsoft.com/office/drawing/2014/main" id="{868CAF7F-679F-4A88-8541-919DA2D2D0E7}"/>
            </a:ext>
          </a:extLst>
        </xdr:cNvPr>
        <xdr:cNvCxnSpPr/>
      </xdr:nvCxnSpPr>
      <xdr:spPr>
        <a:xfrm>
          <a:off x="15481300" y="1404937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40639</xdr:rowOff>
    </xdr:from>
    <xdr:to>
      <xdr:col>76</xdr:col>
      <xdr:colOff>165100</xdr:colOff>
      <xdr:row>81</xdr:row>
      <xdr:rowOff>142239</xdr:rowOff>
    </xdr:to>
    <xdr:sp macro="" textlink="">
      <xdr:nvSpPr>
        <xdr:cNvPr id="762" name="楕円 761">
          <a:extLst>
            <a:ext uri="{FF2B5EF4-FFF2-40B4-BE49-F238E27FC236}">
              <a16:creationId xmlns:a16="http://schemas.microsoft.com/office/drawing/2014/main" id="{EC5EE3E0-ECBB-45EF-B33D-143467122B83}"/>
            </a:ext>
          </a:extLst>
        </xdr:cNvPr>
        <xdr:cNvSpPr/>
      </xdr:nvSpPr>
      <xdr:spPr>
        <a:xfrm>
          <a:off x="14541500" y="1392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91439</xdr:rowOff>
    </xdr:from>
    <xdr:to>
      <xdr:col>81</xdr:col>
      <xdr:colOff>50800</xdr:colOff>
      <xdr:row>81</xdr:row>
      <xdr:rowOff>161925</xdr:rowOff>
    </xdr:to>
    <xdr:cxnSp macro="">
      <xdr:nvCxnSpPr>
        <xdr:cNvPr id="763" name="直線コネクタ 762">
          <a:extLst>
            <a:ext uri="{FF2B5EF4-FFF2-40B4-BE49-F238E27FC236}">
              <a16:creationId xmlns:a16="http://schemas.microsoft.com/office/drawing/2014/main" id="{202DB961-00FE-499C-BD01-BC1A1EE124E0}"/>
            </a:ext>
          </a:extLst>
        </xdr:cNvPr>
        <xdr:cNvCxnSpPr/>
      </xdr:nvCxnSpPr>
      <xdr:spPr>
        <a:xfrm>
          <a:off x="14592300" y="13978889"/>
          <a:ext cx="8890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166370</xdr:rowOff>
    </xdr:from>
    <xdr:to>
      <xdr:col>72</xdr:col>
      <xdr:colOff>38100</xdr:colOff>
      <xdr:row>81</xdr:row>
      <xdr:rowOff>96520</xdr:rowOff>
    </xdr:to>
    <xdr:sp macro="" textlink="">
      <xdr:nvSpPr>
        <xdr:cNvPr id="764" name="楕円 763">
          <a:extLst>
            <a:ext uri="{FF2B5EF4-FFF2-40B4-BE49-F238E27FC236}">
              <a16:creationId xmlns:a16="http://schemas.microsoft.com/office/drawing/2014/main" id="{D5D18788-F6D4-40E9-A179-F5AC6C2F655F}"/>
            </a:ext>
          </a:extLst>
        </xdr:cNvPr>
        <xdr:cNvSpPr/>
      </xdr:nvSpPr>
      <xdr:spPr>
        <a:xfrm>
          <a:off x="13652500" y="1388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45720</xdr:rowOff>
    </xdr:from>
    <xdr:to>
      <xdr:col>76</xdr:col>
      <xdr:colOff>114300</xdr:colOff>
      <xdr:row>81</xdr:row>
      <xdr:rowOff>91439</xdr:rowOff>
    </xdr:to>
    <xdr:cxnSp macro="">
      <xdr:nvCxnSpPr>
        <xdr:cNvPr id="765" name="直線コネクタ 764">
          <a:extLst>
            <a:ext uri="{FF2B5EF4-FFF2-40B4-BE49-F238E27FC236}">
              <a16:creationId xmlns:a16="http://schemas.microsoft.com/office/drawing/2014/main" id="{862F932E-1DEB-46B5-8611-2D3F5E639343}"/>
            </a:ext>
          </a:extLst>
        </xdr:cNvPr>
        <xdr:cNvCxnSpPr/>
      </xdr:nvCxnSpPr>
      <xdr:spPr>
        <a:xfrm>
          <a:off x="13703300" y="139331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99695</xdr:rowOff>
    </xdr:from>
    <xdr:to>
      <xdr:col>67</xdr:col>
      <xdr:colOff>101600</xdr:colOff>
      <xdr:row>81</xdr:row>
      <xdr:rowOff>29845</xdr:rowOff>
    </xdr:to>
    <xdr:sp macro="" textlink="">
      <xdr:nvSpPr>
        <xdr:cNvPr id="766" name="楕円 765">
          <a:extLst>
            <a:ext uri="{FF2B5EF4-FFF2-40B4-BE49-F238E27FC236}">
              <a16:creationId xmlns:a16="http://schemas.microsoft.com/office/drawing/2014/main" id="{290CC61C-C1C3-4A72-BB35-6ED223483D42}"/>
            </a:ext>
          </a:extLst>
        </xdr:cNvPr>
        <xdr:cNvSpPr/>
      </xdr:nvSpPr>
      <xdr:spPr>
        <a:xfrm>
          <a:off x="12763500" y="1381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150495</xdr:rowOff>
    </xdr:from>
    <xdr:to>
      <xdr:col>71</xdr:col>
      <xdr:colOff>177800</xdr:colOff>
      <xdr:row>81</xdr:row>
      <xdr:rowOff>45720</xdr:rowOff>
    </xdr:to>
    <xdr:cxnSp macro="">
      <xdr:nvCxnSpPr>
        <xdr:cNvPr id="767" name="直線コネクタ 766">
          <a:extLst>
            <a:ext uri="{FF2B5EF4-FFF2-40B4-BE49-F238E27FC236}">
              <a16:creationId xmlns:a16="http://schemas.microsoft.com/office/drawing/2014/main" id="{FA2634BC-FD13-4C24-B8F9-C3154482AB67}"/>
            </a:ext>
          </a:extLst>
        </xdr:cNvPr>
        <xdr:cNvCxnSpPr/>
      </xdr:nvCxnSpPr>
      <xdr:spPr>
        <a:xfrm>
          <a:off x="12814300" y="1386649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137177</xdr:rowOff>
    </xdr:from>
    <xdr:ext cx="405111" cy="259045"/>
    <xdr:sp macro="" textlink="">
      <xdr:nvSpPr>
        <xdr:cNvPr id="768" name="n_1aveValue【消防施設】&#10;有形固定資産減価償却率">
          <a:extLst>
            <a:ext uri="{FF2B5EF4-FFF2-40B4-BE49-F238E27FC236}">
              <a16:creationId xmlns:a16="http://schemas.microsoft.com/office/drawing/2014/main" id="{4C37118A-AC8C-4ABB-9AAE-EE1E78E2B211}"/>
            </a:ext>
          </a:extLst>
        </xdr:cNvPr>
        <xdr:cNvSpPr txBox="1"/>
      </xdr:nvSpPr>
      <xdr:spPr>
        <a:xfrm>
          <a:off x="15266044"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121938</xdr:rowOff>
    </xdr:from>
    <xdr:ext cx="405111" cy="259045"/>
    <xdr:sp macro="" textlink="">
      <xdr:nvSpPr>
        <xdr:cNvPr id="769" name="n_2aveValue【消防施設】&#10;有形固定資産減価償却率">
          <a:extLst>
            <a:ext uri="{FF2B5EF4-FFF2-40B4-BE49-F238E27FC236}">
              <a16:creationId xmlns:a16="http://schemas.microsoft.com/office/drawing/2014/main" id="{CDD32401-FE85-4A33-AFC8-17A99052916F}"/>
            </a:ext>
          </a:extLst>
        </xdr:cNvPr>
        <xdr:cNvSpPr txBox="1"/>
      </xdr:nvSpPr>
      <xdr:spPr>
        <a:xfrm>
          <a:off x="14389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95266</xdr:rowOff>
    </xdr:from>
    <xdr:ext cx="405111" cy="259045"/>
    <xdr:sp macro="" textlink="">
      <xdr:nvSpPr>
        <xdr:cNvPr id="770" name="n_3aveValue【消防施設】&#10;有形固定資産減価償却率">
          <a:extLst>
            <a:ext uri="{FF2B5EF4-FFF2-40B4-BE49-F238E27FC236}">
              <a16:creationId xmlns:a16="http://schemas.microsoft.com/office/drawing/2014/main" id="{08946CD4-8421-4870-A12A-6B28592F9861}"/>
            </a:ext>
          </a:extLst>
        </xdr:cNvPr>
        <xdr:cNvSpPr txBox="1"/>
      </xdr:nvSpPr>
      <xdr:spPr>
        <a:xfrm>
          <a:off x="135007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macro="" textlink="">
      <xdr:nvSpPr>
        <xdr:cNvPr id="771" name="n_4aveValue【消防施設】&#10;有形固定資産減価償却率">
          <a:extLst>
            <a:ext uri="{FF2B5EF4-FFF2-40B4-BE49-F238E27FC236}">
              <a16:creationId xmlns:a16="http://schemas.microsoft.com/office/drawing/2014/main" id="{61CAC7F9-FB42-4050-BC1E-9268517883C3}"/>
            </a:ext>
          </a:extLst>
        </xdr:cNvPr>
        <xdr:cNvSpPr txBox="1"/>
      </xdr:nvSpPr>
      <xdr:spPr>
        <a:xfrm>
          <a:off x="12611744"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57802</xdr:rowOff>
    </xdr:from>
    <xdr:ext cx="405111" cy="259045"/>
    <xdr:sp macro="" textlink="">
      <xdr:nvSpPr>
        <xdr:cNvPr id="772" name="n_1mainValue【消防施設】&#10;有形固定資産減価償却率">
          <a:extLst>
            <a:ext uri="{FF2B5EF4-FFF2-40B4-BE49-F238E27FC236}">
              <a16:creationId xmlns:a16="http://schemas.microsoft.com/office/drawing/2014/main" id="{6968A23A-DC46-4911-B79C-D309D1FF06CB}"/>
            </a:ext>
          </a:extLst>
        </xdr:cNvPr>
        <xdr:cNvSpPr txBox="1"/>
      </xdr:nvSpPr>
      <xdr:spPr>
        <a:xfrm>
          <a:off x="15266044" y="1377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158766</xdr:rowOff>
    </xdr:from>
    <xdr:ext cx="405111" cy="259045"/>
    <xdr:sp macro="" textlink="">
      <xdr:nvSpPr>
        <xdr:cNvPr id="773" name="n_2mainValue【消防施設】&#10;有形固定資産減価償却率">
          <a:extLst>
            <a:ext uri="{FF2B5EF4-FFF2-40B4-BE49-F238E27FC236}">
              <a16:creationId xmlns:a16="http://schemas.microsoft.com/office/drawing/2014/main" id="{453D856E-838D-4B2B-88D8-53DDF2641216}"/>
            </a:ext>
          </a:extLst>
        </xdr:cNvPr>
        <xdr:cNvSpPr txBox="1"/>
      </xdr:nvSpPr>
      <xdr:spPr>
        <a:xfrm>
          <a:off x="14389744" y="13703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113047</xdr:rowOff>
    </xdr:from>
    <xdr:ext cx="405111" cy="259045"/>
    <xdr:sp macro="" textlink="">
      <xdr:nvSpPr>
        <xdr:cNvPr id="774" name="n_3mainValue【消防施設】&#10;有形固定資産減価償却率">
          <a:extLst>
            <a:ext uri="{FF2B5EF4-FFF2-40B4-BE49-F238E27FC236}">
              <a16:creationId xmlns:a16="http://schemas.microsoft.com/office/drawing/2014/main" id="{47D2613D-901C-48A0-9CA7-92C496DD01FB}"/>
            </a:ext>
          </a:extLst>
        </xdr:cNvPr>
        <xdr:cNvSpPr txBox="1"/>
      </xdr:nvSpPr>
      <xdr:spPr>
        <a:xfrm>
          <a:off x="13500744" y="1365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46372</xdr:rowOff>
    </xdr:from>
    <xdr:ext cx="405111" cy="259045"/>
    <xdr:sp macro="" textlink="">
      <xdr:nvSpPr>
        <xdr:cNvPr id="775" name="n_4mainValue【消防施設】&#10;有形固定資産減価償却率">
          <a:extLst>
            <a:ext uri="{FF2B5EF4-FFF2-40B4-BE49-F238E27FC236}">
              <a16:creationId xmlns:a16="http://schemas.microsoft.com/office/drawing/2014/main" id="{21E31742-5CCB-4F59-9FAA-D3DFD2BFEA66}"/>
            </a:ext>
          </a:extLst>
        </xdr:cNvPr>
        <xdr:cNvSpPr txBox="1"/>
      </xdr:nvSpPr>
      <xdr:spPr>
        <a:xfrm>
          <a:off x="12611744" y="1359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E9796159-911F-4A15-A96E-EDF55B56926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24A6E73C-2799-4936-AB2D-275B25E2894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96C6A5CA-C6DA-4BDA-8AE0-23AF6AA502C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0B2324EE-1553-43B7-8439-7768C8559FE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C9229557-B645-4C3A-8B8C-E42D1F76BD6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17373F3E-D8D0-4DF5-9C94-353EE21D867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6B4CC4E1-3C23-4EB0-8F73-751542531E0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0E65DD37-2387-418E-AE0E-69FD037A39A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BC0BE13A-9B7D-47B0-A1FF-A3DC2DF483E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087B4DD3-5DF0-45EB-B66A-64B6F553B4C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6" name="直線コネクタ 785">
          <a:extLst>
            <a:ext uri="{FF2B5EF4-FFF2-40B4-BE49-F238E27FC236}">
              <a16:creationId xmlns:a16="http://schemas.microsoft.com/office/drawing/2014/main" id="{33FB2591-0106-42D9-BF35-4C46FD706F2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7" name="テキスト ボックス 786">
          <a:extLst>
            <a:ext uri="{FF2B5EF4-FFF2-40B4-BE49-F238E27FC236}">
              <a16:creationId xmlns:a16="http://schemas.microsoft.com/office/drawing/2014/main" id="{2245F347-D5A3-467B-BB69-CA6C653C9685}"/>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8" name="直線コネクタ 787">
          <a:extLst>
            <a:ext uri="{FF2B5EF4-FFF2-40B4-BE49-F238E27FC236}">
              <a16:creationId xmlns:a16="http://schemas.microsoft.com/office/drawing/2014/main" id="{1A01F705-EDA9-4F2D-97D7-C8E05A067EA4}"/>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9" name="テキスト ボックス 788">
          <a:extLst>
            <a:ext uri="{FF2B5EF4-FFF2-40B4-BE49-F238E27FC236}">
              <a16:creationId xmlns:a16="http://schemas.microsoft.com/office/drawing/2014/main" id="{1458AF27-B8CC-4F4D-B8D0-8D94A1DFE33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0" name="直線コネクタ 789">
          <a:extLst>
            <a:ext uri="{FF2B5EF4-FFF2-40B4-BE49-F238E27FC236}">
              <a16:creationId xmlns:a16="http://schemas.microsoft.com/office/drawing/2014/main" id="{8ED45674-E4D2-468E-A9F8-96EAE8F8712D}"/>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1" name="テキスト ボックス 790">
          <a:extLst>
            <a:ext uri="{FF2B5EF4-FFF2-40B4-BE49-F238E27FC236}">
              <a16:creationId xmlns:a16="http://schemas.microsoft.com/office/drawing/2014/main" id="{2830050D-23C7-4F14-A740-54ACA12C307C}"/>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2" name="直線コネクタ 791">
          <a:extLst>
            <a:ext uri="{FF2B5EF4-FFF2-40B4-BE49-F238E27FC236}">
              <a16:creationId xmlns:a16="http://schemas.microsoft.com/office/drawing/2014/main" id="{BEC457B7-8342-454E-A4DF-113B52B5D94A}"/>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3" name="テキスト ボックス 792">
          <a:extLst>
            <a:ext uri="{FF2B5EF4-FFF2-40B4-BE49-F238E27FC236}">
              <a16:creationId xmlns:a16="http://schemas.microsoft.com/office/drawing/2014/main" id="{BF013582-D65B-4055-A482-497F458C0C3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4132CDCC-434F-4A76-96D8-F87D11A3BAA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EFA13A89-559B-4A45-B888-225FC9A9E8A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消防施設】&#10;一人当たり面積グラフ枠">
          <a:extLst>
            <a:ext uri="{FF2B5EF4-FFF2-40B4-BE49-F238E27FC236}">
              <a16:creationId xmlns:a16="http://schemas.microsoft.com/office/drawing/2014/main" id="{68376E73-A2AF-4C55-927D-EB066F60029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7" name="直線コネクタ 796">
          <a:extLst>
            <a:ext uri="{FF2B5EF4-FFF2-40B4-BE49-F238E27FC236}">
              <a16:creationId xmlns:a16="http://schemas.microsoft.com/office/drawing/2014/main" id="{372086D5-AA52-4C64-BC45-5168CB9A9C53}"/>
            </a:ext>
          </a:extLst>
        </xdr:cNvPr>
        <xdr:cNvCxnSpPr/>
      </xdr:nvCxnSpPr>
      <xdr:spPr>
        <a:xfrm flipV="1">
          <a:off x="22160864" y="1352550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8" name="【消防施設】&#10;一人当たり面積最小値テキスト">
          <a:extLst>
            <a:ext uri="{FF2B5EF4-FFF2-40B4-BE49-F238E27FC236}">
              <a16:creationId xmlns:a16="http://schemas.microsoft.com/office/drawing/2014/main" id="{5BF58586-C4E8-4795-89D2-FA2F99391C15}"/>
            </a:ext>
          </a:extLst>
        </xdr:cNvPr>
        <xdr:cNvSpPr txBox="1"/>
      </xdr:nvSpPr>
      <xdr:spPr>
        <a:xfrm>
          <a:off x="221996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9" name="直線コネクタ 798">
          <a:extLst>
            <a:ext uri="{FF2B5EF4-FFF2-40B4-BE49-F238E27FC236}">
              <a16:creationId xmlns:a16="http://schemas.microsoft.com/office/drawing/2014/main" id="{4A88AC3F-2496-4774-93F1-91D07AB35A54}"/>
            </a:ext>
          </a:extLst>
        </xdr:cNvPr>
        <xdr:cNvCxnSpPr/>
      </xdr:nvCxnSpPr>
      <xdr:spPr>
        <a:xfrm>
          <a:off x="22072600" y="1462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800" name="【消防施設】&#10;一人当たり面積最大値テキスト">
          <a:extLst>
            <a:ext uri="{FF2B5EF4-FFF2-40B4-BE49-F238E27FC236}">
              <a16:creationId xmlns:a16="http://schemas.microsoft.com/office/drawing/2014/main" id="{C998341E-B4D2-4AE7-861D-6DE32F028916}"/>
            </a:ext>
          </a:extLst>
        </xdr:cNvPr>
        <xdr:cNvSpPr txBox="1"/>
      </xdr:nvSpPr>
      <xdr:spPr>
        <a:xfrm>
          <a:off x="22199600"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801" name="直線コネクタ 800">
          <a:extLst>
            <a:ext uri="{FF2B5EF4-FFF2-40B4-BE49-F238E27FC236}">
              <a16:creationId xmlns:a16="http://schemas.microsoft.com/office/drawing/2014/main" id="{C6B2401D-719C-4E44-830B-A1E21A9B372C}"/>
            </a:ext>
          </a:extLst>
        </xdr:cNvPr>
        <xdr:cNvCxnSpPr/>
      </xdr:nvCxnSpPr>
      <xdr:spPr>
        <a:xfrm>
          <a:off x="22072600" y="1352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102888</xdr:rowOff>
    </xdr:from>
    <xdr:ext cx="469744" cy="259045"/>
    <xdr:sp macro="" textlink="">
      <xdr:nvSpPr>
        <xdr:cNvPr id="802" name="【消防施設】&#10;一人当たり面積平均値テキスト">
          <a:extLst>
            <a:ext uri="{FF2B5EF4-FFF2-40B4-BE49-F238E27FC236}">
              <a16:creationId xmlns:a16="http://schemas.microsoft.com/office/drawing/2014/main" id="{2EE5E22B-DE54-4086-8083-A18F175D28BE}"/>
            </a:ext>
          </a:extLst>
        </xdr:cNvPr>
        <xdr:cNvSpPr txBox="1"/>
      </xdr:nvSpPr>
      <xdr:spPr>
        <a:xfrm>
          <a:off x="22199600" y="14161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3" name="フローチャート: 判断 802">
          <a:extLst>
            <a:ext uri="{FF2B5EF4-FFF2-40B4-BE49-F238E27FC236}">
              <a16:creationId xmlns:a16="http://schemas.microsoft.com/office/drawing/2014/main" id="{C9E044F2-44EB-4C1B-A8AA-D44CE418E2C1}"/>
            </a:ext>
          </a:extLst>
        </xdr:cNvPr>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4" name="フローチャート: 判断 803">
          <a:extLst>
            <a:ext uri="{FF2B5EF4-FFF2-40B4-BE49-F238E27FC236}">
              <a16:creationId xmlns:a16="http://schemas.microsoft.com/office/drawing/2014/main" id="{85609157-068D-4B66-B461-254B9E209780}"/>
            </a:ext>
          </a:extLst>
        </xdr:cNvPr>
        <xdr:cNvSpPr/>
      </xdr:nvSpPr>
      <xdr:spPr>
        <a:xfrm>
          <a:off x="2127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5" name="フローチャート: 判断 804">
          <a:extLst>
            <a:ext uri="{FF2B5EF4-FFF2-40B4-BE49-F238E27FC236}">
              <a16:creationId xmlns:a16="http://schemas.microsoft.com/office/drawing/2014/main" id="{284B2288-9DBE-4F76-8CAE-3EC5C357CBF4}"/>
            </a:ext>
          </a:extLst>
        </xdr:cNvPr>
        <xdr:cNvSpPr/>
      </xdr:nvSpPr>
      <xdr:spPr>
        <a:xfrm>
          <a:off x="20383500" y="1419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6" name="フローチャート: 判断 805">
          <a:extLst>
            <a:ext uri="{FF2B5EF4-FFF2-40B4-BE49-F238E27FC236}">
              <a16:creationId xmlns:a16="http://schemas.microsoft.com/office/drawing/2014/main" id="{78C8B1B5-F08D-419A-9F84-B31389908B4C}"/>
            </a:ext>
          </a:extLst>
        </xdr:cNvPr>
        <xdr:cNvSpPr/>
      </xdr:nvSpPr>
      <xdr:spPr>
        <a:xfrm>
          <a:off x="194945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7" name="フローチャート: 判断 806">
          <a:extLst>
            <a:ext uri="{FF2B5EF4-FFF2-40B4-BE49-F238E27FC236}">
              <a16:creationId xmlns:a16="http://schemas.microsoft.com/office/drawing/2014/main" id="{E395BFF2-CE4D-4AE0-ABAF-4A55244CA62F}"/>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ABD278D2-0841-4C1E-A4E7-AE82FE67616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A8BC0965-1994-4297-91E8-F8A7D177C32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38CB4E2B-1A64-4373-A98C-D6738989BAD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B2DB7C28-B5F6-4D4E-9178-4A81B4DAF40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E399D9D1-CC74-471D-9F3B-543F697C1FA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140463</xdr:rowOff>
    </xdr:from>
    <xdr:to>
      <xdr:col>116</xdr:col>
      <xdr:colOff>114300</xdr:colOff>
      <xdr:row>82</xdr:row>
      <xdr:rowOff>70613</xdr:rowOff>
    </xdr:to>
    <xdr:sp macro="" textlink="">
      <xdr:nvSpPr>
        <xdr:cNvPr id="813" name="楕円 812">
          <a:extLst>
            <a:ext uri="{FF2B5EF4-FFF2-40B4-BE49-F238E27FC236}">
              <a16:creationId xmlns:a16="http://schemas.microsoft.com/office/drawing/2014/main" id="{9F8A9F02-DAC0-4653-B6E4-E47D6F59A53B}"/>
            </a:ext>
          </a:extLst>
        </xdr:cNvPr>
        <xdr:cNvSpPr/>
      </xdr:nvSpPr>
      <xdr:spPr>
        <a:xfrm>
          <a:off x="22110700" y="1402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163340</xdr:rowOff>
    </xdr:from>
    <xdr:ext cx="469744" cy="259045"/>
    <xdr:sp macro="" textlink="">
      <xdr:nvSpPr>
        <xdr:cNvPr id="814" name="【消防施設】&#10;一人当たり面積該当値テキスト">
          <a:extLst>
            <a:ext uri="{FF2B5EF4-FFF2-40B4-BE49-F238E27FC236}">
              <a16:creationId xmlns:a16="http://schemas.microsoft.com/office/drawing/2014/main" id="{D68DD4B4-7193-4B2B-90CD-F31E481587EB}"/>
            </a:ext>
          </a:extLst>
        </xdr:cNvPr>
        <xdr:cNvSpPr txBox="1"/>
      </xdr:nvSpPr>
      <xdr:spPr>
        <a:xfrm>
          <a:off x="22199600" y="13879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149606</xdr:rowOff>
    </xdr:from>
    <xdr:to>
      <xdr:col>112</xdr:col>
      <xdr:colOff>38100</xdr:colOff>
      <xdr:row>82</xdr:row>
      <xdr:rowOff>79756</xdr:rowOff>
    </xdr:to>
    <xdr:sp macro="" textlink="">
      <xdr:nvSpPr>
        <xdr:cNvPr id="815" name="楕円 814">
          <a:extLst>
            <a:ext uri="{FF2B5EF4-FFF2-40B4-BE49-F238E27FC236}">
              <a16:creationId xmlns:a16="http://schemas.microsoft.com/office/drawing/2014/main" id="{E3271491-C2B2-4661-9559-4980AE13D15B}"/>
            </a:ext>
          </a:extLst>
        </xdr:cNvPr>
        <xdr:cNvSpPr/>
      </xdr:nvSpPr>
      <xdr:spPr>
        <a:xfrm>
          <a:off x="21272500" y="1403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19813</xdr:rowOff>
    </xdr:from>
    <xdr:to>
      <xdr:col>116</xdr:col>
      <xdr:colOff>63500</xdr:colOff>
      <xdr:row>82</xdr:row>
      <xdr:rowOff>28956</xdr:rowOff>
    </xdr:to>
    <xdr:cxnSp macro="">
      <xdr:nvCxnSpPr>
        <xdr:cNvPr id="816" name="直線コネクタ 815">
          <a:extLst>
            <a:ext uri="{FF2B5EF4-FFF2-40B4-BE49-F238E27FC236}">
              <a16:creationId xmlns:a16="http://schemas.microsoft.com/office/drawing/2014/main" id="{DA12C5B8-604D-4DF2-B9A7-6594E65CE190}"/>
            </a:ext>
          </a:extLst>
        </xdr:cNvPr>
        <xdr:cNvCxnSpPr/>
      </xdr:nvCxnSpPr>
      <xdr:spPr>
        <a:xfrm flipV="1">
          <a:off x="21323300" y="14078713"/>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154178</xdr:rowOff>
    </xdr:from>
    <xdr:to>
      <xdr:col>107</xdr:col>
      <xdr:colOff>101600</xdr:colOff>
      <xdr:row>82</xdr:row>
      <xdr:rowOff>84328</xdr:rowOff>
    </xdr:to>
    <xdr:sp macro="" textlink="">
      <xdr:nvSpPr>
        <xdr:cNvPr id="817" name="楕円 816">
          <a:extLst>
            <a:ext uri="{FF2B5EF4-FFF2-40B4-BE49-F238E27FC236}">
              <a16:creationId xmlns:a16="http://schemas.microsoft.com/office/drawing/2014/main" id="{86600172-E283-4107-AD85-218E32EED52E}"/>
            </a:ext>
          </a:extLst>
        </xdr:cNvPr>
        <xdr:cNvSpPr/>
      </xdr:nvSpPr>
      <xdr:spPr>
        <a:xfrm>
          <a:off x="20383500" y="1404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28956</xdr:rowOff>
    </xdr:from>
    <xdr:to>
      <xdr:col>111</xdr:col>
      <xdr:colOff>177800</xdr:colOff>
      <xdr:row>82</xdr:row>
      <xdr:rowOff>33528</xdr:rowOff>
    </xdr:to>
    <xdr:cxnSp macro="">
      <xdr:nvCxnSpPr>
        <xdr:cNvPr id="818" name="直線コネクタ 817">
          <a:extLst>
            <a:ext uri="{FF2B5EF4-FFF2-40B4-BE49-F238E27FC236}">
              <a16:creationId xmlns:a16="http://schemas.microsoft.com/office/drawing/2014/main" id="{67F2D571-462A-4B90-A85B-D488A94C3136}"/>
            </a:ext>
          </a:extLst>
        </xdr:cNvPr>
        <xdr:cNvCxnSpPr/>
      </xdr:nvCxnSpPr>
      <xdr:spPr>
        <a:xfrm flipV="1">
          <a:off x="20434300" y="140878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154178</xdr:rowOff>
    </xdr:from>
    <xdr:to>
      <xdr:col>102</xdr:col>
      <xdr:colOff>165100</xdr:colOff>
      <xdr:row>82</xdr:row>
      <xdr:rowOff>84328</xdr:rowOff>
    </xdr:to>
    <xdr:sp macro="" textlink="">
      <xdr:nvSpPr>
        <xdr:cNvPr id="819" name="楕円 818">
          <a:extLst>
            <a:ext uri="{FF2B5EF4-FFF2-40B4-BE49-F238E27FC236}">
              <a16:creationId xmlns:a16="http://schemas.microsoft.com/office/drawing/2014/main" id="{829EC1B6-ADC2-425C-8275-0BACE49BC708}"/>
            </a:ext>
          </a:extLst>
        </xdr:cNvPr>
        <xdr:cNvSpPr/>
      </xdr:nvSpPr>
      <xdr:spPr>
        <a:xfrm>
          <a:off x="19494500" y="1404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33528</xdr:rowOff>
    </xdr:from>
    <xdr:to>
      <xdr:col>107</xdr:col>
      <xdr:colOff>50800</xdr:colOff>
      <xdr:row>82</xdr:row>
      <xdr:rowOff>33528</xdr:rowOff>
    </xdr:to>
    <xdr:cxnSp macro="">
      <xdr:nvCxnSpPr>
        <xdr:cNvPr id="820" name="直線コネクタ 819">
          <a:extLst>
            <a:ext uri="{FF2B5EF4-FFF2-40B4-BE49-F238E27FC236}">
              <a16:creationId xmlns:a16="http://schemas.microsoft.com/office/drawing/2014/main" id="{A8B29568-7E4B-4A11-AD1F-D5D4EE6AC49E}"/>
            </a:ext>
          </a:extLst>
        </xdr:cNvPr>
        <xdr:cNvCxnSpPr/>
      </xdr:nvCxnSpPr>
      <xdr:spPr>
        <a:xfrm>
          <a:off x="19545300" y="14092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167894</xdr:rowOff>
    </xdr:from>
    <xdr:to>
      <xdr:col>98</xdr:col>
      <xdr:colOff>38100</xdr:colOff>
      <xdr:row>82</xdr:row>
      <xdr:rowOff>98044</xdr:rowOff>
    </xdr:to>
    <xdr:sp macro="" textlink="">
      <xdr:nvSpPr>
        <xdr:cNvPr id="821" name="楕円 820">
          <a:extLst>
            <a:ext uri="{FF2B5EF4-FFF2-40B4-BE49-F238E27FC236}">
              <a16:creationId xmlns:a16="http://schemas.microsoft.com/office/drawing/2014/main" id="{E349CA64-D272-4BF1-A334-172514E1BA6B}"/>
            </a:ext>
          </a:extLst>
        </xdr:cNvPr>
        <xdr:cNvSpPr/>
      </xdr:nvSpPr>
      <xdr:spPr>
        <a:xfrm>
          <a:off x="18605500" y="1405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33528</xdr:rowOff>
    </xdr:from>
    <xdr:to>
      <xdr:col>102</xdr:col>
      <xdr:colOff>114300</xdr:colOff>
      <xdr:row>82</xdr:row>
      <xdr:rowOff>47244</xdr:rowOff>
    </xdr:to>
    <xdr:cxnSp macro="">
      <xdr:nvCxnSpPr>
        <xdr:cNvPr id="822" name="直線コネクタ 821">
          <a:extLst>
            <a:ext uri="{FF2B5EF4-FFF2-40B4-BE49-F238E27FC236}">
              <a16:creationId xmlns:a16="http://schemas.microsoft.com/office/drawing/2014/main" id="{C51EE89C-68A5-4216-9C78-9DC90490D407}"/>
            </a:ext>
          </a:extLst>
        </xdr:cNvPr>
        <xdr:cNvCxnSpPr/>
      </xdr:nvCxnSpPr>
      <xdr:spPr>
        <a:xfrm flipV="1">
          <a:off x="18656300" y="140924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45738</xdr:rowOff>
    </xdr:from>
    <xdr:ext cx="469744" cy="259045"/>
    <xdr:sp macro="" textlink="">
      <xdr:nvSpPr>
        <xdr:cNvPr id="823" name="n_1aveValue【消防施設】&#10;一人当たり面積">
          <a:extLst>
            <a:ext uri="{FF2B5EF4-FFF2-40B4-BE49-F238E27FC236}">
              <a16:creationId xmlns:a16="http://schemas.microsoft.com/office/drawing/2014/main" id="{B3398DBA-4667-4D95-B8D9-4119315860A6}"/>
            </a:ext>
          </a:extLst>
        </xdr:cNvPr>
        <xdr:cNvSpPr txBox="1"/>
      </xdr:nvSpPr>
      <xdr:spPr>
        <a:xfrm>
          <a:off x="21075727" y="1427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54881</xdr:rowOff>
    </xdr:from>
    <xdr:ext cx="469744" cy="259045"/>
    <xdr:sp macro="" textlink="">
      <xdr:nvSpPr>
        <xdr:cNvPr id="824" name="n_2aveValue【消防施設】&#10;一人当たり面積">
          <a:extLst>
            <a:ext uri="{FF2B5EF4-FFF2-40B4-BE49-F238E27FC236}">
              <a16:creationId xmlns:a16="http://schemas.microsoft.com/office/drawing/2014/main" id="{1EA69E78-A143-46B8-BF98-AD4B96CF74D6}"/>
            </a:ext>
          </a:extLst>
        </xdr:cNvPr>
        <xdr:cNvSpPr txBox="1"/>
      </xdr:nvSpPr>
      <xdr:spPr>
        <a:xfrm>
          <a:off x="20199427" y="1428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59453</xdr:rowOff>
    </xdr:from>
    <xdr:ext cx="469744" cy="259045"/>
    <xdr:sp macro="" textlink="">
      <xdr:nvSpPr>
        <xdr:cNvPr id="825" name="n_3aveValue【消防施設】&#10;一人当たり面積">
          <a:extLst>
            <a:ext uri="{FF2B5EF4-FFF2-40B4-BE49-F238E27FC236}">
              <a16:creationId xmlns:a16="http://schemas.microsoft.com/office/drawing/2014/main" id="{1237DC0A-A4D4-4DFD-B38B-03592B3F05F1}"/>
            </a:ext>
          </a:extLst>
        </xdr:cNvPr>
        <xdr:cNvSpPr txBox="1"/>
      </xdr:nvSpPr>
      <xdr:spPr>
        <a:xfrm>
          <a:off x="19310427" y="1428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826" name="n_4aveValue【消防施設】&#10;一人当たり面積">
          <a:extLst>
            <a:ext uri="{FF2B5EF4-FFF2-40B4-BE49-F238E27FC236}">
              <a16:creationId xmlns:a16="http://schemas.microsoft.com/office/drawing/2014/main" id="{9B7B5B70-BFD5-4D76-ACB1-39D7FA0D0C1C}"/>
            </a:ext>
          </a:extLst>
        </xdr:cNvPr>
        <xdr:cNvSpPr txBox="1"/>
      </xdr:nvSpPr>
      <xdr:spPr>
        <a:xfrm>
          <a:off x="1842142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96283</xdr:rowOff>
    </xdr:from>
    <xdr:ext cx="469744" cy="259045"/>
    <xdr:sp macro="" textlink="">
      <xdr:nvSpPr>
        <xdr:cNvPr id="827" name="n_1mainValue【消防施設】&#10;一人当たり面積">
          <a:extLst>
            <a:ext uri="{FF2B5EF4-FFF2-40B4-BE49-F238E27FC236}">
              <a16:creationId xmlns:a16="http://schemas.microsoft.com/office/drawing/2014/main" id="{F12FA7F5-2338-4149-8FCF-B209DF6AAB99}"/>
            </a:ext>
          </a:extLst>
        </xdr:cNvPr>
        <xdr:cNvSpPr txBox="1"/>
      </xdr:nvSpPr>
      <xdr:spPr>
        <a:xfrm>
          <a:off x="21075727" y="1381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100855</xdr:rowOff>
    </xdr:from>
    <xdr:ext cx="469744" cy="259045"/>
    <xdr:sp macro="" textlink="">
      <xdr:nvSpPr>
        <xdr:cNvPr id="828" name="n_2mainValue【消防施設】&#10;一人当たり面積">
          <a:extLst>
            <a:ext uri="{FF2B5EF4-FFF2-40B4-BE49-F238E27FC236}">
              <a16:creationId xmlns:a16="http://schemas.microsoft.com/office/drawing/2014/main" id="{73F24CCF-AC93-4FD7-A832-6F643A2214FF}"/>
            </a:ext>
          </a:extLst>
        </xdr:cNvPr>
        <xdr:cNvSpPr txBox="1"/>
      </xdr:nvSpPr>
      <xdr:spPr>
        <a:xfrm>
          <a:off x="20199427" y="1381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100855</xdr:rowOff>
    </xdr:from>
    <xdr:ext cx="469744" cy="259045"/>
    <xdr:sp macro="" textlink="">
      <xdr:nvSpPr>
        <xdr:cNvPr id="829" name="n_3mainValue【消防施設】&#10;一人当たり面積">
          <a:extLst>
            <a:ext uri="{FF2B5EF4-FFF2-40B4-BE49-F238E27FC236}">
              <a16:creationId xmlns:a16="http://schemas.microsoft.com/office/drawing/2014/main" id="{A3730068-3056-4FD3-B495-4B2DDB0524D6}"/>
            </a:ext>
          </a:extLst>
        </xdr:cNvPr>
        <xdr:cNvSpPr txBox="1"/>
      </xdr:nvSpPr>
      <xdr:spPr>
        <a:xfrm>
          <a:off x="19310427" y="1381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114571</xdr:rowOff>
    </xdr:from>
    <xdr:ext cx="469744" cy="259045"/>
    <xdr:sp macro="" textlink="">
      <xdr:nvSpPr>
        <xdr:cNvPr id="830" name="n_4mainValue【消防施設】&#10;一人当たり面積">
          <a:extLst>
            <a:ext uri="{FF2B5EF4-FFF2-40B4-BE49-F238E27FC236}">
              <a16:creationId xmlns:a16="http://schemas.microsoft.com/office/drawing/2014/main" id="{F1D7A80D-1A55-4E53-9FFC-290F9F569F8C}"/>
            </a:ext>
          </a:extLst>
        </xdr:cNvPr>
        <xdr:cNvSpPr txBox="1"/>
      </xdr:nvSpPr>
      <xdr:spPr>
        <a:xfrm>
          <a:off x="18421427" y="1383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5AA7C6C6-0B2D-45F8-86D5-F555312CB45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27D8765D-D9E4-431F-858E-3420F64E535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3587034E-15BD-4B9C-A108-6E9E770F7E6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A8D7B109-0A0F-497C-ABF7-711D78A5AAD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6991CFF7-F0B6-40C2-8AAF-C43544091DC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DB787023-C154-4211-B2BA-F0CB5013710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C02CE456-D101-40AB-90A3-DC93C28FB95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4D93093E-47BA-4AC2-8F6A-CA04E0C6635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a:extLst>
            <a:ext uri="{FF2B5EF4-FFF2-40B4-BE49-F238E27FC236}">
              <a16:creationId xmlns:a16="http://schemas.microsoft.com/office/drawing/2014/main" id="{1B6AF532-D828-4E78-8381-A036807D114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a:extLst>
            <a:ext uri="{FF2B5EF4-FFF2-40B4-BE49-F238E27FC236}">
              <a16:creationId xmlns:a16="http://schemas.microsoft.com/office/drawing/2014/main" id="{F25A4578-479B-4A3F-8D4A-0F07EAD2DFD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a:extLst>
            <a:ext uri="{FF2B5EF4-FFF2-40B4-BE49-F238E27FC236}">
              <a16:creationId xmlns:a16="http://schemas.microsoft.com/office/drawing/2014/main" id="{2A050FDD-AC06-46A4-82CC-825EDC7ABE6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2" name="直線コネクタ 841">
          <a:extLst>
            <a:ext uri="{FF2B5EF4-FFF2-40B4-BE49-F238E27FC236}">
              <a16:creationId xmlns:a16="http://schemas.microsoft.com/office/drawing/2014/main" id="{9FC87832-04B7-44D2-957B-F3A4895B3D1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3" name="テキスト ボックス 842">
          <a:extLst>
            <a:ext uri="{FF2B5EF4-FFF2-40B4-BE49-F238E27FC236}">
              <a16:creationId xmlns:a16="http://schemas.microsoft.com/office/drawing/2014/main" id="{F2491F22-2BC8-4CC1-9C62-A73357A146A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4" name="直線コネクタ 843">
          <a:extLst>
            <a:ext uri="{FF2B5EF4-FFF2-40B4-BE49-F238E27FC236}">
              <a16:creationId xmlns:a16="http://schemas.microsoft.com/office/drawing/2014/main" id="{43DB0775-912E-48D2-98D2-AD3EA3455A7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5" name="テキスト ボックス 844">
          <a:extLst>
            <a:ext uri="{FF2B5EF4-FFF2-40B4-BE49-F238E27FC236}">
              <a16:creationId xmlns:a16="http://schemas.microsoft.com/office/drawing/2014/main" id="{235F2F39-DF27-49DB-AD40-99FC753B35B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6" name="直線コネクタ 845">
          <a:extLst>
            <a:ext uri="{FF2B5EF4-FFF2-40B4-BE49-F238E27FC236}">
              <a16:creationId xmlns:a16="http://schemas.microsoft.com/office/drawing/2014/main" id="{CEDDC4B3-5DF9-4B23-8ED6-283B49DDF7B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7" name="テキスト ボックス 846">
          <a:extLst>
            <a:ext uri="{FF2B5EF4-FFF2-40B4-BE49-F238E27FC236}">
              <a16:creationId xmlns:a16="http://schemas.microsoft.com/office/drawing/2014/main" id="{E406E95D-36D2-4AFB-A790-4AA247A5E5A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8" name="直線コネクタ 847">
          <a:extLst>
            <a:ext uri="{FF2B5EF4-FFF2-40B4-BE49-F238E27FC236}">
              <a16:creationId xmlns:a16="http://schemas.microsoft.com/office/drawing/2014/main" id="{10BBC7CA-4C49-4055-8819-0537A637830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9" name="テキスト ボックス 848">
          <a:extLst>
            <a:ext uri="{FF2B5EF4-FFF2-40B4-BE49-F238E27FC236}">
              <a16:creationId xmlns:a16="http://schemas.microsoft.com/office/drawing/2014/main" id="{6BA993BA-9B2D-405D-9A42-AC05BAE7EB7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0" name="直線コネクタ 849">
          <a:extLst>
            <a:ext uri="{FF2B5EF4-FFF2-40B4-BE49-F238E27FC236}">
              <a16:creationId xmlns:a16="http://schemas.microsoft.com/office/drawing/2014/main" id="{7CA5A29E-53C8-4C42-8FC5-7F9ABE86554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1" name="テキスト ボックス 850">
          <a:extLst>
            <a:ext uri="{FF2B5EF4-FFF2-40B4-BE49-F238E27FC236}">
              <a16:creationId xmlns:a16="http://schemas.microsoft.com/office/drawing/2014/main" id="{101B85D2-9A29-417B-87D9-2946B57EA5C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2" name="直線コネクタ 851">
          <a:extLst>
            <a:ext uri="{FF2B5EF4-FFF2-40B4-BE49-F238E27FC236}">
              <a16:creationId xmlns:a16="http://schemas.microsoft.com/office/drawing/2014/main" id="{53B9DA56-ED4E-46E9-90FE-82E52BCABC3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3" name="テキスト ボックス 852">
          <a:extLst>
            <a:ext uri="{FF2B5EF4-FFF2-40B4-BE49-F238E27FC236}">
              <a16:creationId xmlns:a16="http://schemas.microsoft.com/office/drawing/2014/main" id="{09420CED-4A9F-4ABE-AE5F-1E8BB6DF280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4" name="直線コネクタ 853">
          <a:extLst>
            <a:ext uri="{FF2B5EF4-FFF2-40B4-BE49-F238E27FC236}">
              <a16:creationId xmlns:a16="http://schemas.microsoft.com/office/drawing/2014/main" id="{CCEA4A61-50C2-4924-8674-D181A684E44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5" name="【庁舎】&#10;有形固定資産減価償却率グラフ枠">
          <a:extLst>
            <a:ext uri="{FF2B5EF4-FFF2-40B4-BE49-F238E27FC236}">
              <a16:creationId xmlns:a16="http://schemas.microsoft.com/office/drawing/2014/main" id="{BD066C25-3541-4EE4-ABE9-7E79B2CBC03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6" name="直線コネクタ 855">
          <a:extLst>
            <a:ext uri="{FF2B5EF4-FFF2-40B4-BE49-F238E27FC236}">
              <a16:creationId xmlns:a16="http://schemas.microsoft.com/office/drawing/2014/main" id="{26974D90-61C1-403F-80DA-AE6FEE2C884B}"/>
            </a:ext>
          </a:extLst>
        </xdr:cNvPr>
        <xdr:cNvCxnSpPr/>
      </xdr:nvCxnSpPr>
      <xdr:spPr>
        <a:xfrm flipV="1">
          <a:off x="16318864" y="17312639"/>
          <a:ext cx="0" cy="124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7" name="【庁舎】&#10;有形固定資産減価償却率最小値テキスト">
          <a:extLst>
            <a:ext uri="{FF2B5EF4-FFF2-40B4-BE49-F238E27FC236}">
              <a16:creationId xmlns:a16="http://schemas.microsoft.com/office/drawing/2014/main" id="{06E6C268-B8BE-4D42-ADAE-61C77329F900}"/>
            </a:ext>
          </a:extLst>
        </xdr:cNvPr>
        <xdr:cNvSpPr txBox="1"/>
      </xdr:nvSpPr>
      <xdr:spPr>
        <a:xfrm>
          <a:off x="16357600" y="1856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8" name="直線コネクタ 857">
          <a:extLst>
            <a:ext uri="{FF2B5EF4-FFF2-40B4-BE49-F238E27FC236}">
              <a16:creationId xmlns:a16="http://schemas.microsoft.com/office/drawing/2014/main" id="{1BECA9AC-CD67-4B9E-B48F-8AD2DACDB7EC}"/>
            </a:ext>
          </a:extLst>
        </xdr:cNvPr>
        <xdr:cNvCxnSpPr/>
      </xdr:nvCxnSpPr>
      <xdr:spPr>
        <a:xfrm>
          <a:off x="16230600" y="18561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9" name="【庁舎】&#10;有形固定資産減価償却率最大値テキスト">
          <a:extLst>
            <a:ext uri="{FF2B5EF4-FFF2-40B4-BE49-F238E27FC236}">
              <a16:creationId xmlns:a16="http://schemas.microsoft.com/office/drawing/2014/main" id="{7286CFD7-657C-4F60-A168-47DBAB35EE7C}"/>
            </a:ext>
          </a:extLst>
        </xdr:cNvPr>
        <xdr:cNvSpPr txBox="1"/>
      </xdr:nvSpPr>
      <xdr:spPr>
        <a:xfrm>
          <a:off x="16357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60" name="直線コネクタ 859">
          <a:extLst>
            <a:ext uri="{FF2B5EF4-FFF2-40B4-BE49-F238E27FC236}">
              <a16:creationId xmlns:a16="http://schemas.microsoft.com/office/drawing/2014/main" id="{30730A69-146D-403C-A4F3-0ABE485266C6}"/>
            </a:ext>
          </a:extLst>
        </xdr:cNvPr>
        <xdr:cNvCxnSpPr/>
      </xdr:nvCxnSpPr>
      <xdr:spPr>
        <a:xfrm>
          <a:off x="16230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126654</xdr:rowOff>
    </xdr:from>
    <xdr:ext cx="405111" cy="259045"/>
    <xdr:sp macro="" textlink="">
      <xdr:nvSpPr>
        <xdr:cNvPr id="861" name="【庁舎】&#10;有形固定資産減価償却率平均値テキスト">
          <a:extLst>
            <a:ext uri="{FF2B5EF4-FFF2-40B4-BE49-F238E27FC236}">
              <a16:creationId xmlns:a16="http://schemas.microsoft.com/office/drawing/2014/main" id="{BFF99969-377C-422B-807A-EDD21A995F9D}"/>
            </a:ext>
          </a:extLst>
        </xdr:cNvPr>
        <xdr:cNvSpPr txBox="1"/>
      </xdr:nvSpPr>
      <xdr:spPr>
        <a:xfrm>
          <a:off x="16357600" y="17614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2" name="フローチャート: 判断 861">
          <a:extLst>
            <a:ext uri="{FF2B5EF4-FFF2-40B4-BE49-F238E27FC236}">
              <a16:creationId xmlns:a16="http://schemas.microsoft.com/office/drawing/2014/main" id="{B2CA227A-88F4-425E-8226-52E56D6125B0}"/>
            </a:ext>
          </a:extLst>
        </xdr:cNvPr>
        <xdr:cNvSpPr/>
      </xdr:nvSpPr>
      <xdr:spPr>
        <a:xfrm>
          <a:off x="16268700" y="1776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3" name="フローチャート: 判断 862">
          <a:extLst>
            <a:ext uri="{FF2B5EF4-FFF2-40B4-BE49-F238E27FC236}">
              <a16:creationId xmlns:a16="http://schemas.microsoft.com/office/drawing/2014/main" id="{B907C0C5-162A-43F2-A559-899C5D6C7AAC}"/>
            </a:ext>
          </a:extLst>
        </xdr:cNvPr>
        <xdr:cNvSpPr/>
      </xdr:nvSpPr>
      <xdr:spPr>
        <a:xfrm>
          <a:off x="15430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4" name="フローチャート: 判断 863">
          <a:extLst>
            <a:ext uri="{FF2B5EF4-FFF2-40B4-BE49-F238E27FC236}">
              <a16:creationId xmlns:a16="http://schemas.microsoft.com/office/drawing/2014/main" id="{88E9ABBF-71C3-4919-8BCE-C5C0A8364950}"/>
            </a:ext>
          </a:extLst>
        </xdr:cNvPr>
        <xdr:cNvSpPr/>
      </xdr:nvSpPr>
      <xdr:spPr>
        <a:xfrm>
          <a:off x="14541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5" name="フローチャート: 判断 864">
          <a:extLst>
            <a:ext uri="{FF2B5EF4-FFF2-40B4-BE49-F238E27FC236}">
              <a16:creationId xmlns:a16="http://schemas.microsoft.com/office/drawing/2014/main" id="{B25EDF5B-AD29-4EA8-9398-0E86FDA14DD0}"/>
            </a:ext>
          </a:extLst>
        </xdr:cNvPr>
        <xdr:cNvSpPr/>
      </xdr:nvSpPr>
      <xdr:spPr>
        <a:xfrm>
          <a:off x="13652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6" name="フローチャート: 判断 865">
          <a:extLst>
            <a:ext uri="{FF2B5EF4-FFF2-40B4-BE49-F238E27FC236}">
              <a16:creationId xmlns:a16="http://schemas.microsoft.com/office/drawing/2014/main" id="{625BE61C-5CEE-469F-BAA6-4FAA5FE49771}"/>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73193958-D2B7-4129-BC84-9C2257C74D9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65DF6977-93E8-4FCA-A8E7-6BC960679E9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ACF0B7E4-8F23-4100-B458-262E587D47C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DAFCE3EA-8113-4003-BAE0-F3E8B1F14F1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7FFEF971-6E43-4728-BC00-894563CEFE2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116839</xdr:rowOff>
    </xdr:from>
    <xdr:to>
      <xdr:col>85</xdr:col>
      <xdr:colOff>177800</xdr:colOff>
      <xdr:row>107</xdr:row>
      <xdr:rowOff>46989</xdr:rowOff>
    </xdr:to>
    <xdr:sp macro="" textlink="">
      <xdr:nvSpPr>
        <xdr:cNvPr id="872" name="楕円 871">
          <a:extLst>
            <a:ext uri="{FF2B5EF4-FFF2-40B4-BE49-F238E27FC236}">
              <a16:creationId xmlns:a16="http://schemas.microsoft.com/office/drawing/2014/main" id="{8703F78E-9267-4193-91A7-466DB2885A0A}"/>
            </a:ext>
          </a:extLst>
        </xdr:cNvPr>
        <xdr:cNvSpPr/>
      </xdr:nvSpPr>
      <xdr:spPr>
        <a:xfrm>
          <a:off x="162687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95266</xdr:rowOff>
    </xdr:from>
    <xdr:ext cx="405111" cy="259045"/>
    <xdr:sp macro="" textlink="">
      <xdr:nvSpPr>
        <xdr:cNvPr id="873" name="【庁舎】&#10;有形固定資産減価償却率該当値テキスト">
          <a:extLst>
            <a:ext uri="{FF2B5EF4-FFF2-40B4-BE49-F238E27FC236}">
              <a16:creationId xmlns:a16="http://schemas.microsoft.com/office/drawing/2014/main" id="{B4C1CD43-0EB5-4BCF-8BA3-3AF251F538E5}"/>
            </a:ext>
          </a:extLst>
        </xdr:cNvPr>
        <xdr:cNvSpPr txBox="1"/>
      </xdr:nvSpPr>
      <xdr:spPr>
        <a:xfrm>
          <a:off x="16357600" y="1826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102144</xdr:rowOff>
    </xdr:from>
    <xdr:to>
      <xdr:col>81</xdr:col>
      <xdr:colOff>101600</xdr:colOff>
      <xdr:row>107</xdr:row>
      <xdr:rowOff>32294</xdr:rowOff>
    </xdr:to>
    <xdr:sp macro="" textlink="">
      <xdr:nvSpPr>
        <xdr:cNvPr id="874" name="楕円 873">
          <a:extLst>
            <a:ext uri="{FF2B5EF4-FFF2-40B4-BE49-F238E27FC236}">
              <a16:creationId xmlns:a16="http://schemas.microsoft.com/office/drawing/2014/main" id="{CDCE0B77-1635-44EF-B992-C6B9F29DBE7F}"/>
            </a:ext>
          </a:extLst>
        </xdr:cNvPr>
        <xdr:cNvSpPr/>
      </xdr:nvSpPr>
      <xdr:spPr>
        <a:xfrm>
          <a:off x="15430500" y="1827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152944</xdr:rowOff>
    </xdr:from>
    <xdr:to>
      <xdr:col>85</xdr:col>
      <xdr:colOff>127000</xdr:colOff>
      <xdr:row>106</xdr:row>
      <xdr:rowOff>167639</xdr:rowOff>
    </xdr:to>
    <xdr:cxnSp macro="">
      <xdr:nvCxnSpPr>
        <xdr:cNvPr id="875" name="直線コネクタ 874">
          <a:extLst>
            <a:ext uri="{FF2B5EF4-FFF2-40B4-BE49-F238E27FC236}">
              <a16:creationId xmlns:a16="http://schemas.microsoft.com/office/drawing/2014/main" id="{2358A0CF-FC32-4BCE-ABE4-386459A3F03C}"/>
            </a:ext>
          </a:extLst>
        </xdr:cNvPr>
        <xdr:cNvCxnSpPr/>
      </xdr:nvCxnSpPr>
      <xdr:spPr>
        <a:xfrm>
          <a:off x="15481300" y="18326644"/>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121738</xdr:rowOff>
    </xdr:from>
    <xdr:to>
      <xdr:col>76</xdr:col>
      <xdr:colOff>165100</xdr:colOff>
      <xdr:row>107</xdr:row>
      <xdr:rowOff>51888</xdr:rowOff>
    </xdr:to>
    <xdr:sp macro="" textlink="">
      <xdr:nvSpPr>
        <xdr:cNvPr id="876" name="楕円 875">
          <a:extLst>
            <a:ext uri="{FF2B5EF4-FFF2-40B4-BE49-F238E27FC236}">
              <a16:creationId xmlns:a16="http://schemas.microsoft.com/office/drawing/2014/main" id="{07819713-B294-451F-BFB5-C9532B36F90A}"/>
            </a:ext>
          </a:extLst>
        </xdr:cNvPr>
        <xdr:cNvSpPr/>
      </xdr:nvSpPr>
      <xdr:spPr>
        <a:xfrm>
          <a:off x="14541500" y="1829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152944</xdr:rowOff>
    </xdr:from>
    <xdr:to>
      <xdr:col>81</xdr:col>
      <xdr:colOff>50800</xdr:colOff>
      <xdr:row>107</xdr:row>
      <xdr:rowOff>1088</xdr:rowOff>
    </xdr:to>
    <xdr:cxnSp macro="">
      <xdr:nvCxnSpPr>
        <xdr:cNvPr id="877" name="直線コネクタ 876">
          <a:extLst>
            <a:ext uri="{FF2B5EF4-FFF2-40B4-BE49-F238E27FC236}">
              <a16:creationId xmlns:a16="http://schemas.microsoft.com/office/drawing/2014/main" id="{BBC78A5F-BCA3-47B2-915E-01889633D1E2}"/>
            </a:ext>
          </a:extLst>
        </xdr:cNvPr>
        <xdr:cNvCxnSpPr/>
      </xdr:nvCxnSpPr>
      <xdr:spPr>
        <a:xfrm flipV="1">
          <a:off x="14592300" y="1832664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116839</xdr:rowOff>
    </xdr:from>
    <xdr:to>
      <xdr:col>72</xdr:col>
      <xdr:colOff>38100</xdr:colOff>
      <xdr:row>107</xdr:row>
      <xdr:rowOff>46989</xdr:rowOff>
    </xdr:to>
    <xdr:sp macro="" textlink="">
      <xdr:nvSpPr>
        <xdr:cNvPr id="878" name="楕円 877">
          <a:extLst>
            <a:ext uri="{FF2B5EF4-FFF2-40B4-BE49-F238E27FC236}">
              <a16:creationId xmlns:a16="http://schemas.microsoft.com/office/drawing/2014/main" id="{708ABCF9-54D3-445E-9B1B-F72701232257}"/>
            </a:ext>
          </a:extLst>
        </xdr:cNvPr>
        <xdr:cNvSpPr/>
      </xdr:nvSpPr>
      <xdr:spPr>
        <a:xfrm>
          <a:off x="13652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167639</xdr:rowOff>
    </xdr:from>
    <xdr:to>
      <xdr:col>76</xdr:col>
      <xdr:colOff>114300</xdr:colOff>
      <xdr:row>107</xdr:row>
      <xdr:rowOff>1088</xdr:rowOff>
    </xdr:to>
    <xdr:cxnSp macro="">
      <xdr:nvCxnSpPr>
        <xdr:cNvPr id="879" name="直線コネクタ 878">
          <a:extLst>
            <a:ext uri="{FF2B5EF4-FFF2-40B4-BE49-F238E27FC236}">
              <a16:creationId xmlns:a16="http://schemas.microsoft.com/office/drawing/2014/main" id="{4D5531CE-B57E-421F-85BD-6FDD0EC51692}"/>
            </a:ext>
          </a:extLst>
        </xdr:cNvPr>
        <xdr:cNvCxnSpPr/>
      </xdr:nvCxnSpPr>
      <xdr:spPr>
        <a:xfrm>
          <a:off x="13703300" y="1834133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97245</xdr:rowOff>
    </xdr:from>
    <xdr:to>
      <xdr:col>67</xdr:col>
      <xdr:colOff>101600</xdr:colOff>
      <xdr:row>107</xdr:row>
      <xdr:rowOff>27395</xdr:rowOff>
    </xdr:to>
    <xdr:sp macro="" textlink="">
      <xdr:nvSpPr>
        <xdr:cNvPr id="880" name="楕円 879">
          <a:extLst>
            <a:ext uri="{FF2B5EF4-FFF2-40B4-BE49-F238E27FC236}">
              <a16:creationId xmlns:a16="http://schemas.microsoft.com/office/drawing/2014/main" id="{4BEEF5BD-0933-4E31-811F-F97C8F5CAF36}"/>
            </a:ext>
          </a:extLst>
        </xdr:cNvPr>
        <xdr:cNvSpPr/>
      </xdr:nvSpPr>
      <xdr:spPr>
        <a:xfrm>
          <a:off x="12763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148045</xdr:rowOff>
    </xdr:from>
    <xdr:to>
      <xdr:col>71</xdr:col>
      <xdr:colOff>177800</xdr:colOff>
      <xdr:row>106</xdr:row>
      <xdr:rowOff>167639</xdr:rowOff>
    </xdr:to>
    <xdr:cxnSp macro="">
      <xdr:nvCxnSpPr>
        <xdr:cNvPr id="881" name="直線コネクタ 880">
          <a:extLst>
            <a:ext uri="{FF2B5EF4-FFF2-40B4-BE49-F238E27FC236}">
              <a16:creationId xmlns:a16="http://schemas.microsoft.com/office/drawing/2014/main" id="{D6C38081-93D0-4C72-97BF-EE29EF894774}"/>
            </a:ext>
          </a:extLst>
        </xdr:cNvPr>
        <xdr:cNvCxnSpPr/>
      </xdr:nvCxnSpPr>
      <xdr:spPr>
        <a:xfrm>
          <a:off x="12814300" y="1832174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35758</xdr:rowOff>
    </xdr:from>
    <xdr:ext cx="405111" cy="259045"/>
    <xdr:sp macro="" textlink="">
      <xdr:nvSpPr>
        <xdr:cNvPr id="882" name="n_1aveValue【庁舎】&#10;有形固定資産減価償却率">
          <a:extLst>
            <a:ext uri="{FF2B5EF4-FFF2-40B4-BE49-F238E27FC236}">
              <a16:creationId xmlns:a16="http://schemas.microsoft.com/office/drawing/2014/main" id="{60BE03EF-171F-454D-BF97-32714815E2AA}"/>
            </a:ext>
          </a:extLst>
        </xdr:cNvPr>
        <xdr:cNvSpPr txBox="1"/>
      </xdr:nvSpPr>
      <xdr:spPr>
        <a:xfrm>
          <a:off x="152660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68415</xdr:rowOff>
    </xdr:from>
    <xdr:ext cx="405111" cy="259045"/>
    <xdr:sp macro="" textlink="">
      <xdr:nvSpPr>
        <xdr:cNvPr id="883" name="n_2aveValue【庁舎】&#10;有形固定資産減価償却率">
          <a:extLst>
            <a:ext uri="{FF2B5EF4-FFF2-40B4-BE49-F238E27FC236}">
              <a16:creationId xmlns:a16="http://schemas.microsoft.com/office/drawing/2014/main" id="{75E97CB2-DA4B-469D-829C-84377A6CB11E}"/>
            </a:ext>
          </a:extLst>
        </xdr:cNvPr>
        <xdr:cNvSpPr txBox="1"/>
      </xdr:nvSpPr>
      <xdr:spPr>
        <a:xfrm>
          <a:off x="14389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884" name="n_3aveValue【庁舎】&#10;有形固定資産減価償却率">
          <a:extLst>
            <a:ext uri="{FF2B5EF4-FFF2-40B4-BE49-F238E27FC236}">
              <a16:creationId xmlns:a16="http://schemas.microsoft.com/office/drawing/2014/main" id="{B50787B2-9108-42CF-A347-4843906689E2}"/>
            </a:ext>
          </a:extLst>
        </xdr:cNvPr>
        <xdr:cNvSpPr txBox="1"/>
      </xdr:nvSpPr>
      <xdr:spPr>
        <a:xfrm>
          <a:off x="135007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85" name="n_4aveValue【庁舎】&#10;有形固定資産減価償却率">
          <a:extLst>
            <a:ext uri="{FF2B5EF4-FFF2-40B4-BE49-F238E27FC236}">
              <a16:creationId xmlns:a16="http://schemas.microsoft.com/office/drawing/2014/main" id="{B8337739-416D-489B-9FC8-56B1299D22C9}"/>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23421</xdr:rowOff>
    </xdr:from>
    <xdr:ext cx="405111" cy="259045"/>
    <xdr:sp macro="" textlink="">
      <xdr:nvSpPr>
        <xdr:cNvPr id="886" name="n_1mainValue【庁舎】&#10;有形固定資産減価償却率">
          <a:extLst>
            <a:ext uri="{FF2B5EF4-FFF2-40B4-BE49-F238E27FC236}">
              <a16:creationId xmlns:a16="http://schemas.microsoft.com/office/drawing/2014/main" id="{396EA84F-6528-45D3-8AFA-3424BFFFAEBD}"/>
            </a:ext>
          </a:extLst>
        </xdr:cNvPr>
        <xdr:cNvSpPr txBox="1"/>
      </xdr:nvSpPr>
      <xdr:spPr>
        <a:xfrm>
          <a:off x="15266044" y="1836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43015</xdr:rowOff>
    </xdr:from>
    <xdr:ext cx="405111" cy="259045"/>
    <xdr:sp macro="" textlink="">
      <xdr:nvSpPr>
        <xdr:cNvPr id="887" name="n_2mainValue【庁舎】&#10;有形固定資産減価償却率">
          <a:extLst>
            <a:ext uri="{FF2B5EF4-FFF2-40B4-BE49-F238E27FC236}">
              <a16:creationId xmlns:a16="http://schemas.microsoft.com/office/drawing/2014/main" id="{748D925A-4B92-4D81-B092-4414177CBBBE}"/>
            </a:ext>
          </a:extLst>
        </xdr:cNvPr>
        <xdr:cNvSpPr txBox="1"/>
      </xdr:nvSpPr>
      <xdr:spPr>
        <a:xfrm>
          <a:off x="14389744" y="1838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38116</xdr:rowOff>
    </xdr:from>
    <xdr:ext cx="405111" cy="259045"/>
    <xdr:sp macro="" textlink="">
      <xdr:nvSpPr>
        <xdr:cNvPr id="888" name="n_3mainValue【庁舎】&#10;有形固定資産減価償却率">
          <a:extLst>
            <a:ext uri="{FF2B5EF4-FFF2-40B4-BE49-F238E27FC236}">
              <a16:creationId xmlns:a16="http://schemas.microsoft.com/office/drawing/2014/main" id="{4204D5AC-296C-431B-9AB9-76A69186C68D}"/>
            </a:ext>
          </a:extLst>
        </xdr:cNvPr>
        <xdr:cNvSpPr txBox="1"/>
      </xdr:nvSpPr>
      <xdr:spPr>
        <a:xfrm>
          <a:off x="13500744"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18522</xdr:rowOff>
    </xdr:from>
    <xdr:ext cx="405111" cy="259045"/>
    <xdr:sp macro="" textlink="">
      <xdr:nvSpPr>
        <xdr:cNvPr id="889" name="n_4mainValue【庁舎】&#10;有形固定資産減価償却率">
          <a:extLst>
            <a:ext uri="{FF2B5EF4-FFF2-40B4-BE49-F238E27FC236}">
              <a16:creationId xmlns:a16="http://schemas.microsoft.com/office/drawing/2014/main" id="{B3D4C33E-BC3A-417F-A8EC-05F6183EE0A0}"/>
            </a:ext>
          </a:extLst>
        </xdr:cNvPr>
        <xdr:cNvSpPr txBox="1"/>
      </xdr:nvSpPr>
      <xdr:spPr>
        <a:xfrm>
          <a:off x="12611744" y="1836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0" name="正方形/長方形 889">
          <a:extLst>
            <a:ext uri="{FF2B5EF4-FFF2-40B4-BE49-F238E27FC236}">
              <a16:creationId xmlns:a16="http://schemas.microsoft.com/office/drawing/2014/main" id="{8605D563-226E-4B28-BFFB-BA9A9640CC5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1" name="正方形/長方形 890">
          <a:extLst>
            <a:ext uri="{FF2B5EF4-FFF2-40B4-BE49-F238E27FC236}">
              <a16:creationId xmlns:a16="http://schemas.microsoft.com/office/drawing/2014/main" id="{AD11EEF1-1638-4C5C-930B-740164713AD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2" name="正方形/長方形 891">
          <a:extLst>
            <a:ext uri="{FF2B5EF4-FFF2-40B4-BE49-F238E27FC236}">
              <a16:creationId xmlns:a16="http://schemas.microsoft.com/office/drawing/2014/main" id="{7FAF2AA5-187E-4402-890D-F54D8175493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3" name="正方形/長方形 892">
          <a:extLst>
            <a:ext uri="{FF2B5EF4-FFF2-40B4-BE49-F238E27FC236}">
              <a16:creationId xmlns:a16="http://schemas.microsoft.com/office/drawing/2014/main" id="{D17865DA-0119-489B-83E8-31C30610A8E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4" name="正方形/長方形 893">
          <a:extLst>
            <a:ext uri="{FF2B5EF4-FFF2-40B4-BE49-F238E27FC236}">
              <a16:creationId xmlns:a16="http://schemas.microsoft.com/office/drawing/2014/main" id="{216FF5D5-0DE9-4D76-BAF2-14D09F35726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5" name="正方形/長方形 894">
          <a:extLst>
            <a:ext uri="{FF2B5EF4-FFF2-40B4-BE49-F238E27FC236}">
              <a16:creationId xmlns:a16="http://schemas.microsoft.com/office/drawing/2014/main" id="{3CD70EE1-9A96-4A46-9352-0D9EB78DB00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6" name="正方形/長方形 895">
          <a:extLst>
            <a:ext uri="{FF2B5EF4-FFF2-40B4-BE49-F238E27FC236}">
              <a16:creationId xmlns:a16="http://schemas.microsoft.com/office/drawing/2014/main" id="{3A55052A-CE1F-4DF9-81E7-45BC8F16FE7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7" name="正方形/長方形 896">
          <a:extLst>
            <a:ext uri="{FF2B5EF4-FFF2-40B4-BE49-F238E27FC236}">
              <a16:creationId xmlns:a16="http://schemas.microsoft.com/office/drawing/2014/main" id="{3A854F94-11AA-49D7-8A1F-B4AA0D02C4A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8" name="テキスト ボックス 897">
          <a:extLst>
            <a:ext uri="{FF2B5EF4-FFF2-40B4-BE49-F238E27FC236}">
              <a16:creationId xmlns:a16="http://schemas.microsoft.com/office/drawing/2014/main" id="{C49F5C6C-E914-4979-9925-F5CCE429DF7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9" name="直線コネクタ 898">
          <a:extLst>
            <a:ext uri="{FF2B5EF4-FFF2-40B4-BE49-F238E27FC236}">
              <a16:creationId xmlns:a16="http://schemas.microsoft.com/office/drawing/2014/main" id="{BEA3DF2C-390B-4994-AF8B-5C32D4B9B0D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0" name="直線コネクタ 899">
          <a:extLst>
            <a:ext uri="{FF2B5EF4-FFF2-40B4-BE49-F238E27FC236}">
              <a16:creationId xmlns:a16="http://schemas.microsoft.com/office/drawing/2014/main" id="{E3A699FD-DD84-433E-92D0-968060F51EB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1" name="テキスト ボックス 900">
          <a:extLst>
            <a:ext uri="{FF2B5EF4-FFF2-40B4-BE49-F238E27FC236}">
              <a16:creationId xmlns:a16="http://schemas.microsoft.com/office/drawing/2014/main" id="{8C219258-8D82-4970-B584-B651747310B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2" name="直線コネクタ 901">
          <a:extLst>
            <a:ext uri="{FF2B5EF4-FFF2-40B4-BE49-F238E27FC236}">
              <a16:creationId xmlns:a16="http://schemas.microsoft.com/office/drawing/2014/main" id="{D7955B5D-3BD6-4220-AA0D-4D883E352D4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3" name="テキスト ボックス 902">
          <a:extLst>
            <a:ext uri="{FF2B5EF4-FFF2-40B4-BE49-F238E27FC236}">
              <a16:creationId xmlns:a16="http://schemas.microsoft.com/office/drawing/2014/main" id="{D29A5721-C487-4448-864C-CE158531600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4" name="直線コネクタ 903">
          <a:extLst>
            <a:ext uri="{FF2B5EF4-FFF2-40B4-BE49-F238E27FC236}">
              <a16:creationId xmlns:a16="http://schemas.microsoft.com/office/drawing/2014/main" id="{EF9F1E9F-B011-4DC7-9EF2-1125694CF51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5" name="テキスト ボックス 904">
          <a:extLst>
            <a:ext uri="{FF2B5EF4-FFF2-40B4-BE49-F238E27FC236}">
              <a16:creationId xmlns:a16="http://schemas.microsoft.com/office/drawing/2014/main" id="{AE319644-EDA5-4BE7-B927-F9F9CB10127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6" name="直線コネクタ 905">
          <a:extLst>
            <a:ext uri="{FF2B5EF4-FFF2-40B4-BE49-F238E27FC236}">
              <a16:creationId xmlns:a16="http://schemas.microsoft.com/office/drawing/2014/main" id="{D3888BA4-DE6A-4C4D-BB72-BA6AD1F2F2FC}"/>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7" name="テキスト ボックス 906">
          <a:extLst>
            <a:ext uri="{FF2B5EF4-FFF2-40B4-BE49-F238E27FC236}">
              <a16:creationId xmlns:a16="http://schemas.microsoft.com/office/drawing/2014/main" id="{CED7D960-D397-4129-A4E3-69819D82C2E4}"/>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8" name="直線コネクタ 907">
          <a:extLst>
            <a:ext uri="{FF2B5EF4-FFF2-40B4-BE49-F238E27FC236}">
              <a16:creationId xmlns:a16="http://schemas.microsoft.com/office/drawing/2014/main" id="{E0DEBC18-9CA0-48E2-A828-61275F713B6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9" name="テキスト ボックス 908">
          <a:extLst>
            <a:ext uri="{FF2B5EF4-FFF2-40B4-BE49-F238E27FC236}">
              <a16:creationId xmlns:a16="http://schemas.microsoft.com/office/drawing/2014/main" id="{ADDF2324-00C6-4288-AB75-47D3AB8E8F4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0" name="直線コネクタ 909">
          <a:extLst>
            <a:ext uri="{FF2B5EF4-FFF2-40B4-BE49-F238E27FC236}">
              <a16:creationId xmlns:a16="http://schemas.microsoft.com/office/drawing/2014/main" id="{40CEBAD8-567A-463F-ACCC-4BB695013C8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1" name="テキスト ボックス 910">
          <a:extLst>
            <a:ext uri="{FF2B5EF4-FFF2-40B4-BE49-F238E27FC236}">
              <a16:creationId xmlns:a16="http://schemas.microsoft.com/office/drawing/2014/main" id="{2C72A00F-76BC-43AC-B33B-F01CA368608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2" name="【庁舎】&#10;一人当たり面積グラフ枠">
          <a:extLst>
            <a:ext uri="{FF2B5EF4-FFF2-40B4-BE49-F238E27FC236}">
              <a16:creationId xmlns:a16="http://schemas.microsoft.com/office/drawing/2014/main" id="{6EE462DB-4717-4FB3-8984-13F35B21EC1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3" name="直線コネクタ 912">
          <a:extLst>
            <a:ext uri="{FF2B5EF4-FFF2-40B4-BE49-F238E27FC236}">
              <a16:creationId xmlns:a16="http://schemas.microsoft.com/office/drawing/2014/main" id="{B7E438F3-C66C-496F-BF4C-C5C8227867ED}"/>
            </a:ext>
          </a:extLst>
        </xdr:cNvPr>
        <xdr:cNvCxnSpPr/>
      </xdr:nvCxnSpPr>
      <xdr:spPr>
        <a:xfrm flipV="1">
          <a:off x="22160864" y="17291686"/>
          <a:ext cx="0" cy="1249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4" name="【庁舎】&#10;一人当たり面積最小値テキスト">
          <a:extLst>
            <a:ext uri="{FF2B5EF4-FFF2-40B4-BE49-F238E27FC236}">
              <a16:creationId xmlns:a16="http://schemas.microsoft.com/office/drawing/2014/main" id="{D8608907-B78A-49CD-986D-C48358A19933}"/>
            </a:ext>
          </a:extLst>
        </xdr:cNvPr>
        <xdr:cNvSpPr txBox="1"/>
      </xdr:nvSpPr>
      <xdr:spPr>
        <a:xfrm>
          <a:off x="22199600"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5" name="直線コネクタ 914">
          <a:extLst>
            <a:ext uri="{FF2B5EF4-FFF2-40B4-BE49-F238E27FC236}">
              <a16:creationId xmlns:a16="http://schemas.microsoft.com/office/drawing/2014/main" id="{6067C530-7BD1-4F21-A900-39FC54FC8565}"/>
            </a:ext>
          </a:extLst>
        </xdr:cNvPr>
        <xdr:cNvCxnSpPr/>
      </xdr:nvCxnSpPr>
      <xdr:spPr>
        <a:xfrm>
          <a:off x="22072600" y="18541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6" name="【庁舎】&#10;一人当たり面積最大値テキスト">
          <a:extLst>
            <a:ext uri="{FF2B5EF4-FFF2-40B4-BE49-F238E27FC236}">
              <a16:creationId xmlns:a16="http://schemas.microsoft.com/office/drawing/2014/main" id="{CD3F8BA1-D307-488C-B3B5-ADD32D9DDEB0}"/>
            </a:ext>
          </a:extLst>
        </xdr:cNvPr>
        <xdr:cNvSpPr txBox="1"/>
      </xdr:nvSpPr>
      <xdr:spPr>
        <a:xfrm>
          <a:off x="22199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7" name="直線コネクタ 916">
          <a:extLst>
            <a:ext uri="{FF2B5EF4-FFF2-40B4-BE49-F238E27FC236}">
              <a16:creationId xmlns:a16="http://schemas.microsoft.com/office/drawing/2014/main" id="{4BF4645A-EF2C-4C56-9202-19A06EC6BB29}"/>
            </a:ext>
          </a:extLst>
        </xdr:cNvPr>
        <xdr:cNvCxnSpPr/>
      </xdr:nvCxnSpPr>
      <xdr:spPr>
        <a:xfrm>
          <a:off x="22072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149241</xdr:rowOff>
    </xdr:from>
    <xdr:ext cx="469744" cy="259045"/>
    <xdr:sp macro="" textlink="">
      <xdr:nvSpPr>
        <xdr:cNvPr id="918" name="【庁舎】&#10;一人当たり面積平均値テキスト">
          <a:extLst>
            <a:ext uri="{FF2B5EF4-FFF2-40B4-BE49-F238E27FC236}">
              <a16:creationId xmlns:a16="http://schemas.microsoft.com/office/drawing/2014/main" id="{AAF928D0-0689-4537-98D0-3764B2C29BCA}"/>
            </a:ext>
          </a:extLst>
        </xdr:cNvPr>
        <xdr:cNvSpPr txBox="1"/>
      </xdr:nvSpPr>
      <xdr:spPr>
        <a:xfrm>
          <a:off x="22199600" y="17808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9" name="フローチャート: 判断 918">
          <a:extLst>
            <a:ext uri="{FF2B5EF4-FFF2-40B4-BE49-F238E27FC236}">
              <a16:creationId xmlns:a16="http://schemas.microsoft.com/office/drawing/2014/main" id="{41A83AF0-A9E1-4DDB-9805-ABC1E6C88412}"/>
            </a:ext>
          </a:extLst>
        </xdr:cNvPr>
        <xdr:cNvSpPr/>
      </xdr:nvSpPr>
      <xdr:spPr>
        <a:xfrm>
          <a:off x="22110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20" name="フローチャート: 判断 919">
          <a:extLst>
            <a:ext uri="{FF2B5EF4-FFF2-40B4-BE49-F238E27FC236}">
              <a16:creationId xmlns:a16="http://schemas.microsoft.com/office/drawing/2014/main" id="{528E1F84-D488-4359-A6B7-6BFE36DC9852}"/>
            </a:ext>
          </a:extLst>
        </xdr:cNvPr>
        <xdr:cNvSpPr/>
      </xdr:nvSpPr>
      <xdr:spPr>
        <a:xfrm>
          <a:off x="2127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21" name="フローチャート: 判断 920">
          <a:extLst>
            <a:ext uri="{FF2B5EF4-FFF2-40B4-BE49-F238E27FC236}">
              <a16:creationId xmlns:a16="http://schemas.microsoft.com/office/drawing/2014/main" id="{8A7B60EC-E213-4E6F-8606-FA0EF65C154B}"/>
            </a:ext>
          </a:extLst>
        </xdr:cNvPr>
        <xdr:cNvSpPr/>
      </xdr:nvSpPr>
      <xdr:spPr>
        <a:xfrm>
          <a:off x="2038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2" name="フローチャート: 判断 921">
          <a:extLst>
            <a:ext uri="{FF2B5EF4-FFF2-40B4-BE49-F238E27FC236}">
              <a16:creationId xmlns:a16="http://schemas.microsoft.com/office/drawing/2014/main" id="{2491B3CB-84AF-4DB3-A413-C5D314065722}"/>
            </a:ext>
          </a:extLst>
        </xdr:cNvPr>
        <xdr:cNvSpPr/>
      </xdr:nvSpPr>
      <xdr:spPr>
        <a:xfrm>
          <a:off x="194945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3" name="フローチャート: 判断 922">
          <a:extLst>
            <a:ext uri="{FF2B5EF4-FFF2-40B4-BE49-F238E27FC236}">
              <a16:creationId xmlns:a16="http://schemas.microsoft.com/office/drawing/2014/main" id="{76048AAF-E994-476C-BFBF-58E52EBA785B}"/>
            </a:ext>
          </a:extLst>
        </xdr:cNvPr>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4A4C156E-0AE6-4785-844C-DD46F5823A0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BD423991-DEE2-4D2C-8537-822BCCECD33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1C802B13-98C0-4EA5-AC18-2017A476679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7999A080-10E7-435C-B538-2C78CBA242B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DCF94D82-CCEE-4181-8D4C-192C86FA863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103505</xdr:rowOff>
    </xdr:from>
    <xdr:to>
      <xdr:col>116</xdr:col>
      <xdr:colOff>114300</xdr:colOff>
      <xdr:row>106</xdr:row>
      <xdr:rowOff>33655</xdr:rowOff>
    </xdr:to>
    <xdr:sp macro="" textlink="">
      <xdr:nvSpPr>
        <xdr:cNvPr id="929" name="楕円 928">
          <a:extLst>
            <a:ext uri="{FF2B5EF4-FFF2-40B4-BE49-F238E27FC236}">
              <a16:creationId xmlns:a16="http://schemas.microsoft.com/office/drawing/2014/main" id="{490674A7-74A2-42C8-85F6-F8F275E3D222}"/>
            </a:ext>
          </a:extLst>
        </xdr:cNvPr>
        <xdr:cNvSpPr/>
      </xdr:nvSpPr>
      <xdr:spPr>
        <a:xfrm>
          <a:off x="22110700" y="1810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81932</xdr:rowOff>
    </xdr:from>
    <xdr:ext cx="469744" cy="259045"/>
    <xdr:sp macro="" textlink="">
      <xdr:nvSpPr>
        <xdr:cNvPr id="930" name="【庁舎】&#10;一人当たり面積該当値テキスト">
          <a:extLst>
            <a:ext uri="{FF2B5EF4-FFF2-40B4-BE49-F238E27FC236}">
              <a16:creationId xmlns:a16="http://schemas.microsoft.com/office/drawing/2014/main" id="{FE150C4B-F9F5-43F9-844F-88DBCEB3AA92}"/>
            </a:ext>
          </a:extLst>
        </xdr:cNvPr>
        <xdr:cNvSpPr txBox="1"/>
      </xdr:nvSpPr>
      <xdr:spPr>
        <a:xfrm>
          <a:off x="22199600" y="180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113030</xdr:rowOff>
    </xdr:from>
    <xdr:to>
      <xdr:col>112</xdr:col>
      <xdr:colOff>38100</xdr:colOff>
      <xdr:row>106</xdr:row>
      <xdr:rowOff>43180</xdr:rowOff>
    </xdr:to>
    <xdr:sp macro="" textlink="">
      <xdr:nvSpPr>
        <xdr:cNvPr id="931" name="楕円 930">
          <a:extLst>
            <a:ext uri="{FF2B5EF4-FFF2-40B4-BE49-F238E27FC236}">
              <a16:creationId xmlns:a16="http://schemas.microsoft.com/office/drawing/2014/main" id="{26494E89-99B8-494F-AB43-F9B36B1121CE}"/>
            </a:ext>
          </a:extLst>
        </xdr:cNvPr>
        <xdr:cNvSpPr/>
      </xdr:nvSpPr>
      <xdr:spPr>
        <a:xfrm>
          <a:off x="21272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154305</xdr:rowOff>
    </xdr:from>
    <xdr:to>
      <xdr:col>116</xdr:col>
      <xdr:colOff>63500</xdr:colOff>
      <xdr:row>105</xdr:row>
      <xdr:rowOff>163830</xdr:rowOff>
    </xdr:to>
    <xdr:cxnSp macro="">
      <xdr:nvCxnSpPr>
        <xdr:cNvPr id="932" name="直線コネクタ 931">
          <a:extLst>
            <a:ext uri="{FF2B5EF4-FFF2-40B4-BE49-F238E27FC236}">
              <a16:creationId xmlns:a16="http://schemas.microsoft.com/office/drawing/2014/main" id="{AD28F9E6-5591-48C2-9415-FD6AFF093049}"/>
            </a:ext>
          </a:extLst>
        </xdr:cNvPr>
        <xdr:cNvCxnSpPr/>
      </xdr:nvCxnSpPr>
      <xdr:spPr>
        <a:xfrm flipV="1">
          <a:off x="21323300" y="1815655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52070</xdr:rowOff>
    </xdr:from>
    <xdr:to>
      <xdr:col>107</xdr:col>
      <xdr:colOff>101600</xdr:colOff>
      <xdr:row>105</xdr:row>
      <xdr:rowOff>153670</xdr:rowOff>
    </xdr:to>
    <xdr:sp macro="" textlink="">
      <xdr:nvSpPr>
        <xdr:cNvPr id="933" name="楕円 932">
          <a:extLst>
            <a:ext uri="{FF2B5EF4-FFF2-40B4-BE49-F238E27FC236}">
              <a16:creationId xmlns:a16="http://schemas.microsoft.com/office/drawing/2014/main" id="{5DC9F079-96A3-4C96-AD16-0F215AB339DE}"/>
            </a:ext>
          </a:extLst>
        </xdr:cNvPr>
        <xdr:cNvSpPr/>
      </xdr:nvSpPr>
      <xdr:spPr>
        <a:xfrm>
          <a:off x="203835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102870</xdr:rowOff>
    </xdr:from>
    <xdr:to>
      <xdr:col>111</xdr:col>
      <xdr:colOff>177800</xdr:colOff>
      <xdr:row>105</xdr:row>
      <xdr:rowOff>163830</xdr:rowOff>
    </xdr:to>
    <xdr:cxnSp macro="">
      <xdr:nvCxnSpPr>
        <xdr:cNvPr id="934" name="直線コネクタ 933">
          <a:extLst>
            <a:ext uri="{FF2B5EF4-FFF2-40B4-BE49-F238E27FC236}">
              <a16:creationId xmlns:a16="http://schemas.microsoft.com/office/drawing/2014/main" id="{917D3595-8CBD-4897-A668-8DA2509DA680}"/>
            </a:ext>
          </a:extLst>
        </xdr:cNvPr>
        <xdr:cNvCxnSpPr/>
      </xdr:nvCxnSpPr>
      <xdr:spPr>
        <a:xfrm>
          <a:off x="20434300" y="181051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59689</xdr:rowOff>
    </xdr:from>
    <xdr:to>
      <xdr:col>102</xdr:col>
      <xdr:colOff>165100</xdr:colOff>
      <xdr:row>105</xdr:row>
      <xdr:rowOff>161289</xdr:rowOff>
    </xdr:to>
    <xdr:sp macro="" textlink="">
      <xdr:nvSpPr>
        <xdr:cNvPr id="935" name="楕円 934">
          <a:extLst>
            <a:ext uri="{FF2B5EF4-FFF2-40B4-BE49-F238E27FC236}">
              <a16:creationId xmlns:a16="http://schemas.microsoft.com/office/drawing/2014/main" id="{CEFB4112-FFA1-4C50-8DCF-7DDE85CFDDC5}"/>
            </a:ext>
          </a:extLst>
        </xdr:cNvPr>
        <xdr:cNvSpPr/>
      </xdr:nvSpPr>
      <xdr:spPr>
        <a:xfrm>
          <a:off x="19494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102870</xdr:rowOff>
    </xdr:from>
    <xdr:to>
      <xdr:col>107</xdr:col>
      <xdr:colOff>50800</xdr:colOff>
      <xdr:row>105</xdr:row>
      <xdr:rowOff>110489</xdr:rowOff>
    </xdr:to>
    <xdr:cxnSp macro="">
      <xdr:nvCxnSpPr>
        <xdr:cNvPr id="936" name="直線コネクタ 935">
          <a:extLst>
            <a:ext uri="{FF2B5EF4-FFF2-40B4-BE49-F238E27FC236}">
              <a16:creationId xmlns:a16="http://schemas.microsoft.com/office/drawing/2014/main" id="{8E0C9651-F9A1-423E-9B46-BB7ECDFD1014}"/>
            </a:ext>
          </a:extLst>
        </xdr:cNvPr>
        <xdr:cNvCxnSpPr/>
      </xdr:nvCxnSpPr>
      <xdr:spPr>
        <a:xfrm flipV="1">
          <a:off x="19545300" y="181051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67311</xdr:rowOff>
    </xdr:from>
    <xdr:to>
      <xdr:col>98</xdr:col>
      <xdr:colOff>38100</xdr:colOff>
      <xdr:row>105</xdr:row>
      <xdr:rowOff>168911</xdr:rowOff>
    </xdr:to>
    <xdr:sp macro="" textlink="">
      <xdr:nvSpPr>
        <xdr:cNvPr id="937" name="楕円 936">
          <a:extLst>
            <a:ext uri="{FF2B5EF4-FFF2-40B4-BE49-F238E27FC236}">
              <a16:creationId xmlns:a16="http://schemas.microsoft.com/office/drawing/2014/main" id="{D318583C-1F46-448D-9ED1-4619FEB1D0B3}"/>
            </a:ext>
          </a:extLst>
        </xdr:cNvPr>
        <xdr:cNvSpPr/>
      </xdr:nvSpPr>
      <xdr:spPr>
        <a:xfrm>
          <a:off x="18605500" y="180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110489</xdr:rowOff>
    </xdr:from>
    <xdr:to>
      <xdr:col>102</xdr:col>
      <xdr:colOff>114300</xdr:colOff>
      <xdr:row>105</xdr:row>
      <xdr:rowOff>118111</xdr:rowOff>
    </xdr:to>
    <xdr:cxnSp macro="">
      <xdr:nvCxnSpPr>
        <xdr:cNvPr id="938" name="直線コネクタ 937">
          <a:extLst>
            <a:ext uri="{FF2B5EF4-FFF2-40B4-BE49-F238E27FC236}">
              <a16:creationId xmlns:a16="http://schemas.microsoft.com/office/drawing/2014/main" id="{8200E9CF-E4EC-4A6F-A44C-DFF86BB64022}"/>
            </a:ext>
          </a:extLst>
        </xdr:cNvPr>
        <xdr:cNvCxnSpPr/>
      </xdr:nvCxnSpPr>
      <xdr:spPr>
        <a:xfrm flipV="1">
          <a:off x="18656300" y="181127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74947</xdr:rowOff>
    </xdr:from>
    <xdr:ext cx="469744" cy="259045"/>
    <xdr:sp macro="" textlink="">
      <xdr:nvSpPr>
        <xdr:cNvPr id="939" name="n_1aveValue【庁舎】&#10;一人当たり面積">
          <a:extLst>
            <a:ext uri="{FF2B5EF4-FFF2-40B4-BE49-F238E27FC236}">
              <a16:creationId xmlns:a16="http://schemas.microsoft.com/office/drawing/2014/main" id="{09AABE6F-617B-4DFB-8C2F-EF37A9C49EEA}"/>
            </a:ext>
          </a:extLst>
        </xdr:cNvPr>
        <xdr:cNvSpPr txBox="1"/>
      </xdr:nvSpPr>
      <xdr:spPr>
        <a:xfrm>
          <a:off x="21075727" y="1773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124477</xdr:rowOff>
    </xdr:from>
    <xdr:ext cx="469744" cy="259045"/>
    <xdr:sp macro="" textlink="">
      <xdr:nvSpPr>
        <xdr:cNvPr id="940" name="n_2aveValue【庁舎】&#10;一人当たり面積">
          <a:extLst>
            <a:ext uri="{FF2B5EF4-FFF2-40B4-BE49-F238E27FC236}">
              <a16:creationId xmlns:a16="http://schemas.microsoft.com/office/drawing/2014/main" id="{C26EF960-5333-490E-BA63-40457139299B}"/>
            </a:ext>
          </a:extLst>
        </xdr:cNvPr>
        <xdr:cNvSpPr txBox="1"/>
      </xdr:nvSpPr>
      <xdr:spPr>
        <a:xfrm>
          <a:off x="20199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128288</xdr:rowOff>
    </xdr:from>
    <xdr:ext cx="469744" cy="259045"/>
    <xdr:sp macro="" textlink="">
      <xdr:nvSpPr>
        <xdr:cNvPr id="941" name="n_3aveValue【庁舎】&#10;一人当たり面積">
          <a:extLst>
            <a:ext uri="{FF2B5EF4-FFF2-40B4-BE49-F238E27FC236}">
              <a16:creationId xmlns:a16="http://schemas.microsoft.com/office/drawing/2014/main" id="{E241BA07-C134-447F-84EF-F1393DF15A6F}"/>
            </a:ext>
          </a:extLst>
        </xdr:cNvPr>
        <xdr:cNvSpPr txBox="1"/>
      </xdr:nvSpPr>
      <xdr:spPr>
        <a:xfrm>
          <a:off x="19310427" y="1778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13352</xdr:rowOff>
    </xdr:from>
    <xdr:ext cx="469744" cy="259045"/>
    <xdr:sp macro="" textlink="">
      <xdr:nvSpPr>
        <xdr:cNvPr id="942" name="n_4aveValue【庁舎】&#10;一人当たり面積">
          <a:extLst>
            <a:ext uri="{FF2B5EF4-FFF2-40B4-BE49-F238E27FC236}">
              <a16:creationId xmlns:a16="http://schemas.microsoft.com/office/drawing/2014/main" id="{D50FAEF0-48FD-4E6B-9C4A-46A5701E8645}"/>
            </a:ext>
          </a:extLst>
        </xdr:cNvPr>
        <xdr:cNvSpPr txBox="1"/>
      </xdr:nvSpPr>
      <xdr:spPr>
        <a:xfrm>
          <a:off x="18421427" y="1818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34307</xdr:rowOff>
    </xdr:from>
    <xdr:ext cx="469744" cy="259045"/>
    <xdr:sp macro="" textlink="">
      <xdr:nvSpPr>
        <xdr:cNvPr id="943" name="n_1mainValue【庁舎】&#10;一人当たり面積">
          <a:extLst>
            <a:ext uri="{FF2B5EF4-FFF2-40B4-BE49-F238E27FC236}">
              <a16:creationId xmlns:a16="http://schemas.microsoft.com/office/drawing/2014/main" id="{632786D5-9572-4CD4-9BAF-AF4EFCFA40ED}"/>
            </a:ext>
          </a:extLst>
        </xdr:cNvPr>
        <xdr:cNvSpPr txBox="1"/>
      </xdr:nvSpPr>
      <xdr:spPr>
        <a:xfrm>
          <a:off x="21075727" y="1820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144797</xdr:rowOff>
    </xdr:from>
    <xdr:ext cx="469744" cy="259045"/>
    <xdr:sp macro="" textlink="">
      <xdr:nvSpPr>
        <xdr:cNvPr id="944" name="n_2mainValue【庁舎】&#10;一人当たり面積">
          <a:extLst>
            <a:ext uri="{FF2B5EF4-FFF2-40B4-BE49-F238E27FC236}">
              <a16:creationId xmlns:a16="http://schemas.microsoft.com/office/drawing/2014/main" id="{33399A11-872D-4E89-BC87-AC75EBC41832}"/>
            </a:ext>
          </a:extLst>
        </xdr:cNvPr>
        <xdr:cNvSpPr txBox="1"/>
      </xdr:nvSpPr>
      <xdr:spPr>
        <a:xfrm>
          <a:off x="20199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152416</xdr:rowOff>
    </xdr:from>
    <xdr:ext cx="469744" cy="259045"/>
    <xdr:sp macro="" textlink="">
      <xdr:nvSpPr>
        <xdr:cNvPr id="945" name="n_3mainValue【庁舎】&#10;一人当たり面積">
          <a:extLst>
            <a:ext uri="{FF2B5EF4-FFF2-40B4-BE49-F238E27FC236}">
              <a16:creationId xmlns:a16="http://schemas.microsoft.com/office/drawing/2014/main" id="{1DF17544-F823-43D7-AC3B-93307E01EDEE}"/>
            </a:ext>
          </a:extLst>
        </xdr:cNvPr>
        <xdr:cNvSpPr txBox="1"/>
      </xdr:nvSpPr>
      <xdr:spPr>
        <a:xfrm>
          <a:off x="19310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13988</xdr:rowOff>
    </xdr:from>
    <xdr:ext cx="469744" cy="259045"/>
    <xdr:sp macro="" textlink="">
      <xdr:nvSpPr>
        <xdr:cNvPr id="946" name="n_4mainValue【庁舎】&#10;一人当たり面積">
          <a:extLst>
            <a:ext uri="{FF2B5EF4-FFF2-40B4-BE49-F238E27FC236}">
              <a16:creationId xmlns:a16="http://schemas.microsoft.com/office/drawing/2014/main" id="{7B3440B1-72DE-4C7C-B871-A8AE8A073D74}"/>
            </a:ext>
          </a:extLst>
        </xdr:cNvPr>
        <xdr:cNvSpPr txBox="1"/>
      </xdr:nvSpPr>
      <xdr:spPr>
        <a:xfrm>
          <a:off x="18421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7" name="正方形/長方形 946">
          <a:extLst>
            <a:ext uri="{FF2B5EF4-FFF2-40B4-BE49-F238E27FC236}">
              <a16:creationId xmlns:a16="http://schemas.microsoft.com/office/drawing/2014/main" id="{66A54564-DBB9-42AA-97EC-E1F0923E5D8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8" name="正方形/長方形 947">
          <a:extLst>
            <a:ext uri="{FF2B5EF4-FFF2-40B4-BE49-F238E27FC236}">
              <a16:creationId xmlns:a16="http://schemas.microsoft.com/office/drawing/2014/main" id="{78ABFDCD-19F0-412B-AA84-B5C28191427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9" name="テキスト ボックス 948">
          <a:extLst>
            <a:ext uri="{FF2B5EF4-FFF2-40B4-BE49-F238E27FC236}">
              <a16:creationId xmlns:a16="http://schemas.microsoft.com/office/drawing/2014/main" id="{E056CE5E-88F6-412B-8E40-807B5BF5EDD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＜有形固定資産減価償却率の低い施設＞</a:t>
          </a:r>
        </a:p>
        <a:p>
          <a:r>
            <a:rPr kumimoji="1" lang="ja-JP" altLang="en-US" sz="1000">
              <a:latin typeface="ＭＳ Ｐゴシック" panose="020B0600070205080204" pitchFamily="50" charset="-128"/>
              <a:ea typeface="ＭＳ Ｐゴシック" panose="020B0600070205080204" pitchFamily="50" charset="-128"/>
            </a:rPr>
            <a:t>図書館、一般廃棄物処理施設、福祉施設、消防施設は、近年、合併特例債等を活用して整備を進めたため、有形固定資産減価償却率は低くなった。図書館は平成</a:t>
          </a:r>
          <a:r>
            <a:rPr kumimoji="1" lang="en-US" altLang="ja-JP" sz="1000">
              <a:latin typeface="ＭＳ Ｐゴシック" panose="020B0600070205080204" pitchFamily="50" charset="-128"/>
              <a:ea typeface="ＭＳ Ｐゴシック" panose="020B0600070205080204" pitchFamily="50" charset="-128"/>
            </a:rPr>
            <a:t>26</a:t>
          </a:r>
          <a:r>
            <a:rPr kumimoji="1" lang="ja-JP" altLang="en-US" sz="1000">
              <a:latin typeface="ＭＳ Ｐゴシック" panose="020B0600070205080204" pitchFamily="50" charset="-128"/>
              <a:ea typeface="ＭＳ Ｐゴシック" panose="020B0600070205080204" pitchFamily="50" charset="-128"/>
            </a:rPr>
            <a:t>年度、消防施設（本署等）は平成</a:t>
          </a:r>
          <a:r>
            <a:rPr kumimoji="1" lang="en-US" altLang="ja-JP" sz="1000">
              <a:latin typeface="ＭＳ Ｐゴシック" panose="020B0600070205080204" pitchFamily="50" charset="-128"/>
              <a:ea typeface="ＭＳ Ｐゴシック" panose="020B0600070205080204" pitchFamily="50" charset="-128"/>
            </a:rPr>
            <a:t>24</a:t>
          </a:r>
          <a:r>
            <a:rPr kumimoji="1" lang="ja-JP" altLang="en-US" sz="1000">
              <a:latin typeface="ＭＳ Ｐゴシック" panose="020B0600070205080204" pitchFamily="50" charset="-128"/>
              <a:ea typeface="ＭＳ Ｐゴシック" panose="020B0600070205080204" pitchFamily="50" charset="-128"/>
            </a:rPr>
            <a:t>年度の新設で、当市の公共施設の中でも特に有形固定資産減価償却率が低い施設となっている。一般廃棄物処理施設は、し尿等受入施設が平成</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度に供用開始し、廃棄物処理施設の更新事業も大規模投資的事業として予定しており、今後はさらに有形固定資産減価償却率は減少する予定である。福祉施設は、金額的比重の大きい養護老人ホーム魚沼荘の更新事業が平成</a:t>
          </a:r>
          <a:r>
            <a:rPr kumimoji="1" lang="en-US" altLang="ja-JP" sz="1000">
              <a:latin typeface="ＭＳ Ｐゴシック" panose="020B0600070205080204" pitchFamily="50" charset="-128"/>
              <a:ea typeface="ＭＳ Ｐゴシック" panose="020B0600070205080204" pitchFamily="50" charset="-128"/>
            </a:rPr>
            <a:t>28</a:t>
          </a:r>
          <a:r>
            <a:rPr kumimoji="1" lang="ja-JP" altLang="en-US" sz="1000">
              <a:latin typeface="ＭＳ Ｐゴシック" panose="020B0600070205080204" pitchFamily="50" charset="-128"/>
              <a:ea typeface="ＭＳ Ｐゴシック" panose="020B0600070205080204" pitchFamily="50" charset="-128"/>
            </a:rPr>
            <a:t>年度に完了したため、有形固定資産減価償却率は低くなっている。</a:t>
          </a:r>
        </a:p>
        <a:p>
          <a:r>
            <a:rPr kumimoji="1" lang="ja-JP" altLang="en-US" sz="1000">
              <a:latin typeface="ＭＳ Ｐゴシック" panose="020B0600070205080204" pitchFamily="50" charset="-128"/>
              <a:ea typeface="ＭＳ Ｐゴシック" panose="020B0600070205080204" pitchFamily="50" charset="-128"/>
            </a:rPr>
            <a:t>＜有形固定資産減価償却率の高い施設＞</a:t>
          </a:r>
        </a:p>
        <a:p>
          <a:r>
            <a:rPr kumimoji="1" lang="ja-JP" altLang="en-US" sz="1000">
              <a:latin typeface="ＭＳ Ｐゴシック" panose="020B0600070205080204" pitchFamily="50" charset="-128"/>
              <a:ea typeface="ＭＳ Ｐゴシック" panose="020B0600070205080204" pitchFamily="50" charset="-128"/>
            </a:rPr>
            <a:t>保健センター・保健所は対象の施設が１か所のみであり、、昭和</a:t>
          </a:r>
          <a:r>
            <a:rPr kumimoji="1" lang="en-US" altLang="ja-JP" sz="1000">
              <a:latin typeface="ＭＳ Ｐゴシック" panose="020B0600070205080204" pitchFamily="50" charset="-128"/>
              <a:ea typeface="ＭＳ Ｐゴシック" panose="020B0600070205080204" pitchFamily="50" charset="-128"/>
            </a:rPr>
            <a:t>55</a:t>
          </a:r>
          <a:r>
            <a:rPr kumimoji="1" lang="ja-JP" altLang="en-US" sz="1000">
              <a:latin typeface="ＭＳ Ｐゴシック" panose="020B0600070205080204" pitchFamily="50" charset="-128"/>
              <a:ea typeface="ＭＳ Ｐゴシック" panose="020B0600070205080204" pitchFamily="50" charset="-128"/>
            </a:rPr>
            <a:t>年に設立され既に</a:t>
          </a:r>
          <a:r>
            <a:rPr kumimoji="1" lang="en-US" altLang="ja-JP" sz="1000">
              <a:latin typeface="ＭＳ Ｐゴシック" panose="020B0600070205080204" pitchFamily="50" charset="-128"/>
              <a:ea typeface="ＭＳ Ｐゴシック" panose="020B0600070205080204" pitchFamily="50" charset="-128"/>
            </a:rPr>
            <a:t>40</a:t>
          </a:r>
          <a:r>
            <a:rPr kumimoji="1" lang="ja-JP" altLang="en-US" sz="1000">
              <a:latin typeface="ＭＳ Ｐゴシック" panose="020B0600070205080204" pitchFamily="50" charset="-128"/>
              <a:ea typeface="ＭＳ Ｐゴシック" panose="020B0600070205080204" pitchFamily="50" charset="-128"/>
            </a:rPr>
            <a:t>年以上経過している。体育館・プールは近年</a:t>
          </a:r>
          <a:r>
            <a:rPr kumimoji="1" lang="en-US" altLang="ja-JP" sz="1000">
              <a:latin typeface="ＭＳ Ｐゴシック" panose="020B0600070205080204" pitchFamily="50" charset="-128"/>
              <a:ea typeface="ＭＳ Ｐゴシック" panose="020B0600070205080204" pitchFamily="50" charset="-128"/>
            </a:rPr>
            <a:t>LED</a:t>
          </a:r>
          <a:r>
            <a:rPr kumimoji="1" lang="ja-JP" altLang="en-US" sz="1000">
              <a:latin typeface="ＭＳ Ｐゴシック" panose="020B0600070205080204" pitchFamily="50" charset="-128"/>
              <a:ea typeface="ＭＳ Ｐゴシック" panose="020B0600070205080204" pitchFamily="50" charset="-128"/>
            </a:rPr>
            <a:t>化等が進んでいるものの施設自体が古く有形固定資産減価償却率は高くなっている。なお、令和</a:t>
          </a:r>
          <a:r>
            <a:rPr kumimoji="1" lang="en-US" altLang="ja-JP" sz="1000">
              <a:latin typeface="ＭＳ Ｐゴシック" panose="020B0600070205080204" pitchFamily="50" charset="-128"/>
              <a:ea typeface="ＭＳ Ｐゴシック" panose="020B0600070205080204" pitchFamily="50" charset="-128"/>
            </a:rPr>
            <a:t>7</a:t>
          </a:r>
          <a:r>
            <a:rPr kumimoji="1" lang="ja-JP" altLang="en-US" sz="1000">
              <a:latin typeface="ＭＳ Ｐゴシック" panose="020B0600070205080204" pitchFamily="50" charset="-128"/>
              <a:ea typeface="ＭＳ Ｐゴシック" panose="020B0600070205080204" pitchFamily="50" charset="-128"/>
            </a:rPr>
            <a:t>年度に実施予定の二日町体育館の大規模改修により一定程度改善が見込まれる。市民会館は平成元年に完成し、その後は機械設備等の改修を行っている。建物本体の有形固定資産減価償却率は約</a:t>
          </a:r>
          <a:r>
            <a:rPr kumimoji="1" lang="en-US" altLang="ja-JP" sz="1000">
              <a:latin typeface="ＭＳ Ｐゴシック" panose="020B0600070205080204" pitchFamily="50" charset="-128"/>
              <a:ea typeface="ＭＳ Ｐゴシック" panose="020B0600070205080204" pitchFamily="50" charset="-128"/>
            </a:rPr>
            <a:t>75</a:t>
          </a:r>
          <a:r>
            <a:rPr kumimoji="1" lang="ja-JP" altLang="en-US" sz="1000">
              <a:latin typeface="ＭＳ Ｐゴシック" panose="020B0600070205080204" pitchFamily="50" charset="-128"/>
              <a:ea typeface="ＭＳ Ｐゴシック" panose="020B0600070205080204" pitchFamily="50" charset="-128"/>
            </a:rPr>
            <a:t>％を超えており、全体の中でも大きなウェイトを占めている。市民会館は大規模なイベント・コンサートや市の確定申告相談会の会場として市民に広く認知され、公共施設の中でも重要な役割を担っている。当市内に類似の施設が無く集約化・複合化が難しいことから、今後の更新については慎重に検討を進める必要がある。庁舎は、本庁舎、大和庁舎、塩沢庁舎の</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庁舎を設置している。全て合併前の旧町の本庁舎（現本庁舎は旧六日町庁舎）を利用しており、最も新しい大和庁舎でも昭和</a:t>
          </a:r>
          <a:r>
            <a:rPr kumimoji="1" lang="en-US" altLang="ja-JP" sz="1000">
              <a:latin typeface="ＭＳ Ｐゴシック" panose="020B0600070205080204" pitchFamily="50" charset="-128"/>
              <a:ea typeface="ＭＳ Ｐゴシック" panose="020B0600070205080204" pitchFamily="50" charset="-128"/>
            </a:rPr>
            <a:t>57</a:t>
          </a:r>
          <a:r>
            <a:rPr kumimoji="1" lang="ja-JP" altLang="en-US" sz="1000">
              <a:latin typeface="ＭＳ Ｐゴシック" panose="020B0600070205080204" pitchFamily="50" charset="-128"/>
              <a:ea typeface="ＭＳ Ｐゴシック" panose="020B0600070205080204" pitchFamily="50" charset="-128"/>
            </a:rPr>
            <a:t>年の建築から</a:t>
          </a:r>
          <a:r>
            <a:rPr kumimoji="1" lang="en-US" altLang="ja-JP" sz="1000">
              <a:latin typeface="ＭＳ Ｐゴシック" panose="020B0600070205080204" pitchFamily="50" charset="-128"/>
              <a:ea typeface="ＭＳ Ｐゴシック" panose="020B0600070205080204" pitchFamily="50" charset="-128"/>
            </a:rPr>
            <a:t>40</a:t>
          </a:r>
          <a:r>
            <a:rPr kumimoji="1" lang="ja-JP" altLang="en-US" sz="1000">
              <a:latin typeface="ＭＳ Ｐゴシック" panose="020B0600070205080204" pitchFamily="50" charset="-128"/>
              <a:ea typeface="ＭＳ Ｐゴシック" panose="020B0600070205080204" pitchFamily="50" charset="-128"/>
            </a:rPr>
            <a:t>年以上経過している。更新計画を進める必要があるが、市民の利便性を考慮するとこれ以上の統廃合は難しい。市民会館と同様に今後の更新については慎重に検討していく必要がある。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45008373</v>
      </c>
      <c r="BO4" s="406"/>
      <c r="BP4" s="406"/>
      <c r="BQ4" s="406"/>
      <c r="BR4" s="406"/>
      <c r="BS4" s="406"/>
      <c r="BT4" s="406"/>
      <c r="BU4" s="407"/>
      <c r="BV4" s="405">
        <v>42144260</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5.2</v>
      </c>
      <c r="CU4" s="412"/>
      <c r="CV4" s="412"/>
      <c r="CW4" s="412"/>
      <c r="CX4" s="412"/>
      <c r="CY4" s="412"/>
      <c r="CZ4" s="412"/>
      <c r="DA4" s="413"/>
      <c r="DB4" s="411">
        <v>8.8000000000000007</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43573678</v>
      </c>
      <c r="BO5" s="443"/>
      <c r="BP5" s="443"/>
      <c r="BQ5" s="443"/>
      <c r="BR5" s="443"/>
      <c r="BS5" s="443"/>
      <c r="BT5" s="443"/>
      <c r="BU5" s="444"/>
      <c r="BV5" s="442">
        <v>40039926</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93.4</v>
      </c>
      <c r="CU5" s="440"/>
      <c r="CV5" s="440"/>
      <c r="CW5" s="440"/>
      <c r="CX5" s="440"/>
      <c r="CY5" s="440"/>
      <c r="CZ5" s="440"/>
      <c r="DA5" s="441"/>
      <c r="DB5" s="439">
        <v>89.5</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1434695</v>
      </c>
      <c r="BO6" s="443"/>
      <c r="BP6" s="443"/>
      <c r="BQ6" s="443"/>
      <c r="BR6" s="443"/>
      <c r="BS6" s="443"/>
      <c r="BT6" s="443"/>
      <c r="BU6" s="444"/>
      <c r="BV6" s="442">
        <v>2104334</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93.7</v>
      </c>
      <c r="CU6" s="480"/>
      <c r="CV6" s="480"/>
      <c r="CW6" s="480"/>
      <c r="CX6" s="480"/>
      <c r="CY6" s="480"/>
      <c r="CZ6" s="480"/>
      <c r="DA6" s="481"/>
      <c r="DB6" s="479">
        <v>90</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428233</v>
      </c>
      <c r="BO7" s="443"/>
      <c r="BP7" s="443"/>
      <c r="BQ7" s="443"/>
      <c r="BR7" s="443"/>
      <c r="BS7" s="443"/>
      <c r="BT7" s="443"/>
      <c r="BU7" s="444"/>
      <c r="BV7" s="442">
        <v>395861</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19297436</v>
      </c>
      <c r="CU7" s="443"/>
      <c r="CV7" s="443"/>
      <c r="CW7" s="443"/>
      <c r="CX7" s="443"/>
      <c r="CY7" s="443"/>
      <c r="CZ7" s="443"/>
      <c r="DA7" s="444"/>
      <c r="DB7" s="442">
        <v>19508748</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1006462</v>
      </c>
      <c r="BO8" s="443"/>
      <c r="BP8" s="443"/>
      <c r="BQ8" s="443"/>
      <c r="BR8" s="443"/>
      <c r="BS8" s="443"/>
      <c r="BT8" s="443"/>
      <c r="BU8" s="444"/>
      <c r="BV8" s="442">
        <v>1708473</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0.42</v>
      </c>
      <c r="CU8" s="483"/>
      <c r="CV8" s="483"/>
      <c r="CW8" s="483"/>
      <c r="CX8" s="483"/>
      <c r="CY8" s="483"/>
      <c r="CZ8" s="483"/>
      <c r="DA8" s="484"/>
      <c r="DB8" s="482">
        <v>0.41</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54851</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-702011</v>
      </c>
      <c r="BO9" s="443"/>
      <c r="BP9" s="443"/>
      <c r="BQ9" s="443"/>
      <c r="BR9" s="443"/>
      <c r="BS9" s="443"/>
      <c r="BT9" s="443"/>
      <c r="BU9" s="444"/>
      <c r="BV9" s="442">
        <v>-506781</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11.3</v>
      </c>
      <c r="CU9" s="440"/>
      <c r="CV9" s="440"/>
      <c r="CW9" s="440"/>
      <c r="CX9" s="440"/>
      <c r="CY9" s="440"/>
      <c r="CZ9" s="440"/>
      <c r="DA9" s="441"/>
      <c r="DB9" s="439">
        <v>12.2</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58568</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90</v>
      </c>
      <c r="AV10" s="475"/>
      <c r="AW10" s="475"/>
      <c r="AX10" s="475"/>
      <c r="AY10" s="476" t="s">
        <v>114</v>
      </c>
      <c r="AZ10" s="477"/>
      <c r="BA10" s="477"/>
      <c r="BB10" s="477"/>
      <c r="BC10" s="477"/>
      <c r="BD10" s="477"/>
      <c r="BE10" s="477"/>
      <c r="BF10" s="477"/>
      <c r="BG10" s="477"/>
      <c r="BH10" s="477"/>
      <c r="BI10" s="477"/>
      <c r="BJ10" s="477"/>
      <c r="BK10" s="477"/>
      <c r="BL10" s="477"/>
      <c r="BM10" s="478"/>
      <c r="BN10" s="442">
        <v>552198</v>
      </c>
      <c r="BO10" s="443"/>
      <c r="BP10" s="443"/>
      <c r="BQ10" s="443"/>
      <c r="BR10" s="443"/>
      <c r="BS10" s="443"/>
      <c r="BT10" s="443"/>
      <c r="BU10" s="444"/>
      <c r="BV10" s="442">
        <v>674396</v>
      </c>
      <c r="BW10" s="443"/>
      <c r="BX10" s="443"/>
      <c r="BY10" s="443"/>
      <c r="BZ10" s="443"/>
      <c r="CA10" s="443"/>
      <c r="CB10" s="443"/>
      <c r="CC10" s="44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116</v>
      </c>
      <c r="M11" s="497"/>
      <c r="N11" s="497"/>
      <c r="O11" s="497"/>
      <c r="P11" s="497"/>
      <c r="Q11" s="498"/>
      <c r="R11" s="499" t="s">
        <v>117</v>
      </c>
      <c r="S11" s="500"/>
      <c r="T11" s="500"/>
      <c r="U11" s="500"/>
      <c r="V11" s="501"/>
      <c r="W11" s="430"/>
      <c r="X11" s="431"/>
      <c r="Y11" s="431"/>
      <c r="Z11" s="431"/>
      <c r="AA11" s="431"/>
      <c r="AB11" s="431"/>
      <c r="AC11" s="431"/>
      <c r="AD11" s="431"/>
      <c r="AE11" s="431"/>
      <c r="AF11" s="431"/>
      <c r="AG11" s="431"/>
      <c r="AH11" s="431"/>
      <c r="AI11" s="431"/>
      <c r="AJ11" s="431"/>
      <c r="AK11" s="431"/>
      <c r="AL11" s="434"/>
      <c r="AM11" s="471" t="s">
        <v>118</v>
      </c>
      <c r="AN11" s="472"/>
      <c r="AO11" s="472"/>
      <c r="AP11" s="472"/>
      <c r="AQ11" s="472"/>
      <c r="AR11" s="472"/>
      <c r="AS11" s="472"/>
      <c r="AT11" s="473"/>
      <c r="AU11" s="474" t="s">
        <v>119</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52376</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119</v>
      </c>
      <c r="AV12" s="475"/>
      <c r="AW12" s="475"/>
      <c r="AX12" s="475"/>
      <c r="AY12" s="476" t="s">
        <v>128</v>
      </c>
      <c r="AZ12" s="477"/>
      <c r="BA12" s="477"/>
      <c r="BB12" s="477"/>
      <c r="BC12" s="477"/>
      <c r="BD12" s="477"/>
      <c r="BE12" s="477"/>
      <c r="BF12" s="477"/>
      <c r="BG12" s="477"/>
      <c r="BH12" s="477"/>
      <c r="BI12" s="477"/>
      <c r="BJ12" s="477"/>
      <c r="BK12" s="477"/>
      <c r="BL12" s="477"/>
      <c r="BM12" s="478"/>
      <c r="BN12" s="442">
        <v>738000</v>
      </c>
      <c r="BO12" s="443"/>
      <c r="BP12" s="443"/>
      <c r="BQ12" s="443"/>
      <c r="BR12" s="443"/>
      <c r="BS12" s="443"/>
      <c r="BT12" s="443"/>
      <c r="BU12" s="444"/>
      <c r="BV12" s="442">
        <v>619000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130</v>
      </c>
      <c r="N13" s="534"/>
      <c r="O13" s="534"/>
      <c r="P13" s="534"/>
      <c r="Q13" s="535"/>
      <c r="R13" s="526">
        <v>50959</v>
      </c>
      <c r="S13" s="527"/>
      <c r="T13" s="527"/>
      <c r="U13" s="527"/>
      <c r="V13" s="528"/>
      <c r="W13" s="458" t="s">
        <v>131</v>
      </c>
      <c r="X13" s="459"/>
      <c r="Y13" s="459"/>
      <c r="Z13" s="459"/>
      <c r="AA13" s="459"/>
      <c r="AB13" s="449"/>
      <c r="AC13" s="493">
        <v>3430</v>
      </c>
      <c r="AD13" s="494"/>
      <c r="AE13" s="494"/>
      <c r="AF13" s="494"/>
      <c r="AG13" s="536"/>
      <c r="AH13" s="493">
        <v>3484</v>
      </c>
      <c r="AI13" s="494"/>
      <c r="AJ13" s="494"/>
      <c r="AK13" s="494"/>
      <c r="AL13" s="495"/>
      <c r="AM13" s="471" t="s">
        <v>132</v>
      </c>
      <c r="AN13" s="472"/>
      <c r="AO13" s="472"/>
      <c r="AP13" s="472"/>
      <c r="AQ13" s="472"/>
      <c r="AR13" s="472"/>
      <c r="AS13" s="472"/>
      <c r="AT13" s="473"/>
      <c r="AU13" s="474" t="s">
        <v>119</v>
      </c>
      <c r="AV13" s="475"/>
      <c r="AW13" s="475"/>
      <c r="AX13" s="475"/>
      <c r="AY13" s="476" t="s">
        <v>133</v>
      </c>
      <c r="AZ13" s="477"/>
      <c r="BA13" s="477"/>
      <c r="BB13" s="477"/>
      <c r="BC13" s="477"/>
      <c r="BD13" s="477"/>
      <c r="BE13" s="477"/>
      <c r="BF13" s="477"/>
      <c r="BG13" s="477"/>
      <c r="BH13" s="477"/>
      <c r="BI13" s="477"/>
      <c r="BJ13" s="477"/>
      <c r="BK13" s="477"/>
      <c r="BL13" s="477"/>
      <c r="BM13" s="478"/>
      <c r="BN13" s="442">
        <v>-887813</v>
      </c>
      <c r="BO13" s="443"/>
      <c r="BP13" s="443"/>
      <c r="BQ13" s="443"/>
      <c r="BR13" s="443"/>
      <c r="BS13" s="443"/>
      <c r="BT13" s="443"/>
      <c r="BU13" s="444"/>
      <c r="BV13" s="442">
        <v>-451385</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11.8</v>
      </c>
      <c r="CU13" s="440"/>
      <c r="CV13" s="440"/>
      <c r="CW13" s="440"/>
      <c r="CX13" s="440"/>
      <c r="CY13" s="440"/>
      <c r="CZ13" s="440"/>
      <c r="DA13" s="441"/>
      <c r="DB13" s="439">
        <v>11.8</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53320</v>
      </c>
      <c r="S14" s="527"/>
      <c r="T14" s="527"/>
      <c r="U14" s="527"/>
      <c r="V14" s="528"/>
      <c r="W14" s="432"/>
      <c r="X14" s="433"/>
      <c r="Y14" s="433"/>
      <c r="Z14" s="433"/>
      <c r="AA14" s="433"/>
      <c r="AB14" s="422"/>
      <c r="AC14" s="529">
        <v>12</v>
      </c>
      <c r="AD14" s="530"/>
      <c r="AE14" s="530"/>
      <c r="AF14" s="530"/>
      <c r="AG14" s="531"/>
      <c r="AH14" s="529">
        <v>11.4</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130</v>
      </c>
      <c r="N15" s="534"/>
      <c r="O15" s="534"/>
      <c r="P15" s="534"/>
      <c r="Q15" s="535"/>
      <c r="R15" s="526">
        <v>51989</v>
      </c>
      <c r="S15" s="527"/>
      <c r="T15" s="527"/>
      <c r="U15" s="527"/>
      <c r="V15" s="528"/>
      <c r="W15" s="458" t="s">
        <v>137</v>
      </c>
      <c r="X15" s="459"/>
      <c r="Y15" s="459"/>
      <c r="Z15" s="459"/>
      <c r="AA15" s="459"/>
      <c r="AB15" s="449"/>
      <c r="AC15" s="493">
        <v>7958</v>
      </c>
      <c r="AD15" s="494"/>
      <c r="AE15" s="494"/>
      <c r="AF15" s="494"/>
      <c r="AG15" s="536"/>
      <c r="AH15" s="493">
        <v>8772</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7385607</v>
      </c>
      <c r="BO15" s="406"/>
      <c r="BP15" s="406"/>
      <c r="BQ15" s="406"/>
      <c r="BR15" s="406"/>
      <c r="BS15" s="406"/>
      <c r="BT15" s="406"/>
      <c r="BU15" s="407"/>
      <c r="BV15" s="405">
        <v>7374155</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27.9</v>
      </c>
      <c r="AD16" s="530"/>
      <c r="AE16" s="530"/>
      <c r="AF16" s="530"/>
      <c r="AG16" s="531"/>
      <c r="AH16" s="529">
        <v>28.7</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17350645</v>
      </c>
      <c r="BO16" s="443"/>
      <c r="BP16" s="443"/>
      <c r="BQ16" s="443"/>
      <c r="BR16" s="443"/>
      <c r="BS16" s="443"/>
      <c r="BT16" s="443"/>
      <c r="BU16" s="444"/>
      <c r="BV16" s="442">
        <v>17508264</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17176</v>
      </c>
      <c r="AD17" s="494"/>
      <c r="AE17" s="494"/>
      <c r="AF17" s="494"/>
      <c r="AG17" s="536"/>
      <c r="AH17" s="493">
        <v>18275</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9277653</v>
      </c>
      <c r="BO17" s="443"/>
      <c r="BP17" s="443"/>
      <c r="BQ17" s="443"/>
      <c r="BR17" s="443"/>
      <c r="BS17" s="443"/>
      <c r="BT17" s="443"/>
      <c r="BU17" s="444"/>
      <c r="BV17" s="442">
        <v>9262559</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584.54999999999995</v>
      </c>
      <c r="M18" s="566"/>
      <c r="N18" s="566"/>
      <c r="O18" s="566"/>
      <c r="P18" s="566"/>
      <c r="Q18" s="566"/>
      <c r="R18" s="567"/>
      <c r="S18" s="567"/>
      <c r="T18" s="567"/>
      <c r="U18" s="567"/>
      <c r="V18" s="568"/>
      <c r="W18" s="460"/>
      <c r="X18" s="461"/>
      <c r="Y18" s="461"/>
      <c r="Z18" s="461"/>
      <c r="AA18" s="461"/>
      <c r="AB18" s="452"/>
      <c r="AC18" s="569">
        <v>60.1</v>
      </c>
      <c r="AD18" s="570"/>
      <c r="AE18" s="570"/>
      <c r="AF18" s="570"/>
      <c r="AG18" s="571"/>
      <c r="AH18" s="569">
        <v>59.9</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18365224</v>
      </c>
      <c r="BO18" s="443"/>
      <c r="BP18" s="443"/>
      <c r="BQ18" s="443"/>
      <c r="BR18" s="443"/>
      <c r="BS18" s="443"/>
      <c r="BT18" s="443"/>
      <c r="BU18" s="444"/>
      <c r="BV18" s="442">
        <v>17678500</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94</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32207687</v>
      </c>
      <c r="BO19" s="443"/>
      <c r="BP19" s="443"/>
      <c r="BQ19" s="443"/>
      <c r="BR19" s="443"/>
      <c r="BS19" s="443"/>
      <c r="BT19" s="443"/>
      <c r="BU19" s="444"/>
      <c r="BV19" s="442">
        <v>31194278</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19576</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27395059</v>
      </c>
      <c r="BO22" s="406"/>
      <c r="BP22" s="406"/>
      <c r="BQ22" s="406"/>
      <c r="BR22" s="406"/>
      <c r="BS22" s="406"/>
      <c r="BT22" s="406"/>
      <c r="BU22" s="407"/>
      <c r="BV22" s="405">
        <v>28723712</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21699457</v>
      </c>
      <c r="BO23" s="443"/>
      <c r="BP23" s="443"/>
      <c r="BQ23" s="443"/>
      <c r="BR23" s="443"/>
      <c r="BS23" s="443"/>
      <c r="BT23" s="443"/>
      <c r="BU23" s="444"/>
      <c r="BV23" s="442">
        <v>23099539</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8258</v>
      </c>
      <c r="R24" s="494"/>
      <c r="S24" s="494"/>
      <c r="T24" s="494"/>
      <c r="U24" s="494"/>
      <c r="V24" s="536"/>
      <c r="W24" s="588"/>
      <c r="X24" s="589"/>
      <c r="Y24" s="590"/>
      <c r="Z24" s="492" t="s">
        <v>162</v>
      </c>
      <c r="AA24" s="472"/>
      <c r="AB24" s="472"/>
      <c r="AC24" s="472"/>
      <c r="AD24" s="472"/>
      <c r="AE24" s="472"/>
      <c r="AF24" s="472"/>
      <c r="AG24" s="473"/>
      <c r="AH24" s="493">
        <v>592</v>
      </c>
      <c r="AI24" s="494"/>
      <c r="AJ24" s="494"/>
      <c r="AK24" s="494"/>
      <c r="AL24" s="536"/>
      <c r="AM24" s="493">
        <v>1769488</v>
      </c>
      <c r="AN24" s="494"/>
      <c r="AO24" s="494"/>
      <c r="AP24" s="494"/>
      <c r="AQ24" s="494"/>
      <c r="AR24" s="536"/>
      <c r="AS24" s="493">
        <v>2989</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18132050</v>
      </c>
      <c r="BO24" s="443"/>
      <c r="BP24" s="443"/>
      <c r="BQ24" s="443"/>
      <c r="BR24" s="443"/>
      <c r="BS24" s="443"/>
      <c r="BT24" s="443"/>
      <c r="BU24" s="444"/>
      <c r="BV24" s="442">
        <v>18404297</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2</v>
      </c>
      <c r="M25" s="494"/>
      <c r="N25" s="494"/>
      <c r="O25" s="494"/>
      <c r="P25" s="536"/>
      <c r="Q25" s="493">
        <v>6709</v>
      </c>
      <c r="R25" s="494"/>
      <c r="S25" s="494"/>
      <c r="T25" s="494"/>
      <c r="U25" s="494"/>
      <c r="V25" s="536"/>
      <c r="W25" s="588"/>
      <c r="X25" s="589"/>
      <c r="Y25" s="590"/>
      <c r="Z25" s="492" t="s">
        <v>165</v>
      </c>
      <c r="AA25" s="472"/>
      <c r="AB25" s="472"/>
      <c r="AC25" s="472"/>
      <c r="AD25" s="472"/>
      <c r="AE25" s="472"/>
      <c r="AF25" s="472"/>
      <c r="AG25" s="473"/>
      <c r="AH25" s="493">
        <v>106</v>
      </c>
      <c r="AI25" s="494"/>
      <c r="AJ25" s="494"/>
      <c r="AK25" s="494"/>
      <c r="AL25" s="536"/>
      <c r="AM25" s="493">
        <v>330826</v>
      </c>
      <c r="AN25" s="494"/>
      <c r="AO25" s="494"/>
      <c r="AP25" s="494"/>
      <c r="AQ25" s="494"/>
      <c r="AR25" s="536"/>
      <c r="AS25" s="493">
        <v>3121</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822431</v>
      </c>
      <c r="BO25" s="406"/>
      <c r="BP25" s="406"/>
      <c r="BQ25" s="406"/>
      <c r="BR25" s="406"/>
      <c r="BS25" s="406"/>
      <c r="BT25" s="406"/>
      <c r="BU25" s="407"/>
      <c r="BV25" s="405">
        <v>1256782</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5665</v>
      </c>
      <c r="R26" s="494"/>
      <c r="S26" s="494"/>
      <c r="T26" s="494"/>
      <c r="U26" s="494"/>
      <c r="V26" s="536"/>
      <c r="W26" s="588"/>
      <c r="X26" s="589"/>
      <c r="Y26" s="590"/>
      <c r="Z26" s="492" t="s">
        <v>168</v>
      </c>
      <c r="AA26" s="594"/>
      <c r="AB26" s="594"/>
      <c r="AC26" s="594"/>
      <c r="AD26" s="594"/>
      <c r="AE26" s="594"/>
      <c r="AF26" s="594"/>
      <c r="AG26" s="595"/>
      <c r="AH26" s="493">
        <v>46</v>
      </c>
      <c r="AI26" s="494"/>
      <c r="AJ26" s="494"/>
      <c r="AK26" s="494"/>
      <c r="AL26" s="536"/>
      <c r="AM26" s="493">
        <v>140346</v>
      </c>
      <c r="AN26" s="494"/>
      <c r="AO26" s="494"/>
      <c r="AP26" s="494"/>
      <c r="AQ26" s="494"/>
      <c r="AR26" s="536"/>
      <c r="AS26" s="493">
        <v>3051</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3920</v>
      </c>
      <c r="R27" s="494"/>
      <c r="S27" s="494"/>
      <c r="T27" s="494"/>
      <c r="U27" s="494"/>
      <c r="V27" s="536"/>
      <c r="W27" s="588"/>
      <c r="X27" s="589"/>
      <c r="Y27" s="590"/>
      <c r="Z27" s="492" t="s">
        <v>171</v>
      </c>
      <c r="AA27" s="472"/>
      <c r="AB27" s="472"/>
      <c r="AC27" s="472"/>
      <c r="AD27" s="472"/>
      <c r="AE27" s="472"/>
      <c r="AF27" s="472"/>
      <c r="AG27" s="473"/>
      <c r="AH27" s="493">
        <v>6</v>
      </c>
      <c r="AI27" s="494"/>
      <c r="AJ27" s="494"/>
      <c r="AK27" s="494"/>
      <c r="AL27" s="536"/>
      <c r="AM27" s="493">
        <v>25344</v>
      </c>
      <c r="AN27" s="494"/>
      <c r="AO27" s="494"/>
      <c r="AP27" s="494"/>
      <c r="AQ27" s="494"/>
      <c r="AR27" s="536"/>
      <c r="AS27" s="493">
        <v>4224</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t="s">
        <v>122</v>
      </c>
      <c r="BO27" s="562"/>
      <c r="BP27" s="562"/>
      <c r="BQ27" s="562"/>
      <c r="BR27" s="562"/>
      <c r="BS27" s="562"/>
      <c r="BT27" s="562"/>
      <c r="BU27" s="563"/>
      <c r="BV27" s="561" t="s">
        <v>122</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3220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2756005</v>
      </c>
      <c r="BO28" s="406"/>
      <c r="BP28" s="406"/>
      <c r="BQ28" s="406"/>
      <c r="BR28" s="406"/>
      <c r="BS28" s="406"/>
      <c r="BT28" s="406"/>
      <c r="BU28" s="407"/>
      <c r="BV28" s="405">
        <v>2941807</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20</v>
      </c>
      <c r="M29" s="494"/>
      <c r="N29" s="494"/>
      <c r="O29" s="494"/>
      <c r="P29" s="536"/>
      <c r="Q29" s="493">
        <v>3050</v>
      </c>
      <c r="R29" s="494"/>
      <c r="S29" s="494"/>
      <c r="T29" s="494"/>
      <c r="U29" s="494"/>
      <c r="V29" s="536"/>
      <c r="W29" s="591"/>
      <c r="X29" s="592"/>
      <c r="Y29" s="593"/>
      <c r="Z29" s="492" t="s">
        <v>177</v>
      </c>
      <c r="AA29" s="472"/>
      <c r="AB29" s="472"/>
      <c r="AC29" s="472"/>
      <c r="AD29" s="472"/>
      <c r="AE29" s="472"/>
      <c r="AF29" s="472"/>
      <c r="AG29" s="473"/>
      <c r="AH29" s="493">
        <v>598</v>
      </c>
      <c r="AI29" s="494"/>
      <c r="AJ29" s="494"/>
      <c r="AK29" s="494"/>
      <c r="AL29" s="536"/>
      <c r="AM29" s="493">
        <v>1794832</v>
      </c>
      <c r="AN29" s="494"/>
      <c r="AO29" s="494"/>
      <c r="AP29" s="494"/>
      <c r="AQ29" s="494"/>
      <c r="AR29" s="536"/>
      <c r="AS29" s="493">
        <v>3001</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251455</v>
      </c>
      <c r="BO29" s="443"/>
      <c r="BP29" s="443"/>
      <c r="BQ29" s="443"/>
      <c r="BR29" s="443"/>
      <c r="BS29" s="443"/>
      <c r="BT29" s="443"/>
      <c r="BU29" s="444"/>
      <c r="BV29" s="442">
        <v>185906</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94</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12961819</v>
      </c>
      <c r="BO30" s="562"/>
      <c r="BP30" s="562"/>
      <c r="BQ30" s="562"/>
      <c r="BR30" s="562"/>
      <c r="BS30" s="562"/>
      <c r="BT30" s="562"/>
      <c r="BU30" s="563"/>
      <c r="BV30" s="561">
        <v>11483493</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5</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8</v>
      </c>
      <c r="BX34" s="632"/>
      <c r="BY34" s="633" t="str">
        <f>IF('各会計、関係団体の財政状況及び健全化判断比率'!B68="","",'各会計、関係団体の財政状況及び健全化判断比率'!B68)</f>
        <v>新潟県市町村総合事務組合　【一般会計】</v>
      </c>
      <c r="BZ34" s="633"/>
      <c r="CA34" s="633"/>
      <c r="CB34" s="633"/>
      <c r="CC34" s="633"/>
      <c r="CD34" s="633"/>
      <c r="CE34" s="633"/>
      <c r="CF34" s="633"/>
      <c r="CG34" s="633"/>
      <c r="CH34" s="633"/>
      <c r="CI34" s="633"/>
      <c r="CJ34" s="633"/>
      <c r="CK34" s="633"/>
      <c r="CL34" s="633"/>
      <c r="CM34" s="633"/>
      <c r="CN34" s="163"/>
      <c r="CO34" s="632">
        <f>IF(CQ34="","",MAX(C34:D43,U34:V43,AM34:AN43,BE34:BF43,BW34:BX43)+1)</f>
        <v>18</v>
      </c>
      <c r="CP34" s="632"/>
      <c r="CQ34" s="633" t="str">
        <f>IF('各会計、関係団体の財政状況及び健全化判断比率'!BS7="","",'各会計、関係団体の財政状況及び健全化判断比率'!BS7)</f>
        <v>しゃくなげ湖畔開発公社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63"/>
      <c r="AM35" s="632">
        <f t="shared" ref="AM35:AM43" si="0">IF(AO35="","",AM34+1)</f>
        <v>6</v>
      </c>
      <c r="AN35" s="632"/>
      <c r="AO35" s="633" t="str">
        <f>IF('各会計、関係団体の財政状況及び健全化判断比率'!B32="","",'各会計、関係団体の財政状況及び健全化判断比率'!B32)</f>
        <v>病院事業会計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9</v>
      </c>
      <c r="BX35" s="632"/>
      <c r="BY35" s="633" t="str">
        <f>IF('各会計、関係団体の財政状況及び健全化判断比率'!B69="","",'各会計、関係団体の財政状況及び健全化判断比率'!B69)</f>
        <v>新潟県市町村総合事務組合【職員退職手当支給事業特別会計】</v>
      </c>
      <c r="BZ35" s="633"/>
      <c r="CA35" s="633"/>
      <c r="CB35" s="633"/>
      <c r="CC35" s="633"/>
      <c r="CD35" s="633"/>
      <c r="CE35" s="633"/>
      <c r="CF35" s="633"/>
      <c r="CG35" s="633"/>
      <c r="CH35" s="633"/>
      <c r="CI35" s="633"/>
      <c r="CJ35" s="633"/>
      <c r="CK35" s="633"/>
      <c r="CL35" s="633"/>
      <c r="CM35" s="633"/>
      <c r="CN35" s="163"/>
      <c r="CO35" s="632">
        <f t="shared" ref="CO35:CO43" si="3">IF(CQ35="","",CO34+1)</f>
        <v>19</v>
      </c>
      <c r="CP35" s="632"/>
      <c r="CQ35" s="633" t="str">
        <f>IF('各会計、関係団体の財政状況及び健全化判断比率'!BS8="","",'各会計、関係団体の財政状況及び健全化判断比率'!BS8)</f>
        <v>南魚沼市文化スポーツ振興公社</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f t="shared" si="0"/>
        <v>7</v>
      </c>
      <c r="AN36" s="632"/>
      <c r="AO36" s="633" t="str">
        <f>IF('各会計、関係団体の財政状況及び健全化判断比率'!B33="","",'各会計、関係団体の財政状況及び健全化判断比率'!B33)</f>
        <v>下水道事業会計</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10</v>
      </c>
      <c r="BX36" s="632"/>
      <c r="BY36" s="633" t="str">
        <f>IF('各会計、関係団体の財政状況及び健全化判断比率'!B70="","",'各会計、関係団体の財政状況及び健全化判断比率'!B70)</f>
        <v>新潟県市町村総合事務組合【消防団員等公務災害補償事業特別会計】</v>
      </c>
      <c r="BZ36" s="633"/>
      <c r="CA36" s="633"/>
      <c r="CB36" s="633"/>
      <c r="CC36" s="633"/>
      <c r="CD36" s="633"/>
      <c r="CE36" s="633"/>
      <c r="CF36" s="633"/>
      <c r="CG36" s="633"/>
      <c r="CH36" s="633"/>
      <c r="CI36" s="633"/>
      <c r="CJ36" s="633"/>
      <c r="CK36" s="633"/>
      <c r="CL36" s="633"/>
      <c r="CM36" s="633"/>
      <c r="CN36" s="163"/>
      <c r="CO36" s="632">
        <f t="shared" si="3"/>
        <v>20</v>
      </c>
      <c r="CP36" s="632"/>
      <c r="CQ36" s="633" t="str">
        <f>IF('各会計、関係団体の財政状況及び健全化判断比率'!BS9="","",'各会計、関係団体の財政状況及び健全化判断比率'!BS9)</f>
        <v>六日町街づくり</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11</v>
      </c>
      <c r="BX37" s="632"/>
      <c r="BY37" s="633" t="str">
        <f>IF('各会計、関係団体の財政状況及び健全化判断比率'!B71="","",'各会計、関係団体の財政状況及び健全化判断比率'!B71)</f>
        <v>新潟県市町村総合事務組合【消防賞じゅつ金等支給事業特別会計】</v>
      </c>
      <c r="BZ37" s="633"/>
      <c r="CA37" s="633"/>
      <c r="CB37" s="633"/>
      <c r="CC37" s="633"/>
      <c r="CD37" s="633"/>
      <c r="CE37" s="633"/>
      <c r="CF37" s="633"/>
      <c r="CG37" s="633"/>
      <c r="CH37" s="633"/>
      <c r="CI37" s="633"/>
      <c r="CJ37" s="633"/>
      <c r="CK37" s="633"/>
      <c r="CL37" s="633"/>
      <c r="CM37" s="633"/>
      <c r="CN37" s="163"/>
      <c r="CO37" s="632">
        <f t="shared" si="3"/>
        <v>21</v>
      </c>
      <c r="CP37" s="632"/>
      <c r="CQ37" s="633" t="str">
        <f>IF('各会計、関係団体の財政状況及び健全化判断比率'!BS10="","",'各会計、関係団体の財政状況及び健全化判断比率'!BS10)</f>
        <v>アグリコア</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12</v>
      </c>
      <c r="BX38" s="632"/>
      <c r="BY38" s="633" t="str">
        <f>IF('各会計、関係団体の財政状況及び健全化判断比率'!B72="","",'各会計、関係団体の財政状況及び健全化判断比率'!B72)</f>
        <v>新潟県市町村総合事務組合【非常勤職員公務災害補償等事業特別会計】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13</v>
      </c>
      <c r="BX39" s="632"/>
      <c r="BY39" s="633" t="str">
        <f>IF('各会計、関係団体の財政状況及び健全化判断比率'!B73="","",'各会計、関係団体の財政状況及び健全化判断比率'!B73)</f>
        <v>新潟県市町村総合事務組合【交通災害共済事業特別会計】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14</v>
      </c>
      <c r="BX40" s="632"/>
      <c r="BY40" s="633" t="str">
        <f>IF('各会計、関係団体の財政状況及び健全化判断比率'!B74="","",'各会計、関係団体の財政状況及び健全化判断比率'!B74)</f>
        <v>新潟県後期高齢者医療広域連合【一般会計】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15</v>
      </c>
      <c r="BX41" s="632"/>
      <c r="BY41" s="633" t="str">
        <f>IF('各会計、関係団体の財政状況及び健全化判断比率'!B75="","",'各会計、関係団体の財政状況及び健全化判断比率'!B75)</f>
        <v>新潟県後期高齢者医療広域連合【後期高齢者医療特別会計】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16</v>
      </c>
      <c r="BX42" s="632"/>
      <c r="BY42" s="633" t="str">
        <f>IF('各会計、関係団体の財政状況及び健全化判断比率'!B76="","",'各会計、関係団体の財政状況及び健全化判断比率'!B76)</f>
        <v>魚沼地区障害福祉組合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17</v>
      </c>
      <c r="BX43" s="632"/>
      <c r="BY43" s="633" t="str">
        <f>IF('各会計、関係団体の財政状況及び健全化判断比率'!B77="","",'各会計、関係団体の財政状況及び健全化判断比率'!B77)</f>
        <v>魚沼地域特別養護老人ホーム組合</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qFignPBSjTSipkB9ntxZ11rbp0qu+2PSMPt0ApWU2E/YxeoZ23wh/nqgF+OGqsL8iwEcsG2K+F3cBMGxCfO4Xw==" saltValue="Rv0d4xHpJkQKRNxkTuRqP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7188613</v>
      </c>
      <c r="S5" s="648"/>
      <c r="T5" s="648"/>
      <c r="U5" s="648"/>
      <c r="V5" s="648"/>
      <c r="W5" s="648"/>
      <c r="X5" s="648"/>
      <c r="Y5" s="649"/>
      <c r="Z5" s="650">
        <v>16</v>
      </c>
      <c r="AA5" s="650"/>
      <c r="AB5" s="650"/>
      <c r="AC5" s="650"/>
      <c r="AD5" s="651">
        <v>7188353</v>
      </c>
      <c r="AE5" s="651"/>
      <c r="AF5" s="651"/>
      <c r="AG5" s="651"/>
      <c r="AH5" s="651"/>
      <c r="AI5" s="651"/>
      <c r="AJ5" s="651"/>
      <c r="AK5" s="651"/>
      <c r="AL5" s="652">
        <v>36.700000000000003</v>
      </c>
      <c r="AM5" s="653"/>
      <c r="AN5" s="653"/>
      <c r="AO5" s="654"/>
      <c r="AP5" s="644" t="s">
        <v>216</v>
      </c>
      <c r="AQ5" s="645"/>
      <c r="AR5" s="645"/>
      <c r="AS5" s="645"/>
      <c r="AT5" s="645"/>
      <c r="AU5" s="645"/>
      <c r="AV5" s="645"/>
      <c r="AW5" s="645"/>
      <c r="AX5" s="645"/>
      <c r="AY5" s="645"/>
      <c r="AZ5" s="645"/>
      <c r="BA5" s="645"/>
      <c r="BB5" s="645"/>
      <c r="BC5" s="645"/>
      <c r="BD5" s="645"/>
      <c r="BE5" s="645"/>
      <c r="BF5" s="646"/>
      <c r="BG5" s="658">
        <v>7153313</v>
      </c>
      <c r="BH5" s="659"/>
      <c r="BI5" s="659"/>
      <c r="BJ5" s="659"/>
      <c r="BK5" s="659"/>
      <c r="BL5" s="659"/>
      <c r="BM5" s="659"/>
      <c r="BN5" s="660"/>
      <c r="BO5" s="661">
        <v>99.5</v>
      </c>
      <c r="BP5" s="661"/>
      <c r="BQ5" s="661"/>
      <c r="BR5" s="661"/>
      <c r="BS5" s="662">
        <v>89647</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345681</v>
      </c>
      <c r="S6" s="659"/>
      <c r="T6" s="659"/>
      <c r="U6" s="659"/>
      <c r="V6" s="659"/>
      <c r="W6" s="659"/>
      <c r="X6" s="659"/>
      <c r="Y6" s="660"/>
      <c r="Z6" s="661">
        <v>0.8</v>
      </c>
      <c r="AA6" s="661"/>
      <c r="AB6" s="661"/>
      <c r="AC6" s="661"/>
      <c r="AD6" s="662">
        <v>345681</v>
      </c>
      <c r="AE6" s="662"/>
      <c r="AF6" s="662"/>
      <c r="AG6" s="662"/>
      <c r="AH6" s="662"/>
      <c r="AI6" s="662"/>
      <c r="AJ6" s="662"/>
      <c r="AK6" s="662"/>
      <c r="AL6" s="663">
        <v>1.8</v>
      </c>
      <c r="AM6" s="664"/>
      <c r="AN6" s="664"/>
      <c r="AO6" s="665"/>
      <c r="AP6" s="655" t="s">
        <v>221</v>
      </c>
      <c r="AQ6" s="656"/>
      <c r="AR6" s="656"/>
      <c r="AS6" s="656"/>
      <c r="AT6" s="656"/>
      <c r="AU6" s="656"/>
      <c r="AV6" s="656"/>
      <c r="AW6" s="656"/>
      <c r="AX6" s="656"/>
      <c r="AY6" s="656"/>
      <c r="AZ6" s="656"/>
      <c r="BA6" s="656"/>
      <c r="BB6" s="656"/>
      <c r="BC6" s="656"/>
      <c r="BD6" s="656"/>
      <c r="BE6" s="656"/>
      <c r="BF6" s="657"/>
      <c r="BG6" s="658">
        <v>7153313</v>
      </c>
      <c r="BH6" s="659"/>
      <c r="BI6" s="659"/>
      <c r="BJ6" s="659"/>
      <c r="BK6" s="659"/>
      <c r="BL6" s="659"/>
      <c r="BM6" s="659"/>
      <c r="BN6" s="660"/>
      <c r="BO6" s="661">
        <v>99.5</v>
      </c>
      <c r="BP6" s="661"/>
      <c r="BQ6" s="661"/>
      <c r="BR6" s="661"/>
      <c r="BS6" s="662">
        <v>89647</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182431</v>
      </c>
      <c r="CS6" s="659"/>
      <c r="CT6" s="659"/>
      <c r="CU6" s="659"/>
      <c r="CV6" s="659"/>
      <c r="CW6" s="659"/>
      <c r="CX6" s="659"/>
      <c r="CY6" s="660"/>
      <c r="CZ6" s="652">
        <v>0.4</v>
      </c>
      <c r="DA6" s="653"/>
      <c r="DB6" s="653"/>
      <c r="DC6" s="669"/>
      <c r="DD6" s="667" t="s">
        <v>122</v>
      </c>
      <c r="DE6" s="659"/>
      <c r="DF6" s="659"/>
      <c r="DG6" s="659"/>
      <c r="DH6" s="659"/>
      <c r="DI6" s="659"/>
      <c r="DJ6" s="659"/>
      <c r="DK6" s="659"/>
      <c r="DL6" s="659"/>
      <c r="DM6" s="659"/>
      <c r="DN6" s="659"/>
      <c r="DO6" s="659"/>
      <c r="DP6" s="660"/>
      <c r="DQ6" s="667">
        <v>182431</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2224</v>
      </c>
      <c r="S7" s="659"/>
      <c r="T7" s="659"/>
      <c r="U7" s="659"/>
      <c r="V7" s="659"/>
      <c r="W7" s="659"/>
      <c r="X7" s="659"/>
      <c r="Y7" s="660"/>
      <c r="Z7" s="661">
        <v>0</v>
      </c>
      <c r="AA7" s="661"/>
      <c r="AB7" s="661"/>
      <c r="AC7" s="661"/>
      <c r="AD7" s="662">
        <v>2224</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2653115</v>
      </c>
      <c r="BH7" s="659"/>
      <c r="BI7" s="659"/>
      <c r="BJ7" s="659"/>
      <c r="BK7" s="659"/>
      <c r="BL7" s="659"/>
      <c r="BM7" s="659"/>
      <c r="BN7" s="660"/>
      <c r="BO7" s="661">
        <v>36.9</v>
      </c>
      <c r="BP7" s="661"/>
      <c r="BQ7" s="661"/>
      <c r="BR7" s="661"/>
      <c r="BS7" s="662">
        <v>89647</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10708919</v>
      </c>
      <c r="CS7" s="659"/>
      <c r="CT7" s="659"/>
      <c r="CU7" s="659"/>
      <c r="CV7" s="659"/>
      <c r="CW7" s="659"/>
      <c r="CX7" s="659"/>
      <c r="CY7" s="660"/>
      <c r="CZ7" s="661">
        <v>24.6</v>
      </c>
      <c r="DA7" s="661"/>
      <c r="DB7" s="661"/>
      <c r="DC7" s="661"/>
      <c r="DD7" s="667">
        <v>274014</v>
      </c>
      <c r="DE7" s="659"/>
      <c r="DF7" s="659"/>
      <c r="DG7" s="659"/>
      <c r="DH7" s="659"/>
      <c r="DI7" s="659"/>
      <c r="DJ7" s="659"/>
      <c r="DK7" s="659"/>
      <c r="DL7" s="659"/>
      <c r="DM7" s="659"/>
      <c r="DN7" s="659"/>
      <c r="DO7" s="659"/>
      <c r="DP7" s="660"/>
      <c r="DQ7" s="667">
        <v>10052600</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48415</v>
      </c>
      <c r="S8" s="659"/>
      <c r="T8" s="659"/>
      <c r="U8" s="659"/>
      <c r="V8" s="659"/>
      <c r="W8" s="659"/>
      <c r="X8" s="659"/>
      <c r="Y8" s="660"/>
      <c r="Z8" s="661">
        <v>0.1</v>
      </c>
      <c r="AA8" s="661"/>
      <c r="AB8" s="661"/>
      <c r="AC8" s="661"/>
      <c r="AD8" s="662">
        <v>48415</v>
      </c>
      <c r="AE8" s="662"/>
      <c r="AF8" s="662"/>
      <c r="AG8" s="662"/>
      <c r="AH8" s="662"/>
      <c r="AI8" s="662"/>
      <c r="AJ8" s="662"/>
      <c r="AK8" s="662"/>
      <c r="AL8" s="663">
        <v>0.2</v>
      </c>
      <c r="AM8" s="664"/>
      <c r="AN8" s="664"/>
      <c r="AO8" s="665"/>
      <c r="AP8" s="655" t="s">
        <v>227</v>
      </c>
      <c r="AQ8" s="656"/>
      <c r="AR8" s="656"/>
      <c r="AS8" s="656"/>
      <c r="AT8" s="656"/>
      <c r="AU8" s="656"/>
      <c r="AV8" s="656"/>
      <c r="AW8" s="656"/>
      <c r="AX8" s="656"/>
      <c r="AY8" s="656"/>
      <c r="AZ8" s="656"/>
      <c r="BA8" s="656"/>
      <c r="BB8" s="656"/>
      <c r="BC8" s="656"/>
      <c r="BD8" s="656"/>
      <c r="BE8" s="656"/>
      <c r="BF8" s="657"/>
      <c r="BG8" s="658">
        <v>92523</v>
      </c>
      <c r="BH8" s="659"/>
      <c r="BI8" s="659"/>
      <c r="BJ8" s="659"/>
      <c r="BK8" s="659"/>
      <c r="BL8" s="659"/>
      <c r="BM8" s="659"/>
      <c r="BN8" s="660"/>
      <c r="BO8" s="661">
        <v>1.3</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10016033</v>
      </c>
      <c r="CS8" s="659"/>
      <c r="CT8" s="659"/>
      <c r="CU8" s="659"/>
      <c r="CV8" s="659"/>
      <c r="CW8" s="659"/>
      <c r="CX8" s="659"/>
      <c r="CY8" s="660"/>
      <c r="CZ8" s="661">
        <v>23</v>
      </c>
      <c r="DA8" s="661"/>
      <c r="DB8" s="661"/>
      <c r="DC8" s="661"/>
      <c r="DD8" s="667">
        <v>110387</v>
      </c>
      <c r="DE8" s="659"/>
      <c r="DF8" s="659"/>
      <c r="DG8" s="659"/>
      <c r="DH8" s="659"/>
      <c r="DI8" s="659"/>
      <c r="DJ8" s="659"/>
      <c r="DK8" s="659"/>
      <c r="DL8" s="659"/>
      <c r="DM8" s="659"/>
      <c r="DN8" s="659"/>
      <c r="DO8" s="659"/>
      <c r="DP8" s="660"/>
      <c r="DQ8" s="667">
        <v>6248280</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60068</v>
      </c>
      <c r="S9" s="659"/>
      <c r="T9" s="659"/>
      <c r="U9" s="659"/>
      <c r="V9" s="659"/>
      <c r="W9" s="659"/>
      <c r="X9" s="659"/>
      <c r="Y9" s="660"/>
      <c r="Z9" s="661">
        <v>0.1</v>
      </c>
      <c r="AA9" s="661"/>
      <c r="AB9" s="661"/>
      <c r="AC9" s="661"/>
      <c r="AD9" s="662">
        <v>60068</v>
      </c>
      <c r="AE9" s="662"/>
      <c r="AF9" s="662"/>
      <c r="AG9" s="662"/>
      <c r="AH9" s="662"/>
      <c r="AI9" s="662"/>
      <c r="AJ9" s="662"/>
      <c r="AK9" s="662"/>
      <c r="AL9" s="663">
        <v>0.3</v>
      </c>
      <c r="AM9" s="664"/>
      <c r="AN9" s="664"/>
      <c r="AO9" s="665"/>
      <c r="AP9" s="655" t="s">
        <v>230</v>
      </c>
      <c r="AQ9" s="656"/>
      <c r="AR9" s="656"/>
      <c r="AS9" s="656"/>
      <c r="AT9" s="656"/>
      <c r="AU9" s="656"/>
      <c r="AV9" s="656"/>
      <c r="AW9" s="656"/>
      <c r="AX9" s="656"/>
      <c r="AY9" s="656"/>
      <c r="AZ9" s="656"/>
      <c r="BA9" s="656"/>
      <c r="BB9" s="656"/>
      <c r="BC9" s="656"/>
      <c r="BD9" s="656"/>
      <c r="BE9" s="656"/>
      <c r="BF9" s="657"/>
      <c r="BG9" s="658">
        <v>2029638</v>
      </c>
      <c r="BH9" s="659"/>
      <c r="BI9" s="659"/>
      <c r="BJ9" s="659"/>
      <c r="BK9" s="659"/>
      <c r="BL9" s="659"/>
      <c r="BM9" s="659"/>
      <c r="BN9" s="660"/>
      <c r="BO9" s="661">
        <v>28.2</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5362061</v>
      </c>
      <c r="CS9" s="659"/>
      <c r="CT9" s="659"/>
      <c r="CU9" s="659"/>
      <c r="CV9" s="659"/>
      <c r="CW9" s="659"/>
      <c r="CX9" s="659"/>
      <c r="CY9" s="660"/>
      <c r="CZ9" s="661">
        <v>12.3</v>
      </c>
      <c r="DA9" s="661"/>
      <c r="DB9" s="661"/>
      <c r="DC9" s="661"/>
      <c r="DD9" s="667">
        <v>1732199</v>
      </c>
      <c r="DE9" s="659"/>
      <c r="DF9" s="659"/>
      <c r="DG9" s="659"/>
      <c r="DH9" s="659"/>
      <c r="DI9" s="659"/>
      <c r="DJ9" s="659"/>
      <c r="DK9" s="659"/>
      <c r="DL9" s="659"/>
      <c r="DM9" s="659"/>
      <c r="DN9" s="659"/>
      <c r="DO9" s="659"/>
      <c r="DP9" s="660"/>
      <c r="DQ9" s="667">
        <v>3273906</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217660</v>
      </c>
      <c r="BH10" s="659"/>
      <c r="BI10" s="659"/>
      <c r="BJ10" s="659"/>
      <c r="BK10" s="659"/>
      <c r="BL10" s="659"/>
      <c r="BM10" s="659"/>
      <c r="BN10" s="660"/>
      <c r="BO10" s="661">
        <v>3</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37102</v>
      </c>
      <c r="CS10" s="659"/>
      <c r="CT10" s="659"/>
      <c r="CU10" s="659"/>
      <c r="CV10" s="659"/>
      <c r="CW10" s="659"/>
      <c r="CX10" s="659"/>
      <c r="CY10" s="660"/>
      <c r="CZ10" s="661">
        <v>0.1</v>
      </c>
      <c r="DA10" s="661"/>
      <c r="DB10" s="661"/>
      <c r="DC10" s="661"/>
      <c r="DD10" s="667" t="s">
        <v>122</v>
      </c>
      <c r="DE10" s="659"/>
      <c r="DF10" s="659"/>
      <c r="DG10" s="659"/>
      <c r="DH10" s="659"/>
      <c r="DI10" s="659"/>
      <c r="DJ10" s="659"/>
      <c r="DK10" s="659"/>
      <c r="DL10" s="659"/>
      <c r="DM10" s="659"/>
      <c r="DN10" s="659"/>
      <c r="DO10" s="659"/>
      <c r="DP10" s="660"/>
      <c r="DQ10" s="667">
        <v>31443</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1477434</v>
      </c>
      <c r="S11" s="659"/>
      <c r="T11" s="659"/>
      <c r="U11" s="659"/>
      <c r="V11" s="659"/>
      <c r="W11" s="659"/>
      <c r="X11" s="659"/>
      <c r="Y11" s="660"/>
      <c r="Z11" s="663">
        <v>3.3</v>
      </c>
      <c r="AA11" s="664"/>
      <c r="AB11" s="664"/>
      <c r="AC11" s="670"/>
      <c r="AD11" s="667">
        <v>1477434</v>
      </c>
      <c r="AE11" s="659"/>
      <c r="AF11" s="659"/>
      <c r="AG11" s="659"/>
      <c r="AH11" s="659"/>
      <c r="AI11" s="659"/>
      <c r="AJ11" s="659"/>
      <c r="AK11" s="660"/>
      <c r="AL11" s="663">
        <v>7.5</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313294</v>
      </c>
      <c r="BH11" s="659"/>
      <c r="BI11" s="659"/>
      <c r="BJ11" s="659"/>
      <c r="BK11" s="659"/>
      <c r="BL11" s="659"/>
      <c r="BM11" s="659"/>
      <c r="BN11" s="660"/>
      <c r="BO11" s="661">
        <v>4.4000000000000004</v>
      </c>
      <c r="BP11" s="661"/>
      <c r="BQ11" s="661"/>
      <c r="BR11" s="661"/>
      <c r="BS11" s="662">
        <v>89647</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1407923</v>
      </c>
      <c r="CS11" s="659"/>
      <c r="CT11" s="659"/>
      <c r="CU11" s="659"/>
      <c r="CV11" s="659"/>
      <c r="CW11" s="659"/>
      <c r="CX11" s="659"/>
      <c r="CY11" s="660"/>
      <c r="CZ11" s="661">
        <v>3.2</v>
      </c>
      <c r="DA11" s="661"/>
      <c r="DB11" s="661"/>
      <c r="DC11" s="661"/>
      <c r="DD11" s="667">
        <v>478884</v>
      </c>
      <c r="DE11" s="659"/>
      <c r="DF11" s="659"/>
      <c r="DG11" s="659"/>
      <c r="DH11" s="659"/>
      <c r="DI11" s="659"/>
      <c r="DJ11" s="659"/>
      <c r="DK11" s="659"/>
      <c r="DL11" s="659"/>
      <c r="DM11" s="659"/>
      <c r="DN11" s="659"/>
      <c r="DO11" s="659"/>
      <c r="DP11" s="660"/>
      <c r="DQ11" s="667">
        <v>521325</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t="s">
        <v>122</v>
      </c>
      <c r="S12" s="659"/>
      <c r="T12" s="659"/>
      <c r="U12" s="659"/>
      <c r="V12" s="659"/>
      <c r="W12" s="659"/>
      <c r="X12" s="659"/>
      <c r="Y12" s="660"/>
      <c r="Z12" s="661" t="s">
        <v>122</v>
      </c>
      <c r="AA12" s="661"/>
      <c r="AB12" s="661"/>
      <c r="AC12" s="661"/>
      <c r="AD12" s="662" t="s">
        <v>122</v>
      </c>
      <c r="AE12" s="662"/>
      <c r="AF12" s="662"/>
      <c r="AG12" s="662"/>
      <c r="AH12" s="662"/>
      <c r="AI12" s="662"/>
      <c r="AJ12" s="662"/>
      <c r="AK12" s="662"/>
      <c r="AL12" s="663" t="s">
        <v>122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3851269</v>
      </c>
      <c r="BH12" s="659"/>
      <c r="BI12" s="659"/>
      <c r="BJ12" s="659"/>
      <c r="BK12" s="659"/>
      <c r="BL12" s="659"/>
      <c r="BM12" s="659"/>
      <c r="BN12" s="660"/>
      <c r="BO12" s="661">
        <v>53.6</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572105</v>
      </c>
      <c r="CS12" s="659"/>
      <c r="CT12" s="659"/>
      <c r="CU12" s="659"/>
      <c r="CV12" s="659"/>
      <c r="CW12" s="659"/>
      <c r="CX12" s="659"/>
      <c r="CY12" s="660"/>
      <c r="CZ12" s="661">
        <v>1.3</v>
      </c>
      <c r="DA12" s="661"/>
      <c r="DB12" s="661"/>
      <c r="DC12" s="661"/>
      <c r="DD12" s="667">
        <v>17350</v>
      </c>
      <c r="DE12" s="659"/>
      <c r="DF12" s="659"/>
      <c r="DG12" s="659"/>
      <c r="DH12" s="659"/>
      <c r="DI12" s="659"/>
      <c r="DJ12" s="659"/>
      <c r="DK12" s="659"/>
      <c r="DL12" s="659"/>
      <c r="DM12" s="659"/>
      <c r="DN12" s="659"/>
      <c r="DO12" s="659"/>
      <c r="DP12" s="660"/>
      <c r="DQ12" s="667">
        <v>329819</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v>1</v>
      </c>
      <c r="S13" s="659"/>
      <c r="T13" s="659"/>
      <c r="U13" s="659"/>
      <c r="V13" s="659"/>
      <c r="W13" s="659"/>
      <c r="X13" s="659"/>
      <c r="Y13" s="660"/>
      <c r="Z13" s="661">
        <v>0</v>
      </c>
      <c r="AA13" s="661"/>
      <c r="AB13" s="661"/>
      <c r="AC13" s="661"/>
      <c r="AD13" s="662">
        <v>1</v>
      </c>
      <c r="AE13" s="662"/>
      <c r="AF13" s="662"/>
      <c r="AG13" s="662"/>
      <c r="AH13" s="662"/>
      <c r="AI13" s="662"/>
      <c r="AJ13" s="662"/>
      <c r="AK13" s="662"/>
      <c r="AL13" s="663">
        <v>0</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3822966</v>
      </c>
      <c r="BH13" s="659"/>
      <c r="BI13" s="659"/>
      <c r="BJ13" s="659"/>
      <c r="BK13" s="659"/>
      <c r="BL13" s="659"/>
      <c r="BM13" s="659"/>
      <c r="BN13" s="660"/>
      <c r="BO13" s="661">
        <v>53.2</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5729844</v>
      </c>
      <c r="CS13" s="659"/>
      <c r="CT13" s="659"/>
      <c r="CU13" s="659"/>
      <c r="CV13" s="659"/>
      <c r="CW13" s="659"/>
      <c r="CX13" s="659"/>
      <c r="CY13" s="660"/>
      <c r="CZ13" s="661">
        <v>13.1</v>
      </c>
      <c r="DA13" s="661"/>
      <c r="DB13" s="661"/>
      <c r="DC13" s="661"/>
      <c r="DD13" s="667">
        <v>2278576</v>
      </c>
      <c r="DE13" s="659"/>
      <c r="DF13" s="659"/>
      <c r="DG13" s="659"/>
      <c r="DH13" s="659"/>
      <c r="DI13" s="659"/>
      <c r="DJ13" s="659"/>
      <c r="DK13" s="659"/>
      <c r="DL13" s="659"/>
      <c r="DM13" s="659"/>
      <c r="DN13" s="659"/>
      <c r="DO13" s="659"/>
      <c r="DP13" s="660"/>
      <c r="DQ13" s="667">
        <v>2932233</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251297</v>
      </c>
      <c r="BH14" s="659"/>
      <c r="BI14" s="659"/>
      <c r="BJ14" s="659"/>
      <c r="BK14" s="659"/>
      <c r="BL14" s="659"/>
      <c r="BM14" s="659"/>
      <c r="BN14" s="660"/>
      <c r="BO14" s="661">
        <v>3.5</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1462923</v>
      </c>
      <c r="CS14" s="659"/>
      <c r="CT14" s="659"/>
      <c r="CU14" s="659"/>
      <c r="CV14" s="659"/>
      <c r="CW14" s="659"/>
      <c r="CX14" s="659"/>
      <c r="CY14" s="660"/>
      <c r="CZ14" s="661">
        <v>3.4</v>
      </c>
      <c r="DA14" s="661"/>
      <c r="DB14" s="661"/>
      <c r="DC14" s="661"/>
      <c r="DD14" s="667">
        <v>226981</v>
      </c>
      <c r="DE14" s="659"/>
      <c r="DF14" s="659"/>
      <c r="DG14" s="659"/>
      <c r="DH14" s="659"/>
      <c r="DI14" s="659"/>
      <c r="DJ14" s="659"/>
      <c r="DK14" s="659"/>
      <c r="DL14" s="659"/>
      <c r="DM14" s="659"/>
      <c r="DN14" s="659"/>
      <c r="DO14" s="659"/>
      <c r="DP14" s="660"/>
      <c r="DQ14" s="667">
        <v>967230</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36395</v>
      </c>
      <c r="S15" s="659"/>
      <c r="T15" s="659"/>
      <c r="U15" s="659"/>
      <c r="V15" s="659"/>
      <c r="W15" s="659"/>
      <c r="X15" s="659"/>
      <c r="Y15" s="660"/>
      <c r="Z15" s="661">
        <v>0.1</v>
      </c>
      <c r="AA15" s="661"/>
      <c r="AB15" s="661"/>
      <c r="AC15" s="661"/>
      <c r="AD15" s="662">
        <v>36395</v>
      </c>
      <c r="AE15" s="662"/>
      <c r="AF15" s="662"/>
      <c r="AG15" s="662"/>
      <c r="AH15" s="662"/>
      <c r="AI15" s="662"/>
      <c r="AJ15" s="662"/>
      <c r="AK15" s="662"/>
      <c r="AL15" s="663">
        <v>0.2</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397632</v>
      </c>
      <c r="BH15" s="659"/>
      <c r="BI15" s="659"/>
      <c r="BJ15" s="659"/>
      <c r="BK15" s="659"/>
      <c r="BL15" s="659"/>
      <c r="BM15" s="659"/>
      <c r="BN15" s="660"/>
      <c r="BO15" s="661">
        <v>5.5</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4430794</v>
      </c>
      <c r="CS15" s="659"/>
      <c r="CT15" s="659"/>
      <c r="CU15" s="659"/>
      <c r="CV15" s="659"/>
      <c r="CW15" s="659"/>
      <c r="CX15" s="659"/>
      <c r="CY15" s="660"/>
      <c r="CZ15" s="661">
        <v>10.199999999999999</v>
      </c>
      <c r="DA15" s="661"/>
      <c r="DB15" s="661"/>
      <c r="DC15" s="661"/>
      <c r="DD15" s="667">
        <v>1599116</v>
      </c>
      <c r="DE15" s="659"/>
      <c r="DF15" s="659"/>
      <c r="DG15" s="659"/>
      <c r="DH15" s="659"/>
      <c r="DI15" s="659"/>
      <c r="DJ15" s="659"/>
      <c r="DK15" s="659"/>
      <c r="DL15" s="659"/>
      <c r="DM15" s="659"/>
      <c r="DN15" s="659"/>
      <c r="DO15" s="659"/>
      <c r="DP15" s="660"/>
      <c r="DQ15" s="667">
        <v>2598319</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148378</v>
      </c>
      <c r="S16" s="659"/>
      <c r="T16" s="659"/>
      <c r="U16" s="659"/>
      <c r="V16" s="659"/>
      <c r="W16" s="659"/>
      <c r="X16" s="659"/>
      <c r="Y16" s="660"/>
      <c r="Z16" s="661">
        <v>0.3</v>
      </c>
      <c r="AA16" s="661"/>
      <c r="AB16" s="661"/>
      <c r="AC16" s="661"/>
      <c r="AD16" s="662">
        <v>148378</v>
      </c>
      <c r="AE16" s="662"/>
      <c r="AF16" s="662"/>
      <c r="AG16" s="662"/>
      <c r="AH16" s="662"/>
      <c r="AI16" s="662"/>
      <c r="AJ16" s="662"/>
      <c r="AK16" s="662"/>
      <c r="AL16" s="663">
        <v>0.8</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21445</v>
      </c>
      <c r="CS16" s="659"/>
      <c r="CT16" s="659"/>
      <c r="CU16" s="659"/>
      <c r="CV16" s="659"/>
      <c r="CW16" s="659"/>
      <c r="CX16" s="659"/>
      <c r="CY16" s="660"/>
      <c r="CZ16" s="661">
        <v>0</v>
      </c>
      <c r="DA16" s="661"/>
      <c r="DB16" s="661"/>
      <c r="DC16" s="661"/>
      <c r="DD16" s="667" t="s">
        <v>122</v>
      </c>
      <c r="DE16" s="659"/>
      <c r="DF16" s="659"/>
      <c r="DG16" s="659"/>
      <c r="DH16" s="659"/>
      <c r="DI16" s="659"/>
      <c r="DJ16" s="659"/>
      <c r="DK16" s="659"/>
      <c r="DL16" s="659"/>
      <c r="DM16" s="659"/>
      <c r="DN16" s="659"/>
      <c r="DO16" s="659"/>
      <c r="DP16" s="660"/>
      <c r="DQ16" s="667">
        <v>5322</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278727</v>
      </c>
      <c r="S17" s="659"/>
      <c r="T17" s="659"/>
      <c r="U17" s="659"/>
      <c r="V17" s="659"/>
      <c r="W17" s="659"/>
      <c r="X17" s="659"/>
      <c r="Y17" s="660"/>
      <c r="Z17" s="661">
        <v>0.6</v>
      </c>
      <c r="AA17" s="661"/>
      <c r="AB17" s="661"/>
      <c r="AC17" s="661"/>
      <c r="AD17" s="662">
        <v>278727</v>
      </c>
      <c r="AE17" s="662"/>
      <c r="AF17" s="662"/>
      <c r="AG17" s="662"/>
      <c r="AH17" s="662"/>
      <c r="AI17" s="662"/>
      <c r="AJ17" s="662"/>
      <c r="AK17" s="662"/>
      <c r="AL17" s="663">
        <v>1.4</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3642098</v>
      </c>
      <c r="CS17" s="659"/>
      <c r="CT17" s="659"/>
      <c r="CU17" s="659"/>
      <c r="CV17" s="659"/>
      <c r="CW17" s="659"/>
      <c r="CX17" s="659"/>
      <c r="CY17" s="660"/>
      <c r="CZ17" s="661">
        <v>8.4</v>
      </c>
      <c r="DA17" s="661"/>
      <c r="DB17" s="661"/>
      <c r="DC17" s="661"/>
      <c r="DD17" s="667" t="s">
        <v>122</v>
      </c>
      <c r="DE17" s="659"/>
      <c r="DF17" s="659"/>
      <c r="DG17" s="659"/>
      <c r="DH17" s="659"/>
      <c r="DI17" s="659"/>
      <c r="DJ17" s="659"/>
      <c r="DK17" s="659"/>
      <c r="DL17" s="659"/>
      <c r="DM17" s="659"/>
      <c r="DN17" s="659"/>
      <c r="DO17" s="659"/>
      <c r="DP17" s="660"/>
      <c r="DQ17" s="667">
        <v>3630084</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40874</v>
      </c>
      <c r="S18" s="659"/>
      <c r="T18" s="659"/>
      <c r="U18" s="659"/>
      <c r="V18" s="659"/>
      <c r="W18" s="659"/>
      <c r="X18" s="659"/>
      <c r="Y18" s="660"/>
      <c r="Z18" s="661">
        <v>0.1</v>
      </c>
      <c r="AA18" s="661"/>
      <c r="AB18" s="661"/>
      <c r="AC18" s="661"/>
      <c r="AD18" s="662">
        <v>40874</v>
      </c>
      <c r="AE18" s="662"/>
      <c r="AF18" s="662"/>
      <c r="AG18" s="662"/>
      <c r="AH18" s="662"/>
      <c r="AI18" s="662"/>
      <c r="AJ18" s="662"/>
      <c r="AK18" s="662"/>
      <c r="AL18" s="663">
        <v>0.2</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231388</v>
      </c>
      <c r="S19" s="659"/>
      <c r="T19" s="659"/>
      <c r="U19" s="659"/>
      <c r="V19" s="659"/>
      <c r="W19" s="659"/>
      <c r="X19" s="659"/>
      <c r="Y19" s="660"/>
      <c r="Z19" s="661">
        <v>0.5</v>
      </c>
      <c r="AA19" s="661"/>
      <c r="AB19" s="661"/>
      <c r="AC19" s="661"/>
      <c r="AD19" s="662">
        <v>231388</v>
      </c>
      <c r="AE19" s="662"/>
      <c r="AF19" s="662"/>
      <c r="AG19" s="662"/>
      <c r="AH19" s="662"/>
      <c r="AI19" s="662"/>
      <c r="AJ19" s="662"/>
      <c r="AK19" s="662"/>
      <c r="AL19" s="663">
        <v>1.2</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35300</v>
      </c>
      <c r="BH19" s="659"/>
      <c r="BI19" s="659"/>
      <c r="BJ19" s="659"/>
      <c r="BK19" s="659"/>
      <c r="BL19" s="659"/>
      <c r="BM19" s="659"/>
      <c r="BN19" s="660"/>
      <c r="BO19" s="661">
        <v>0.5</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v>6465</v>
      </c>
      <c r="S20" s="659"/>
      <c r="T20" s="659"/>
      <c r="U20" s="659"/>
      <c r="V20" s="659"/>
      <c r="W20" s="659"/>
      <c r="X20" s="659"/>
      <c r="Y20" s="660"/>
      <c r="Z20" s="661">
        <v>0</v>
      </c>
      <c r="AA20" s="661"/>
      <c r="AB20" s="661"/>
      <c r="AC20" s="661"/>
      <c r="AD20" s="662">
        <v>6465</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35300</v>
      </c>
      <c r="BH20" s="659"/>
      <c r="BI20" s="659"/>
      <c r="BJ20" s="659"/>
      <c r="BK20" s="659"/>
      <c r="BL20" s="659"/>
      <c r="BM20" s="659"/>
      <c r="BN20" s="660"/>
      <c r="BO20" s="661">
        <v>0.5</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43573678</v>
      </c>
      <c r="CS20" s="659"/>
      <c r="CT20" s="659"/>
      <c r="CU20" s="659"/>
      <c r="CV20" s="659"/>
      <c r="CW20" s="659"/>
      <c r="CX20" s="659"/>
      <c r="CY20" s="660"/>
      <c r="CZ20" s="661">
        <v>100</v>
      </c>
      <c r="DA20" s="661"/>
      <c r="DB20" s="661"/>
      <c r="DC20" s="661"/>
      <c r="DD20" s="667">
        <v>6717507</v>
      </c>
      <c r="DE20" s="659"/>
      <c r="DF20" s="659"/>
      <c r="DG20" s="659"/>
      <c r="DH20" s="659"/>
      <c r="DI20" s="659"/>
      <c r="DJ20" s="659"/>
      <c r="DK20" s="659"/>
      <c r="DL20" s="659"/>
      <c r="DM20" s="659"/>
      <c r="DN20" s="659"/>
      <c r="DO20" s="659"/>
      <c r="DP20" s="660"/>
      <c r="DQ20" s="667">
        <v>30772992</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11473601</v>
      </c>
      <c r="S21" s="659"/>
      <c r="T21" s="659"/>
      <c r="U21" s="659"/>
      <c r="V21" s="659"/>
      <c r="W21" s="659"/>
      <c r="X21" s="659"/>
      <c r="Y21" s="660"/>
      <c r="Z21" s="661">
        <v>25.5</v>
      </c>
      <c r="AA21" s="661"/>
      <c r="AB21" s="661"/>
      <c r="AC21" s="661"/>
      <c r="AD21" s="662">
        <v>9968201</v>
      </c>
      <c r="AE21" s="662"/>
      <c r="AF21" s="662"/>
      <c r="AG21" s="662"/>
      <c r="AH21" s="662"/>
      <c r="AI21" s="662"/>
      <c r="AJ21" s="662"/>
      <c r="AK21" s="662"/>
      <c r="AL21" s="663">
        <v>50.8</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35040</v>
      </c>
      <c r="BH21" s="659"/>
      <c r="BI21" s="659"/>
      <c r="BJ21" s="659"/>
      <c r="BK21" s="659"/>
      <c r="BL21" s="659"/>
      <c r="BM21" s="659"/>
      <c r="BN21" s="660"/>
      <c r="BO21" s="661">
        <v>0.5</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9968201</v>
      </c>
      <c r="S22" s="659"/>
      <c r="T22" s="659"/>
      <c r="U22" s="659"/>
      <c r="V22" s="659"/>
      <c r="W22" s="659"/>
      <c r="X22" s="659"/>
      <c r="Y22" s="660"/>
      <c r="Z22" s="661">
        <v>22.1</v>
      </c>
      <c r="AA22" s="661"/>
      <c r="AB22" s="661"/>
      <c r="AC22" s="661"/>
      <c r="AD22" s="662">
        <v>9968201</v>
      </c>
      <c r="AE22" s="662"/>
      <c r="AF22" s="662"/>
      <c r="AG22" s="662"/>
      <c r="AH22" s="662"/>
      <c r="AI22" s="662"/>
      <c r="AJ22" s="662"/>
      <c r="AK22" s="662"/>
      <c r="AL22" s="663">
        <v>50.8</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1505355</v>
      </c>
      <c r="S23" s="659"/>
      <c r="T23" s="659"/>
      <c r="U23" s="659"/>
      <c r="V23" s="659"/>
      <c r="W23" s="659"/>
      <c r="X23" s="659"/>
      <c r="Y23" s="660"/>
      <c r="Z23" s="661">
        <v>3.3</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v>260</v>
      </c>
      <c r="BH23" s="659"/>
      <c r="BI23" s="659"/>
      <c r="BJ23" s="659"/>
      <c r="BK23" s="659"/>
      <c r="BL23" s="659"/>
      <c r="BM23" s="659"/>
      <c r="BN23" s="660"/>
      <c r="BO23" s="661">
        <v>0</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v>45</v>
      </c>
      <c r="S24" s="659"/>
      <c r="T24" s="659"/>
      <c r="U24" s="659"/>
      <c r="V24" s="659"/>
      <c r="W24" s="659"/>
      <c r="X24" s="659"/>
      <c r="Y24" s="660"/>
      <c r="Z24" s="661">
        <v>0</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14691714</v>
      </c>
      <c r="CS24" s="648"/>
      <c r="CT24" s="648"/>
      <c r="CU24" s="648"/>
      <c r="CV24" s="648"/>
      <c r="CW24" s="648"/>
      <c r="CX24" s="648"/>
      <c r="CY24" s="649"/>
      <c r="CZ24" s="652">
        <v>33.700000000000003</v>
      </c>
      <c r="DA24" s="653"/>
      <c r="DB24" s="653"/>
      <c r="DC24" s="669"/>
      <c r="DD24" s="693">
        <v>10991820</v>
      </c>
      <c r="DE24" s="648"/>
      <c r="DF24" s="648"/>
      <c r="DG24" s="648"/>
      <c r="DH24" s="648"/>
      <c r="DI24" s="648"/>
      <c r="DJ24" s="648"/>
      <c r="DK24" s="649"/>
      <c r="DL24" s="693">
        <v>10363778</v>
      </c>
      <c r="DM24" s="648"/>
      <c r="DN24" s="648"/>
      <c r="DO24" s="648"/>
      <c r="DP24" s="648"/>
      <c r="DQ24" s="648"/>
      <c r="DR24" s="648"/>
      <c r="DS24" s="648"/>
      <c r="DT24" s="648"/>
      <c r="DU24" s="648"/>
      <c r="DV24" s="649"/>
      <c r="DW24" s="652">
        <v>52.7</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21059537</v>
      </c>
      <c r="S25" s="659"/>
      <c r="T25" s="659"/>
      <c r="U25" s="659"/>
      <c r="V25" s="659"/>
      <c r="W25" s="659"/>
      <c r="X25" s="659"/>
      <c r="Y25" s="660"/>
      <c r="Z25" s="661">
        <v>46.8</v>
      </c>
      <c r="AA25" s="661"/>
      <c r="AB25" s="661"/>
      <c r="AC25" s="661"/>
      <c r="AD25" s="662">
        <v>19553877</v>
      </c>
      <c r="AE25" s="662"/>
      <c r="AF25" s="662"/>
      <c r="AG25" s="662"/>
      <c r="AH25" s="662"/>
      <c r="AI25" s="662"/>
      <c r="AJ25" s="662"/>
      <c r="AK25" s="662"/>
      <c r="AL25" s="663">
        <v>99.7</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5824059</v>
      </c>
      <c r="CS25" s="690"/>
      <c r="CT25" s="690"/>
      <c r="CU25" s="690"/>
      <c r="CV25" s="690"/>
      <c r="CW25" s="690"/>
      <c r="CX25" s="690"/>
      <c r="CY25" s="691"/>
      <c r="CZ25" s="663">
        <v>13.4</v>
      </c>
      <c r="DA25" s="688"/>
      <c r="DB25" s="688"/>
      <c r="DC25" s="692"/>
      <c r="DD25" s="667">
        <v>5155597</v>
      </c>
      <c r="DE25" s="690"/>
      <c r="DF25" s="690"/>
      <c r="DG25" s="690"/>
      <c r="DH25" s="690"/>
      <c r="DI25" s="690"/>
      <c r="DJ25" s="690"/>
      <c r="DK25" s="691"/>
      <c r="DL25" s="667">
        <v>5076257</v>
      </c>
      <c r="DM25" s="690"/>
      <c r="DN25" s="690"/>
      <c r="DO25" s="690"/>
      <c r="DP25" s="690"/>
      <c r="DQ25" s="690"/>
      <c r="DR25" s="690"/>
      <c r="DS25" s="690"/>
      <c r="DT25" s="690"/>
      <c r="DU25" s="690"/>
      <c r="DV25" s="691"/>
      <c r="DW25" s="663">
        <v>25.8</v>
      </c>
      <c r="DX25" s="688"/>
      <c r="DY25" s="688"/>
      <c r="DZ25" s="688"/>
      <c r="EA25" s="688"/>
      <c r="EB25" s="688"/>
      <c r="EC25" s="689"/>
    </row>
    <row r="26" spans="2:133" ht="11.25" customHeight="1" x14ac:dyDescent="0.2">
      <c r="B26" s="655" t="s">
        <v>283</v>
      </c>
      <c r="C26" s="656"/>
      <c r="D26" s="656"/>
      <c r="E26" s="656"/>
      <c r="F26" s="656"/>
      <c r="G26" s="656"/>
      <c r="H26" s="656"/>
      <c r="I26" s="656"/>
      <c r="J26" s="656"/>
      <c r="K26" s="656"/>
      <c r="L26" s="656"/>
      <c r="M26" s="656"/>
      <c r="N26" s="656"/>
      <c r="O26" s="656"/>
      <c r="P26" s="656"/>
      <c r="Q26" s="657"/>
      <c r="R26" s="658">
        <v>5118</v>
      </c>
      <c r="S26" s="659"/>
      <c r="T26" s="659"/>
      <c r="U26" s="659"/>
      <c r="V26" s="659"/>
      <c r="W26" s="659"/>
      <c r="X26" s="659"/>
      <c r="Y26" s="660"/>
      <c r="Z26" s="661">
        <v>0</v>
      </c>
      <c r="AA26" s="661"/>
      <c r="AB26" s="661"/>
      <c r="AC26" s="661"/>
      <c r="AD26" s="662">
        <v>5118</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3385877</v>
      </c>
      <c r="CS26" s="659"/>
      <c r="CT26" s="659"/>
      <c r="CU26" s="659"/>
      <c r="CV26" s="659"/>
      <c r="CW26" s="659"/>
      <c r="CX26" s="659"/>
      <c r="CY26" s="660"/>
      <c r="CZ26" s="663">
        <v>7.8</v>
      </c>
      <c r="DA26" s="688"/>
      <c r="DB26" s="688"/>
      <c r="DC26" s="692"/>
      <c r="DD26" s="667">
        <v>2924459</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286</v>
      </c>
      <c r="C27" s="656"/>
      <c r="D27" s="656"/>
      <c r="E27" s="656"/>
      <c r="F27" s="656"/>
      <c r="G27" s="656"/>
      <c r="H27" s="656"/>
      <c r="I27" s="656"/>
      <c r="J27" s="656"/>
      <c r="K27" s="656"/>
      <c r="L27" s="656"/>
      <c r="M27" s="656"/>
      <c r="N27" s="656"/>
      <c r="O27" s="656"/>
      <c r="P27" s="656"/>
      <c r="Q27" s="657"/>
      <c r="R27" s="658">
        <v>644062</v>
      </c>
      <c r="S27" s="659"/>
      <c r="T27" s="659"/>
      <c r="U27" s="659"/>
      <c r="V27" s="659"/>
      <c r="W27" s="659"/>
      <c r="X27" s="659"/>
      <c r="Y27" s="660"/>
      <c r="Z27" s="661">
        <v>1.4</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7188613</v>
      </c>
      <c r="BH27" s="659"/>
      <c r="BI27" s="659"/>
      <c r="BJ27" s="659"/>
      <c r="BK27" s="659"/>
      <c r="BL27" s="659"/>
      <c r="BM27" s="659"/>
      <c r="BN27" s="660"/>
      <c r="BO27" s="661">
        <v>100</v>
      </c>
      <c r="BP27" s="661"/>
      <c r="BQ27" s="661"/>
      <c r="BR27" s="661"/>
      <c r="BS27" s="662">
        <v>89647</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5225557</v>
      </c>
      <c r="CS27" s="690"/>
      <c r="CT27" s="690"/>
      <c r="CU27" s="690"/>
      <c r="CV27" s="690"/>
      <c r="CW27" s="690"/>
      <c r="CX27" s="690"/>
      <c r="CY27" s="691"/>
      <c r="CZ27" s="663">
        <v>12</v>
      </c>
      <c r="DA27" s="688"/>
      <c r="DB27" s="688"/>
      <c r="DC27" s="692"/>
      <c r="DD27" s="667">
        <v>2206139</v>
      </c>
      <c r="DE27" s="690"/>
      <c r="DF27" s="690"/>
      <c r="DG27" s="690"/>
      <c r="DH27" s="690"/>
      <c r="DI27" s="690"/>
      <c r="DJ27" s="690"/>
      <c r="DK27" s="691"/>
      <c r="DL27" s="667">
        <v>1674937</v>
      </c>
      <c r="DM27" s="690"/>
      <c r="DN27" s="690"/>
      <c r="DO27" s="690"/>
      <c r="DP27" s="690"/>
      <c r="DQ27" s="690"/>
      <c r="DR27" s="690"/>
      <c r="DS27" s="690"/>
      <c r="DT27" s="690"/>
      <c r="DU27" s="690"/>
      <c r="DV27" s="691"/>
      <c r="DW27" s="663">
        <v>8.5</v>
      </c>
      <c r="DX27" s="688"/>
      <c r="DY27" s="688"/>
      <c r="DZ27" s="688"/>
      <c r="EA27" s="688"/>
      <c r="EB27" s="688"/>
      <c r="EC27" s="689"/>
    </row>
    <row r="28" spans="2:133" ht="11.25" customHeight="1" x14ac:dyDescent="0.2">
      <c r="B28" s="655" t="s">
        <v>289</v>
      </c>
      <c r="C28" s="656"/>
      <c r="D28" s="656"/>
      <c r="E28" s="656"/>
      <c r="F28" s="656"/>
      <c r="G28" s="656"/>
      <c r="H28" s="656"/>
      <c r="I28" s="656"/>
      <c r="J28" s="656"/>
      <c r="K28" s="656"/>
      <c r="L28" s="656"/>
      <c r="M28" s="656"/>
      <c r="N28" s="656"/>
      <c r="O28" s="656"/>
      <c r="P28" s="656"/>
      <c r="Q28" s="657"/>
      <c r="R28" s="658">
        <v>200421</v>
      </c>
      <c r="S28" s="659"/>
      <c r="T28" s="659"/>
      <c r="U28" s="659"/>
      <c r="V28" s="659"/>
      <c r="W28" s="659"/>
      <c r="X28" s="659"/>
      <c r="Y28" s="660"/>
      <c r="Z28" s="661">
        <v>0.4</v>
      </c>
      <c r="AA28" s="661"/>
      <c r="AB28" s="661"/>
      <c r="AC28" s="661"/>
      <c r="AD28" s="662" t="s">
        <v>122</v>
      </c>
      <c r="AE28" s="662"/>
      <c r="AF28" s="662"/>
      <c r="AG28" s="662"/>
      <c r="AH28" s="662"/>
      <c r="AI28" s="662"/>
      <c r="AJ28" s="662"/>
      <c r="AK28" s="662"/>
      <c r="AL28" s="663" t="s">
        <v>122</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3642098</v>
      </c>
      <c r="CS28" s="659"/>
      <c r="CT28" s="659"/>
      <c r="CU28" s="659"/>
      <c r="CV28" s="659"/>
      <c r="CW28" s="659"/>
      <c r="CX28" s="659"/>
      <c r="CY28" s="660"/>
      <c r="CZ28" s="663">
        <v>8.4</v>
      </c>
      <c r="DA28" s="688"/>
      <c r="DB28" s="688"/>
      <c r="DC28" s="692"/>
      <c r="DD28" s="667">
        <v>3630084</v>
      </c>
      <c r="DE28" s="659"/>
      <c r="DF28" s="659"/>
      <c r="DG28" s="659"/>
      <c r="DH28" s="659"/>
      <c r="DI28" s="659"/>
      <c r="DJ28" s="659"/>
      <c r="DK28" s="660"/>
      <c r="DL28" s="667">
        <v>3612584</v>
      </c>
      <c r="DM28" s="659"/>
      <c r="DN28" s="659"/>
      <c r="DO28" s="659"/>
      <c r="DP28" s="659"/>
      <c r="DQ28" s="659"/>
      <c r="DR28" s="659"/>
      <c r="DS28" s="659"/>
      <c r="DT28" s="659"/>
      <c r="DU28" s="659"/>
      <c r="DV28" s="660"/>
      <c r="DW28" s="663">
        <v>18.399999999999999</v>
      </c>
      <c r="DX28" s="688"/>
      <c r="DY28" s="688"/>
      <c r="DZ28" s="688"/>
      <c r="EA28" s="688"/>
      <c r="EB28" s="688"/>
      <c r="EC28" s="689"/>
    </row>
    <row r="29" spans="2:133" ht="11.25" customHeight="1" x14ac:dyDescent="0.2">
      <c r="B29" s="655" t="s">
        <v>291</v>
      </c>
      <c r="C29" s="656"/>
      <c r="D29" s="656"/>
      <c r="E29" s="656"/>
      <c r="F29" s="656"/>
      <c r="G29" s="656"/>
      <c r="H29" s="656"/>
      <c r="I29" s="656"/>
      <c r="J29" s="656"/>
      <c r="K29" s="656"/>
      <c r="L29" s="656"/>
      <c r="M29" s="656"/>
      <c r="N29" s="656"/>
      <c r="O29" s="656"/>
      <c r="P29" s="656"/>
      <c r="Q29" s="657"/>
      <c r="R29" s="658">
        <v>227472</v>
      </c>
      <c r="S29" s="659"/>
      <c r="T29" s="659"/>
      <c r="U29" s="659"/>
      <c r="V29" s="659"/>
      <c r="W29" s="659"/>
      <c r="X29" s="659"/>
      <c r="Y29" s="660"/>
      <c r="Z29" s="661">
        <v>0.5</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3642098</v>
      </c>
      <c r="CS29" s="690"/>
      <c r="CT29" s="690"/>
      <c r="CU29" s="690"/>
      <c r="CV29" s="690"/>
      <c r="CW29" s="690"/>
      <c r="CX29" s="690"/>
      <c r="CY29" s="691"/>
      <c r="CZ29" s="663">
        <v>8.4</v>
      </c>
      <c r="DA29" s="688"/>
      <c r="DB29" s="688"/>
      <c r="DC29" s="692"/>
      <c r="DD29" s="667">
        <v>3630084</v>
      </c>
      <c r="DE29" s="690"/>
      <c r="DF29" s="690"/>
      <c r="DG29" s="690"/>
      <c r="DH29" s="690"/>
      <c r="DI29" s="690"/>
      <c r="DJ29" s="690"/>
      <c r="DK29" s="691"/>
      <c r="DL29" s="667">
        <v>3612584</v>
      </c>
      <c r="DM29" s="690"/>
      <c r="DN29" s="690"/>
      <c r="DO29" s="690"/>
      <c r="DP29" s="690"/>
      <c r="DQ29" s="690"/>
      <c r="DR29" s="690"/>
      <c r="DS29" s="690"/>
      <c r="DT29" s="690"/>
      <c r="DU29" s="690"/>
      <c r="DV29" s="691"/>
      <c r="DW29" s="663">
        <v>18.399999999999999</v>
      </c>
      <c r="DX29" s="688"/>
      <c r="DY29" s="688"/>
      <c r="DZ29" s="688"/>
      <c r="EA29" s="688"/>
      <c r="EB29" s="688"/>
      <c r="EC29" s="689"/>
    </row>
    <row r="30" spans="2:133" ht="11.25" customHeight="1" x14ac:dyDescent="0.2">
      <c r="B30" s="655" t="s">
        <v>293</v>
      </c>
      <c r="C30" s="656"/>
      <c r="D30" s="656"/>
      <c r="E30" s="656"/>
      <c r="F30" s="656"/>
      <c r="G30" s="656"/>
      <c r="H30" s="656"/>
      <c r="I30" s="656"/>
      <c r="J30" s="656"/>
      <c r="K30" s="656"/>
      <c r="L30" s="656"/>
      <c r="M30" s="656"/>
      <c r="N30" s="656"/>
      <c r="O30" s="656"/>
      <c r="P30" s="656"/>
      <c r="Q30" s="657"/>
      <c r="R30" s="658">
        <v>5024084</v>
      </c>
      <c r="S30" s="659"/>
      <c r="T30" s="659"/>
      <c r="U30" s="659"/>
      <c r="V30" s="659"/>
      <c r="W30" s="659"/>
      <c r="X30" s="659"/>
      <c r="Y30" s="660"/>
      <c r="Z30" s="661">
        <v>11.2</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3565653</v>
      </c>
      <c r="CS30" s="659"/>
      <c r="CT30" s="659"/>
      <c r="CU30" s="659"/>
      <c r="CV30" s="659"/>
      <c r="CW30" s="659"/>
      <c r="CX30" s="659"/>
      <c r="CY30" s="660"/>
      <c r="CZ30" s="663">
        <v>8.1999999999999993</v>
      </c>
      <c r="DA30" s="688"/>
      <c r="DB30" s="688"/>
      <c r="DC30" s="692"/>
      <c r="DD30" s="667">
        <v>3553639</v>
      </c>
      <c r="DE30" s="659"/>
      <c r="DF30" s="659"/>
      <c r="DG30" s="659"/>
      <c r="DH30" s="659"/>
      <c r="DI30" s="659"/>
      <c r="DJ30" s="659"/>
      <c r="DK30" s="660"/>
      <c r="DL30" s="667">
        <v>3536139</v>
      </c>
      <c r="DM30" s="659"/>
      <c r="DN30" s="659"/>
      <c r="DO30" s="659"/>
      <c r="DP30" s="659"/>
      <c r="DQ30" s="659"/>
      <c r="DR30" s="659"/>
      <c r="DS30" s="659"/>
      <c r="DT30" s="659"/>
      <c r="DU30" s="659"/>
      <c r="DV30" s="660"/>
      <c r="DW30" s="663">
        <v>18</v>
      </c>
      <c r="DX30" s="688"/>
      <c r="DY30" s="688"/>
      <c r="DZ30" s="688"/>
      <c r="EA30" s="688"/>
      <c r="EB30" s="688"/>
      <c r="EC30" s="689"/>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98.8</v>
      </c>
      <c r="BH31" s="702"/>
      <c r="BI31" s="702"/>
      <c r="BJ31" s="702"/>
      <c r="BK31" s="702"/>
      <c r="BL31" s="702"/>
      <c r="BM31" s="653">
        <v>90</v>
      </c>
      <c r="BN31" s="702"/>
      <c r="BO31" s="702"/>
      <c r="BP31" s="702"/>
      <c r="BQ31" s="703"/>
      <c r="BR31" s="714">
        <v>98.8</v>
      </c>
      <c r="BS31" s="702"/>
      <c r="BT31" s="702"/>
      <c r="BU31" s="702"/>
      <c r="BV31" s="702"/>
      <c r="BW31" s="702"/>
      <c r="BX31" s="653">
        <v>89.6</v>
      </c>
      <c r="BY31" s="702"/>
      <c r="BZ31" s="702"/>
      <c r="CA31" s="702"/>
      <c r="CB31" s="703"/>
      <c r="CD31" s="696"/>
      <c r="CE31" s="697"/>
      <c r="CF31" s="655" t="s">
        <v>300</v>
      </c>
      <c r="CG31" s="656"/>
      <c r="CH31" s="656"/>
      <c r="CI31" s="656"/>
      <c r="CJ31" s="656"/>
      <c r="CK31" s="656"/>
      <c r="CL31" s="656"/>
      <c r="CM31" s="656"/>
      <c r="CN31" s="656"/>
      <c r="CO31" s="656"/>
      <c r="CP31" s="656"/>
      <c r="CQ31" s="657"/>
      <c r="CR31" s="658">
        <v>76445</v>
      </c>
      <c r="CS31" s="690"/>
      <c r="CT31" s="690"/>
      <c r="CU31" s="690"/>
      <c r="CV31" s="690"/>
      <c r="CW31" s="690"/>
      <c r="CX31" s="690"/>
      <c r="CY31" s="691"/>
      <c r="CZ31" s="663">
        <v>0.2</v>
      </c>
      <c r="DA31" s="688"/>
      <c r="DB31" s="688"/>
      <c r="DC31" s="692"/>
      <c r="DD31" s="667">
        <v>76445</v>
      </c>
      <c r="DE31" s="690"/>
      <c r="DF31" s="690"/>
      <c r="DG31" s="690"/>
      <c r="DH31" s="690"/>
      <c r="DI31" s="690"/>
      <c r="DJ31" s="690"/>
      <c r="DK31" s="691"/>
      <c r="DL31" s="667">
        <v>76445</v>
      </c>
      <c r="DM31" s="690"/>
      <c r="DN31" s="690"/>
      <c r="DO31" s="690"/>
      <c r="DP31" s="690"/>
      <c r="DQ31" s="690"/>
      <c r="DR31" s="690"/>
      <c r="DS31" s="690"/>
      <c r="DT31" s="690"/>
      <c r="DU31" s="690"/>
      <c r="DV31" s="691"/>
      <c r="DW31" s="663">
        <v>0.4</v>
      </c>
      <c r="DX31" s="688"/>
      <c r="DY31" s="688"/>
      <c r="DZ31" s="688"/>
      <c r="EA31" s="688"/>
      <c r="EB31" s="688"/>
      <c r="EC31" s="689"/>
    </row>
    <row r="32" spans="2:133" ht="11.25" customHeight="1" x14ac:dyDescent="0.2">
      <c r="B32" s="655" t="s">
        <v>301</v>
      </c>
      <c r="C32" s="656"/>
      <c r="D32" s="656"/>
      <c r="E32" s="656"/>
      <c r="F32" s="656"/>
      <c r="G32" s="656"/>
      <c r="H32" s="656"/>
      <c r="I32" s="656"/>
      <c r="J32" s="656"/>
      <c r="K32" s="656"/>
      <c r="L32" s="656"/>
      <c r="M32" s="656"/>
      <c r="N32" s="656"/>
      <c r="O32" s="656"/>
      <c r="P32" s="656"/>
      <c r="Q32" s="657"/>
      <c r="R32" s="658">
        <v>2236249</v>
      </c>
      <c r="S32" s="659"/>
      <c r="T32" s="659"/>
      <c r="U32" s="659"/>
      <c r="V32" s="659"/>
      <c r="W32" s="659"/>
      <c r="X32" s="659"/>
      <c r="Y32" s="660"/>
      <c r="Z32" s="661">
        <v>5</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302</v>
      </c>
      <c r="AX32" s="655" t="s">
        <v>303</v>
      </c>
      <c r="AY32" s="656"/>
      <c r="AZ32" s="656"/>
      <c r="BA32" s="656"/>
      <c r="BB32" s="656"/>
      <c r="BC32" s="656"/>
      <c r="BD32" s="656"/>
      <c r="BE32" s="656"/>
      <c r="BF32" s="657"/>
      <c r="BG32" s="715">
        <v>99.3</v>
      </c>
      <c r="BH32" s="690"/>
      <c r="BI32" s="690"/>
      <c r="BJ32" s="690"/>
      <c r="BK32" s="690"/>
      <c r="BL32" s="690"/>
      <c r="BM32" s="664">
        <v>97.2</v>
      </c>
      <c r="BN32" s="690"/>
      <c r="BO32" s="690"/>
      <c r="BP32" s="690"/>
      <c r="BQ32" s="713"/>
      <c r="BR32" s="715">
        <v>99.4</v>
      </c>
      <c r="BS32" s="690"/>
      <c r="BT32" s="690"/>
      <c r="BU32" s="690"/>
      <c r="BV32" s="690"/>
      <c r="BW32" s="690"/>
      <c r="BX32" s="664">
        <v>97.3</v>
      </c>
      <c r="BY32" s="690"/>
      <c r="BZ32" s="690"/>
      <c r="CA32" s="690"/>
      <c r="CB32" s="713"/>
      <c r="CD32" s="698"/>
      <c r="CE32" s="699"/>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8"/>
      <c r="DB32" s="688"/>
      <c r="DC32" s="692"/>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8"/>
      <c r="DY32" s="688"/>
      <c r="DZ32" s="688"/>
      <c r="EA32" s="688"/>
      <c r="EB32" s="688"/>
      <c r="EC32" s="689"/>
    </row>
    <row r="33" spans="2:133" ht="11.25" customHeight="1" x14ac:dyDescent="0.2">
      <c r="B33" s="655" t="s">
        <v>305</v>
      </c>
      <c r="C33" s="656"/>
      <c r="D33" s="656"/>
      <c r="E33" s="656"/>
      <c r="F33" s="656"/>
      <c r="G33" s="656"/>
      <c r="H33" s="656"/>
      <c r="I33" s="656"/>
      <c r="J33" s="656"/>
      <c r="K33" s="656"/>
      <c r="L33" s="656"/>
      <c r="M33" s="656"/>
      <c r="N33" s="656"/>
      <c r="O33" s="656"/>
      <c r="P33" s="656"/>
      <c r="Q33" s="657"/>
      <c r="R33" s="658">
        <v>131868</v>
      </c>
      <c r="S33" s="659"/>
      <c r="T33" s="659"/>
      <c r="U33" s="659"/>
      <c r="V33" s="659"/>
      <c r="W33" s="659"/>
      <c r="X33" s="659"/>
      <c r="Y33" s="660"/>
      <c r="Z33" s="661">
        <v>0.3</v>
      </c>
      <c r="AA33" s="661"/>
      <c r="AB33" s="661"/>
      <c r="AC33" s="661"/>
      <c r="AD33" s="662">
        <v>42366</v>
      </c>
      <c r="AE33" s="662"/>
      <c r="AF33" s="662"/>
      <c r="AG33" s="662"/>
      <c r="AH33" s="662"/>
      <c r="AI33" s="662"/>
      <c r="AJ33" s="662"/>
      <c r="AK33" s="662"/>
      <c r="AL33" s="663">
        <v>0.2</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98.2</v>
      </c>
      <c r="BH33" s="717"/>
      <c r="BI33" s="717"/>
      <c r="BJ33" s="717"/>
      <c r="BK33" s="717"/>
      <c r="BL33" s="717"/>
      <c r="BM33" s="718">
        <v>84.4</v>
      </c>
      <c r="BN33" s="717"/>
      <c r="BO33" s="717"/>
      <c r="BP33" s="717"/>
      <c r="BQ33" s="719"/>
      <c r="BR33" s="716">
        <v>98.1</v>
      </c>
      <c r="BS33" s="717"/>
      <c r="BT33" s="717"/>
      <c r="BU33" s="717"/>
      <c r="BV33" s="717"/>
      <c r="BW33" s="717"/>
      <c r="BX33" s="718">
        <v>83.6</v>
      </c>
      <c r="BY33" s="717"/>
      <c r="BZ33" s="717"/>
      <c r="CA33" s="717"/>
      <c r="CB33" s="719"/>
      <c r="CD33" s="655" t="s">
        <v>307</v>
      </c>
      <c r="CE33" s="656"/>
      <c r="CF33" s="656"/>
      <c r="CG33" s="656"/>
      <c r="CH33" s="656"/>
      <c r="CI33" s="656"/>
      <c r="CJ33" s="656"/>
      <c r="CK33" s="656"/>
      <c r="CL33" s="656"/>
      <c r="CM33" s="656"/>
      <c r="CN33" s="656"/>
      <c r="CO33" s="656"/>
      <c r="CP33" s="656"/>
      <c r="CQ33" s="657"/>
      <c r="CR33" s="658">
        <v>22143012</v>
      </c>
      <c r="CS33" s="690"/>
      <c r="CT33" s="690"/>
      <c r="CU33" s="690"/>
      <c r="CV33" s="690"/>
      <c r="CW33" s="690"/>
      <c r="CX33" s="690"/>
      <c r="CY33" s="691"/>
      <c r="CZ33" s="663">
        <v>50.8</v>
      </c>
      <c r="DA33" s="688"/>
      <c r="DB33" s="688"/>
      <c r="DC33" s="692"/>
      <c r="DD33" s="667">
        <v>18431202</v>
      </c>
      <c r="DE33" s="690"/>
      <c r="DF33" s="690"/>
      <c r="DG33" s="690"/>
      <c r="DH33" s="690"/>
      <c r="DI33" s="690"/>
      <c r="DJ33" s="690"/>
      <c r="DK33" s="691"/>
      <c r="DL33" s="667">
        <v>8001446</v>
      </c>
      <c r="DM33" s="690"/>
      <c r="DN33" s="690"/>
      <c r="DO33" s="690"/>
      <c r="DP33" s="690"/>
      <c r="DQ33" s="690"/>
      <c r="DR33" s="690"/>
      <c r="DS33" s="690"/>
      <c r="DT33" s="690"/>
      <c r="DU33" s="690"/>
      <c r="DV33" s="691"/>
      <c r="DW33" s="663">
        <v>40.700000000000003</v>
      </c>
      <c r="DX33" s="688"/>
      <c r="DY33" s="688"/>
      <c r="DZ33" s="688"/>
      <c r="EA33" s="688"/>
      <c r="EB33" s="688"/>
      <c r="EC33" s="689"/>
    </row>
    <row r="34" spans="2:133" ht="11.25" customHeight="1" x14ac:dyDescent="0.2">
      <c r="B34" s="655" t="s">
        <v>308</v>
      </c>
      <c r="C34" s="656"/>
      <c r="D34" s="656"/>
      <c r="E34" s="656"/>
      <c r="F34" s="656"/>
      <c r="G34" s="656"/>
      <c r="H34" s="656"/>
      <c r="I34" s="656"/>
      <c r="J34" s="656"/>
      <c r="K34" s="656"/>
      <c r="L34" s="656"/>
      <c r="M34" s="656"/>
      <c r="N34" s="656"/>
      <c r="O34" s="656"/>
      <c r="P34" s="656"/>
      <c r="Q34" s="657"/>
      <c r="R34" s="658">
        <v>7159092</v>
      </c>
      <c r="S34" s="659"/>
      <c r="T34" s="659"/>
      <c r="U34" s="659"/>
      <c r="V34" s="659"/>
      <c r="W34" s="659"/>
      <c r="X34" s="659"/>
      <c r="Y34" s="660"/>
      <c r="Z34" s="661">
        <v>15.9</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7977446</v>
      </c>
      <c r="CS34" s="659"/>
      <c r="CT34" s="659"/>
      <c r="CU34" s="659"/>
      <c r="CV34" s="659"/>
      <c r="CW34" s="659"/>
      <c r="CX34" s="659"/>
      <c r="CY34" s="660"/>
      <c r="CZ34" s="663">
        <v>18.3</v>
      </c>
      <c r="DA34" s="688"/>
      <c r="DB34" s="688"/>
      <c r="DC34" s="692"/>
      <c r="DD34" s="667">
        <v>6509403</v>
      </c>
      <c r="DE34" s="659"/>
      <c r="DF34" s="659"/>
      <c r="DG34" s="659"/>
      <c r="DH34" s="659"/>
      <c r="DI34" s="659"/>
      <c r="DJ34" s="659"/>
      <c r="DK34" s="660"/>
      <c r="DL34" s="667">
        <v>2913662</v>
      </c>
      <c r="DM34" s="659"/>
      <c r="DN34" s="659"/>
      <c r="DO34" s="659"/>
      <c r="DP34" s="659"/>
      <c r="DQ34" s="659"/>
      <c r="DR34" s="659"/>
      <c r="DS34" s="659"/>
      <c r="DT34" s="659"/>
      <c r="DU34" s="659"/>
      <c r="DV34" s="660"/>
      <c r="DW34" s="663">
        <v>14.8</v>
      </c>
      <c r="DX34" s="688"/>
      <c r="DY34" s="688"/>
      <c r="DZ34" s="688"/>
      <c r="EA34" s="688"/>
      <c r="EB34" s="688"/>
      <c r="EC34" s="689"/>
    </row>
    <row r="35" spans="2:133" ht="11.25" customHeight="1" x14ac:dyDescent="0.2">
      <c r="B35" s="655" t="s">
        <v>310</v>
      </c>
      <c r="C35" s="656"/>
      <c r="D35" s="656"/>
      <c r="E35" s="656"/>
      <c r="F35" s="656"/>
      <c r="G35" s="656"/>
      <c r="H35" s="656"/>
      <c r="I35" s="656"/>
      <c r="J35" s="656"/>
      <c r="K35" s="656"/>
      <c r="L35" s="656"/>
      <c r="M35" s="656"/>
      <c r="N35" s="656"/>
      <c r="O35" s="656"/>
      <c r="P35" s="656"/>
      <c r="Q35" s="657"/>
      <c r="R35" s="658">
        <v>3088678</v>
      </c>
      <c r="S35" s="659"/>
      <c r="T35" s="659"/>
      <c r="U35" s="659"/>
      <c r="V35" s="659"/>
      <c r="W35" s="659"/>
      <c r="X35" s="659"/>
      <c r="Y35" s="660"/>
      <c r="Z35" s="661">
        <v>6.9</v>
      </c>
      <c r="AA35" s="661"/>
      <c r="AB35" s="661"/>
      <c r="AC35" s="661"/>
      <c r="AD35" s="662" t="s">
        <v>122</v>
      </c>
      <c r="AE35" s="662"/>
      <c r="AF35" s="662"/>
      <c r="AG35" s="662"/>
      <c r="AH35" s="662"/>
      <c r="AI35" s="662"/>
      <c r="AJ35" s="662"/>
      <c r="AK35" s="662"/>
      <c r="AL35" s="663" t="s">
        <v>122</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2262456</v>
      </c>
      <c r="CS35" s="690"/>
      <c r="CT35" s="690"/>
      <c r="CU35" s="690"/>
      <c r="CV35" s="690"/>
      <c r="CW35" s="690"/>
      <c r="CX35" s="690"/>
      <c r="CY35" s="691"/>
      <c r="CZ35" s="663">
        <v>5.2</v>
      </c>
      <c r="DA35" s="688"/>
      <c r="DB35" s="688"/>
      <c r="DC35" s="692"/>
      <c r="DD35" s="667">
        <v>1499040</v>
      </c>
      <c r="DE35" s="690"/>
      <c r="DF35" s="690"/>
      <c r="DG35" s="690"/>
      <c r="DH35" s="690"/>
      <c r="DI35" s="690"/>
      <c r="DJ35" s="690"/>
      <c r="DK35" s="691"/>
      <c r="DL35" s="667">
        <v>1045295</v>
      </c>
      <c r="DM35" s="690"/>
      <c r="DN35" s="690"/>
      <c r="DO35" s="690"/>
      <c r="DP35" s="690"/>
      <c r="DQ35" s="690"/>
      <c r="DR35" s="690"/>
      <c r="DS35" s="690"/>
      <c r="DT35" s="690"/>
      <c r="DU35" s="690"/>
      <c r="DV35" s="691"/>
      <c r="DW35" s="663">
        <v>5.3</v>
      </c>
      <c r="DX35" s="688"/>
      <c r="DY35" s="688"/>
      <c r="DZ35" s="688"/>
      <c r="EA35" s="688"/>
      <c r="EB35" s="688"/>
      <c r="EC35" s="689"/>
    </row>
    <row r="36" spans="2:133" ht="11.25" customHeight="1" x14ac:dyDescent="0.2">
      <c r="B36" s="655" t="s">
        <v>314</v>
      </c>
      <c r="C36" s="656"/>
      <c r="D36" s="656"/>
      <c r="E36" s="656"/>
      <c r="F36" s="656"/>
      <c r="G36" s="656"/>
      <c r="H36" s="656"/>
      <c r="I36" s="656"/>
      <c r="J36" s="656"/>
      <c r="K36" s="656"/>
      <c r="L36" s="656"/>
      <c r="M36" s="656"/>
      <c r="N36" s="656"/>
      <c r="O36" s="656"/>
      <c r="P36" s="656"/>
      <c r="Q36" s="657"/>
      <c r="R36" s="658">
        <v>2104334</v>
      </c>
      <c r="S36" s="659"/>
      <c r="T36" s="659"/>
      <c r="U36" s="659"/>
      <c r="V36" s="659"/>
      <c r="W36" s="659"/>
      <c r="X36" s="659"/>
      <c r="Y36" s="660"/>
      <c r="Z36" s="661">
        <v>4.7</v>
      </c>
      <c r="AA36" s="661"/>
      <c r="AB36" s="661"/>
      <c r="AC36" s="661"/>
      <c r="AD36" s="662" t="s">
        <v>122</v>
      </c>
      <c r="AE36" s="662"/>
      <c r="AF36" s="662"/>
      <c r="AG36" s="662"/>
      <c r="AH36" s="662"/>
      <c r="AI36" s="662"/>
      <c r="AJ36" s="662"/>
      <c r="AK36" s="662"/>
      <c r="AL36" s="663" t="s">
        <v>122</v>
      </c>
      <c r="AM36" s="664"/>
      <c r="AN36" s="664"/>
      <c r="AO36" s="665"/>
      <c r="AP36" s="204"/>
      <c r="AQ36" s="724" t="s">
        <v>315</v>
      </c>
      <c r="AR36" s="725"/>
      <c r="AS36" s="725"/>
      <c r="AT36" s="725"/>
      <c r="AU36" s="725"/>
      <c r="AV36" s="725"/>
      <c r="AW36" s="725"/>
      <c r="AX36" s="725"/>
      <c r="AY36" s="726"/>
      <c r="AZ36" s="647">
        <v>4991817</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53251</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4549569</v>
      </c>
      <c r="CS36" s="659"/>
      <c r="CT36" s="659"/>
      <c r="CU36" s="659"/>
      <c r="CV36" s="659"/>
      <c r="CW36" s="659"/>
      <c r="CX36" s="659"/>
      <c r="CY36" s="660"/>
      <c r="CZ36" s="663">
        <v>10.4</v>
      </c>
      <c r="DA36" s="688"/>
      <c r="DB36" s="688"/>
      <c r="DC36" s="692"/>
      <c r="DD36" s="667">
        <v>3555161</v>
      </c>
      <c r="DE36" s="659"/>
      <c r="DF36" s="659"/>
      <c r="DG36" s="659"/>
      <c r="DH36" s="659"/>
      <c r="DI36" s="659"/>
      <c r="DJ36" s="659"/>
      <c r="DK36" s="660"/>
      <c r="DL36" s="667">
        <v>2207099</v>
      </c>
      <c r="DM36" s="659"/>
      <c r="DN36" s="659"/>
      <c r="DO36" s="659"/>
      <c r="DP36" s="659"/>
      <c r="DQ36" s="659"/>
      <c r="DR36" s="659"/>
      <c r="DS36" s="659"/>
      <c r="DT36" s="659"/>
      <c r="DU36" s="659"/>
      <c r="DV36" s="660"/>
      <c r="DW36" s="663">
        <v>11.2</v>
      </c>
      <c r="DX36" s="688"/>
      <c r="DY36" s="688"/>
      <c r="DZ36" s="688"/>
      <c r="EA36" s="688"/>
      <c r="EB36" s="688"/>
      <c r="EC36" s="689"/>
    </row>
    <row r="37" spans="2:133" ht="11.25" customHeight="1" x14ac:dyDescent="0.2">
      <c r="B37" s="655" t="s">
        <v>318</v>
      </c>
      <c r="C37" s="656"/>
      <c r="D37" s="656"/>
      <c r="E37" s="656"/>
      <c r="F37" s="656"/>
      <c r="G37" s="656"/>
      <c r="H37" s="656"/>
      <c r="I37" s="656"/>
      <c r="J37" s="656"/>
      <c r="K37" s="656"/>
      <c r="L37" s="656"/>
      <c r="M37" s="656"/>
      <c r="N37" s="656"/>
      <c r="O37" s="656"/>
      <c r="P37" s="656"/>
      <c r="Q37" s="657"/>
      <c r="R37" s="658">
        <v>890458</v>
      </c>
      <c r="S37" s="659"/>
      <c r="T37" s="659"/>
      <c r="U37" s="659"/>
      <c r="V37" s="659"/>
      <c r="W37" s="659"/>
      <c r="X37" s="659"/>
      <c r="Y37" s="660"/>
      <c r="Z37" s="661">
        <v>2</v>
      </c>
      <c r="AA37" s="661"/>
      <c r="AB37" s="661"/>
      <c r="AC37" s="661"/>
      <c r="AD37" s="662">
        <v>2765</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1415880</v>
      </c>
      <c r="BA37" s="659"/>
      <c r="BB37" s="659"/>
      <c r="BC37" s="659"/>
      <c r="BD37" s="690"/>
      <c r="BE37" s="690"/>
      <c r="BF37" s="713"/>
      <c r="BG37" s="655" t="s">
        <v>320</v>
      </c>
      <c r="BH37" s="656"/>
      <c r="BI37" s="656"/>
      <c r="BJ37" s="656"/>
      <c r="BK37" s="656"/>
      <c r="BL37" s="656"/>
      <c r="BM37" s="656"/>
      <c r="BN37" s="656"/>
      <c r="BO37" s="656"/>
      <c r="BP37" s="656"/>
      <c r="BQ37" s="656"/>
      <c r="BR37" s="656"/>
      <c r="BS37" s="656"/>
      <c r="BT37" s="656"/>
      <c r="BU37" s="657"/>
      <c r="BV37" s="658">
        <v>35581</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72002</v>
      </c>
      <c r="CS37" s="690"/>
      <c r="CT37" s="690"/>
      <c r="CU37" s="690"/>
      <c r="CV37" s="690"/>
      <c r="CW37" s="690"/>
      <c r="CX37" s="690"/>
      <c r="CY37" s="691"/>
      <c r="CZ37" s="663">
        <v>0.2</v>
      </c>
      <c r="DA37" s="688"/>
      <c r="DB37" s="688"/>
      <c r="DC37" s="692"/>
      <c r="DD37" s="667">
        <v>72002</v>
      </c>
      <c r="DE37" s="690"/>
      <c r="DF37" s="690"/>
      <c r="DG37" s="690"/>
      <c r="DH37" s="690"/>
      <c r="DI37" s="690"/>
      <c r="DJ37" s="690"/>
      <c r="DK37" s="691"/>
      <c r="DL37" s="667">
        <v>72002</v>
      </c>
      <c r="DM37" s="690"/>
      <c r="DN37" s="690"/>
      <c r="DO37" s="690"/>
      <c r="DP37" s="690"/>
      <c r="DQ37" s="690"/>
      <c r="DR37" s="690"/>
      <c r="DS37" s="690"/>
      <c r="DT37" s="690"/>
      <c r="DU37" s="690"/>
      <c r="DV37" s="691"/>
      <c r="DW37" s="663">
        <v>0.4</v>
      </c>
      <c r="DX37" s="688"/>
      <c r="DY37" s="688"/>
      <c r="DZ37" s="688"/>
      <c r="EA37" s="688"/>
      <c r="EB37" s="688"/>
      <c r="EC37" s="689"/>
    </row>
    <row r="38" spans="2:133" ht="11.25" customHeight="1" x14ac:dyDescent="0.2">
      <c r="B38" s="655" t="s">
        <v>322</v>
      </c>
      <c r="C38" s="656"/>
      <c r="D38" s="656"/>
      <c r="E38" s="656"/>
      <c r="F38" s="656"/>
      <c r="G38" s="656"/>
      <c r="H38" s="656"/>
      <c r="I38" s="656"/>
      <c r="J38" s="656"/>
      <c r="K38" s="656"/>
      <c r="L38" s="656"/>
      <c r="M38" s="656"/>
      <c r="N38" s="656"/>
      <c r="O38" s="656"/>
      <c r="P38" s="656"/>
      <c r="Q38" s="657"/>
      <c r="R38" s="658">
        <v>2237000</v>
      </c>
      <c r="S38" s="659"/>
      <c r="T38" s="659"/>
      <c r="U38" s="659"/>
      <c r="V38" s="659"/>
      <c r="W38" s="659"/>
      <c r="X38" s="659"/>
      <c r="Y38" s="660"/>
      <c r="Z38" s="661">
        <v>5</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1330881</v>
      </c>
      <c r="BA38" s="659"/>
      <c r="BB38" s="659"/>
      <c r="BC38" s="659"/>
      <c r="BD38" s="690"/>
      <c r="BE38" s="690"/>
      <c r="BF38" s="713"/>
      <c r="BG38" s="655" t="s">
        <v>324</v>
      </c>
      <c r="BH38" s="656"/>
      <c r="BI38" s="656"/>
      <c r="BJ38" s="656"/>
      <c r="BK38" s="656"/>
      <c r="BL38" s="656"/>
      <c r="BM38" s="656"/>
      <c r="BN38" s="656"/>
      <c r="BO38" s="656"/>
      <c r="BP38" s="656"/>
      <c r="BQ38" s="656"/>
      <c r="BR38" s="656"/>
      <c r="BS38" s="656"/>
      <c r="BT38" s="656"/>
      <c r="BU38" s="657"/>
      <c r="BV38" s="658">
        <v>6895</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2191303</v>
      </c>
      <c r="CS38" s="659"/>
      <c r="CT38" s="659"/>
      <c r="CU38" s="659"/>
      <c r="CV38" s="659"/>
      <c r="CW38" s="659"/>
      <c r="CX38" s="659"/>
      <c r="CY38" s="660"/>
      <c r="CZ38" s="663">
        <v>5</v>
      </c>
      <c r="DA38" s="688"/>
      <c r="DB38" s="688"/>
      <c r="DC38" s="692"/>
      <c r="DD38" s="667">
        <v>1847950</v>
      </c>
      <c r="DE38" s="659"/>
      <c r="DF38" s="659"/>
      <c r="DG38" s="659"/>
      <c r="DH38" s="659"/>
      <c r="DI38" s="659"/>
      <c r="DJ38" s="659"/>
      <c r="DK38" s="660"/>
      <c r="DL38" s="667">
        <v>1825790</v>
      </c>
      <c r="DM38" s="659"/>
      <c r="DN38" s="659"/>
      <c r="DO38" s="659"/>
      <c r="DP38" s="659"/>
      <c r="DQ38" s="659"/>
      <c r="DR38" s="659"/>
      <c r="DS38" s="659"/>
      <c r="DT38" s="659"/>
      <c r="DU38" s="659"/>
      <c r="DV38" s="660"/>
      <c r="DW38" s="663">
        <v>9.3000000000000007</v>
      </c>
      <c r="DX38" s="688"/>
      <c r="DY38" s="688"/>
      <c r="DZ38" s="688"/>
      <c r="EA38" s="688"/>
      <c r="EB38" s="688"/>
      <c r="EC38" s="689"/>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53753</v>
      </c>
      <c r="BA39" s="659"/>
      <c r="BB39" s="659"/>
      <c r="BC39" s="659"/>
      <c r="BD39" s="690"/>
      <c r="BE39" s="690"/>
      <c r="BF39" s="713"/>
      <c r="BG39" s="655" t="s">
        <v>328</v>
      </c>
      <c r="BH39" s="656"/>
      <c r="BI39" s="656"/>
      <c r="BJ39" s="656"/>
      <c r="BK39" s="656"/>
      <c r="BL39" s="656"/>
      <c r="BM39" s="656"/>
      <c r="BN39" s="656"/>
      <c r="BO39" s="656"/>
      <c r="BP39" s="656"/>
      <c r="BQ39" s="656"/>
      <c r="BR39" s="656"/>
      <c r="BS39" s="656"/>
      <c r="BT39" s="656"/>
      <c r="BU39" s="657"/>
      <c r="BV39" s="658">
        <v>10265</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4445983</v>
      </c>
      <c r="CS39" s="690"/>
      <c r="CT39" s="690"/>
      <c r="CU39" s="690"/>
      <c r="CV39" s="690"/>
      <c r="CW39" s="690"/>
      <c r="CX39" s="690"/>
      <c r="CY39" s="691"/>
      <c r="CZ39" s="663">
        <v>10.199999999999999</v>
      </c>
      <c r="DA39" s="688"/>
      <c r="DB39" s="688"/>
      <c r="DC39" s="692"/>
      <c r="DD39" s="667">
        <v>4414943</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
      <c r="B40" s="655" t="s">
        <v>330</v>
      </c>
      <c r="C40" s="656"/>
      <c r="D40" s="656"/>
      <c r="E40" s="656"/>
      <c r="F40" s="656"/>
      <c r="G40" s="656"/>
      <c r="H40" s="656"/>
      <c r="I40" s="656"/>
      <c r="J40" s="656"/>
      <c r="K40" s="656"/>
      <c r="L40" s="656"/>
      <c r="M40" s="656"/>
      <c r="N40" s="656"/>
      <c r="O40" s="656"/>
      <c r="P40" s="656"/>
      <c r="Q40" s="657"/>
      <c r="R40" s="658">
        <v>51500</v>
      </c>
      <c r="S40" s="659"/>
      <c r="T40" s="659"/>
      <c r="U40" s="659"/>
      <c r="V40" s="659"/>
      <c r="W40" s="659"/>
      <c r="X40" s="659"/>
      <c r="Y40" s="660"/>
      <c r="Z40" s="661">
        <v>0.1</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v>19796</v>
      </c>
      <c r="BA40" s="659"/>
      <c r="BB40" s="659"/>
      <c r="BC40" s="659"/>
      <c r="BD40" s="690"/>
      <c r="BE40" s="690"/>
      <c r="BF40" s="713"/>
      <c r="BG40" s="706" t="s">
        <v>332</v>
      </c>
      <c r="BH40" s="707"/>
      <c r="BI40" s="707"/>
      <c r="BJ40" s="707"/>
      <c r="BK40" s="707"/>
      <c r="BL40" s="205"/>
      <c r="BM40" s="656" t="s">
        <v>333</v>
      </c>
      <c r="BN40" s="656"/>
      <c r="BO40" s="656"/>
      <c r="BP40" s="656"/>
      <c r="BQ40" s="656"/>
      <c r="BR40" s="656"/>
      <c r="BS40" s="656"/>
      <c r="BT40" s="656"/>
      <c r="BU40" s="657"/>
      <c r="BV40" s="658">
        <v>94</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716255</v>
      </c>
      <c r="CS40" s="659"/>
      <c r="CT40" s="659"/>
      <c r="CU40" s="659"/>
      <c r="CV40" s="659"/>
      <c r="CW40" s="659"/>
      <c r="CX40" s="659"/>
      <c r="CY40" s="660"/>
      <c r="CZ40" s="663">
        <v>1.6</v>
      </c>
      <c r="DA40" s="688"/>
      <c r="DB40" s="688"/>
      <c r="DC40" s="692"/>
      <c r="DD40" s="667">
        <v>604705</v>
      </c>
      <c r="DE40" s="659"/>
      <c r="DF40" s="659"/>
      <c r="DG40" s="659"/>
      <c r="DH40" s="659"/>
      <c r="DI40" s="659"/>
      <c r="DJ40" s="659"/>
      <c r="DK40" s="660"/>
      <c r="DL40" s="667">
        <v>9600</v>
      </c>
      <c r="DM40" s="659"/>
      <c r="DN40" s="659"/>
      <c r="DO40" s="659"/>
      <c r="DP40" s="659"/>
      <c r="DQ40" s="659"/>
      <c r="DR40" s="659"/>
      <c r="DS40" s="659"/>
      <c r="DT40" s="659"/>
      <c r="DU40" s="659"/>
      <c r="DV40" s="660"/>
      <c r="DW40" s="663">
        <v>0</v>
      </c>
      <c r="DX40" s="688"/>
      <c r="DY40" s="688"/>
      <c r="DZ40" s="688"/>
      <c r="EA40" s="688"/>
      <c r="EB40" s="688"/>
      <c r="EC40" s="689"/>
    </row>
    <row r="41" spans="2:133" ht="11.25" customHeight="1" x14ac:dyDescent="0.2">
      <c r="B41" s="679" t="s">
        <v>335</v>
      </c>
      <c r="C41" s="680"/>
      <c r="D41" s="680"/>
      <c r="E41" s="680"/>
      <c r="F41" s="680"/>
      <c r="G41" s="680"/>
      <c r="H41" s="680"/>
      <c r="I41" s="680"/>
      <c r="J41" s="680"/>
      <c r="K41" s="680"/>
      <c r="L41" s="680"/>
      <c r="M41" s="680"/>
      <c r="N41" s="680"/>
      <c r="O41" s="680"/>
      <c r="P41" s="680"/>
      <c r="Q41" s="681"/>
      <c r="R41" s="730">
        <v>45008373</v>
      </c>
      <c r="S41" s="731"/>
      <c r="T41" s="731"/>
      <c r="U41" s="731"/>
      <c r="V41" s="731"/>
      <c r="W41" s="731"/>
      <c r="X41" s="731"/>
      <c r="Y41" s="735"/>
      <c r="Z41" s="736">
        <v>100</v>
      </c>
      <c r="AA41" s="736"/>
      <c r="AB41" s="736"/>
      <c r="AC41" s="736"/>
      <c r="AD41" s="737">
        <v>19604126</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401016</v>
      </c>
      <c r="BA41" s="659"/>
      <c r="BB41" s="659"/>
      <c r="BC41" s="659"/>
      <c r="BD41" s="690"/>
      <c r="BE41" s="690"/>
      <c r="BF41" s="713"/>
      <c r="BG41" s="706"/>
      <c r="BH41" s="707"/>
      <c r="BI41" s="707"/>
      <c r="BJ41" s="707"/>
      <c r="BK41" s="707"/>
      <c r="BL41" s="205"/>
      <c r="BM41" s="656" t="s">
        <v>337</v>
      </c>
      <c r="BN41" s="656"/>
      <c r="BO41" s="656"/>
      <c r="BP41" s="656"/>
      <c r="BQ41" s="656"/>
      <c r="BR41" s="656"/>
      <c r="BS41" s="656"/>
      <c r="BT41" s="656"/>
      <c r="BU41" s="657"/>
      <c r="BV41" s="658">
        <v>1</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1770491</v>
      </c>
      <c r="BA42" s="731"/>
      <c r="BB42" s="731"/>
      <c r="BC42" s="731"/>
      <c r="BD42" s="717"/>
      <c r="BE42" s="717"/>
      <c r="BF42" s="719"/>
      <c r="BG42" s="708"/>
      <c r="BH42" s="709"/>
      <c r="BI42" s="709"/>
      <c r="BJ42" s="709"/>
      <c r="BK42" s="709"/>
      <c r="BL42" s="206"/>
      <c r="BM42" s="680" t="s">
        <v>340</v>
      </c>
      <c r="BN42" s="680"/>
      <c r="BO42" s="680"/>
      <c r="BP42" s="680"/>
      <c r="BQ42" s="680"/>
      <c r="BR42" s="680"/>
      <c r="BS42" s="680"/>
      <c r="BT42" s="680"/>
      <c r="BU42" s="681"/>
      <c r="BV42" s="730">
        <v>344</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6738952</v>
      </c>
      <c r="CS42" s="690"/>
      <c r="CT42" s="690"/>
      <c r="CU42" s="690"/>
      <c r="CV42" s="690"/>
      <c r="CW42" s="690"/>
      <c r="CX42" s="690"/>
      <c r="CY42" s="691"/>
      <c r="CZ42" s="663">
        <v>15.5</v>
      </c>
      <c r="DA42" s="688"/>
      <c r="DB42" s="688"/>
      <c r="DC42" s="692"/>
      <c r="DD42" s="667">
        <v>1349970</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196265</v>
      </c>
      <c r="CS43" s="690"/>
      <c r="CT43" s="690"/>
      <c r="CU43" s="690"/>
      <c r="CV43" s="690"/>
      <c r="CW43" s="690"/>
      <c r="CX43" s="690"/>
      <c r="CY43" s="691"/>
      <c r="CZ43" s="663">
        <v>0.5</v>
      </c>
      <c r="DA43" s="688"/>
      <c r="DB43" s="688"/>
      <c r="DC43" s="692"/>
      <c r="DD43" s="667">
        <v>194169</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6717507</v>
      </c>
      <c r="CS44" s="659"/>
      <c r="CT44" s="659"/>
      <c r="CU44" s="659"/>
      <c r="CV44" s="659"/>
      <c r="CW44" s="659"/>
      <c r="CX44" s="659"/>
      <c r="CY44" s="660"/>
      <c r="CZ44" s="663">
        <v>15.4</v>
      </c>
      <c r="DA44" s="664"/>
      <c r="DB44" s="664"/>
      <c r="DC44" s="670"/>
      <c r="DD44" s="667">
        <v>1344648</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3041756</v>
      </c>
      <c r="CS45" s="690"/>
      <c r="CT45" s="690"/>
      <c r="CU45" s="690"/>
      <c r="CV45" s="690"/>
      <c r="CW45" s="690"/>
      <c r="CX45" s="690"/>
      <c r="CY45" s="691"/>
      <c r="CZ45" s="663">
        <v>7</v>
      </c>
      <c r="DA45" s="688"/>
      <c r="DB45" s="688"/>
      <c r="DC45" s="692"/>
      <c r="DD45" s="667">
        <v>193383</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348</v>
      </c>
      <c r="CG46" s="656"/>
      <c r="CH46" s="656"/>
      <c r="CI46" s="656"/>
      <c r="CJ46" s="656"/>
      <c r="CK46" s="656"/>
      <c r="CL46" s="656"/>
      <c r="CM46" s="656"/>
      <c r="CN46" s="656"/>
      <c r="CO46" s="656"/>
      <c r="CP46" s="656"/>
      <c r="CQ46" s="657"/>
      <c r="CR46" s="658">
        <v>3562355</v>
      </c>
      <c r="CS46" s="659"/>
      <c r="CT46" s="659"/>
      <c r="CU46" s="659"/>
      <c r="CV46" s="659"/>
      <c r="CW46" s="659"/>
      <c r="CX46" s="659"/>
      <c r="CY46" s="660"/>
      <c r="CZ46" s="663">
        <v>8.1999999999999993</v>
      </c>
      <c r="DA46" s="664"/>
      <c r="DB46" s="664"/>
      <c r="DC46" s="670"/>
      <c r="DD46" s="667">
        <v>1143429</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349</v>
      </c>
      <c r="CG47" s="656"/>
      <c r="CH47" s="656"/>
      <c r="CI47" s="656"/>
      <c r="CJ47" s="656"/>
      <c r="CK47" s="656"/>
      <c r="CL47" s="656"/>
      <c r="CM47" s="656"/>
      <c r="CN47" s="656"/>
      <c r="CO47" s="656"/>
      <c r="CP47" s="656"/>
      <c r="CQ47" s="657"/>
      <c r="CR47" s="658">
        <v>21445</v>
      </c>
      <c r="CS47" s="690"/>
      <c r="CT47" s="690"/>
      <c r="CU47" s="690"/>
      <c r="CV47" s="690"/>
      <c r="CW47" s="690"/>
      <c r="CX47" s="690"/>
      <c r="CY47" s="691"/>
      <c r="CZ47" s="663">
        <v>0</v>
      </c>
      <c r="DA47" s="688"/>
      <c r="DB47" s="688"/>
      <c r="DC47" s="692"/>
      <c r="DD47" s="667">
        <v>5322</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698"/>
      <c r="CE48" s="699"/>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351</v>
      </c>
      <c r="CE49" s="680"/>
      <c r="CF49" s="680"/>
      <c r="CG49" s="680"/>
      <c r="CH49" s="680"/>
      <c r="CI49" s="680"/>
      <c r="CJ49" s="680"/>
      <c r="CK49" s="680"/>
      <c r="CL49" s="680"/>
      <c r="CM49" s="680"/>
      <c r="CN49" s="680"/>
      <c r="CO49" s="680"/>
      <c r="CP49" s="680"/>
      <c r="CQ49" s="681"/>
      <c r="CR49" s="730">
        <v>43573678</v>
      </c>
      <c r="CS49" s="717"/>
      <c r="CT49" s="717"/>
      <c r="CU49" s="717"/>
      <c r="CV49" s="717"/>
      <c r="CW49" s="717"/>
      <c r="CX49" s="717"/>
      <c r="CY49" s="746"/>
      <c r="CZ49" s="738">
        <v>100</v>
      </c>
      <c r="DA49" s="747"/>
      <c r="DB49" s="747"/>
      <c r="DC49" s="748"/>
      <c r="DD49" s="749">
        <v>30772992</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6E2UDZLn+tema4Yo5tFUnf8Yf0iykQUvC2YouhKj3xYbDSP1ProgsxIHFLQvlElWxAS7hAF9de+4bTW4KNmyMg==" saltValue="lmIDLaCiVCDNPYCavZk5z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73" t="s">
        <v>352</v>
      </c>
      <c r="B2" s="773"/>
      <c r="C2" s="773"/>
      <c r="D2" s="773"/>
      <c r="E2" s="773"/>
      <c r="F2" s="773"/>
      <c r="G2" s="773"/>
      <c r="H2" s="773"/>
      <c r="I2" s="773"/>
      <c r="J2" s="773"/>
      <c r="K2" s="773"/>
      <c r="L2" s="773"/>
      <c r="M2" s="773"/>
      <c r="N2" s="773"/>
      <c r="O2" s="773"/>
      <c r="P2" s="773"/>
      <c r="Q2" s="773"/>
      <c r="R2" s="773"/>
      <c r="S2" s="773"/>
      <c r="T2" s="773"/>
      <c r="U2" s="773"/>
      <c r="V2" s="773"/>
      <c r="W2" s="773"/>
      <c r="X2" s="773"/>
      <c r="Y2" s="773"/>
      <c r="Z2" s="773"/>
      <c r="AA2" s="773"/>
      <c r="AB2" s="773"/>
      <c r="AC2" s="773"/>
      <c r="AD2" s="773"/>
      <c r="AE2" s="773"/>
      <c r="AF2" s="773"/>
      <c r="AG2" s="773"/>
      <c r="AH2" s="773"/>
      <c r="AI2" s="773"/>
      <c r="AJ2" s="773"/>
      <c r="AK2" s="773"/>
      <c r="AL2" s="773"/>
      <c r="AM2" s="773"/>
      <c r="AN2" s="773"/>
      <c r="AO2" s="773"/>
      <c r="AP2" s="773"/>
      <c r="AQ2" s="773"/>
      <c r="AR2" s="773"/>
      <c r="AS2" s="773"/>
      <c r="AT2" s="773"/>
      <c r="AU2" s="773"/>
      <c r="AV2" s="773"/>
      <c r="AW2" s="773"/>
      <c r="AX2" s="773"/>
      <c r="AY2" s="773"/>
      <c r="AZ2" s="773"/>
      <c r="BA2" s="773"/>
      <c r="BB2" s="773"/>
      <c r="BC2" s="773"/>
      <c r="BD2" s="773"/>
      <c r="BE2" s="773"/>
      <c r="BF2" s="773"/>
      <c r="BG2" s="773"/>
      <c r="BH2" s="773"/>
      <c r="BI2" s="77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74" t="s">
        <v>353</v>
      </c>
      <c r="DK2" s="775"/>
      <c r="DL2" s="775"/>
      <c r="DM2" s="775"/>
      <c r="DN2" s="775"/>
      <c r="DO2" s="776"/>
      <c r="DP2" s="210"/>
      <c r="DQ2" s="774" t="s">
        <v>354</v>
      </c>
      <c r="DR2" s="775"/>
      <c r="DS2" s="775"/>
      <c r="DT2" s="775"/>
      <c r="DU2" s="775"/>
      <c r="DV2" s="775"/>
      <c r="DW2" s="775"/>
      <c r="DX2" s="775"/>
      <c r="DY2" s="775"/>
      <c r="DZ2" s="77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77" t="s">
        <v>355</v>
      </c>
      <c r="B4" s="777"/>
      <c r="C4" s="777"/>
      <c r="D4" s="777"/>
      <c r="E4" s="777"/>
      <c r="F4" s="777"/>
      <c r="G4" s="777"/>
      <c r="H4" s="777"/>
      <c r="I4" s="777"/>
      <c r="J4" s="777"/>
      <c r="K4" s="777"/>
      <c r="L4" s="777"/>
      <c r="M4" s="777"/>
      <c r="N4" s="777"/>
      <c r="O4" s="777"/>
      <c r="P4" s="777"/>
      <c r="Q4" s="777"/>
      <c r="R4" s="777"/>
      <c r="S4" s="777"/>
      <c r="T4" s="777"/>
      <c r="U4" s="777"/>
      <c r="V4" s="777"/>
      <c r="W4" s="777"/>
      <c r="X4" s="777"/>
      <c r="Y4" s="777"/>
      <c r="Z4" s="777"/>
      <c r="AA4" s="777"/>
      <c r="AB4" s="777"/>
      <c r="AC4" s="777"/>
      <c r="AD4" s="777"/>
      <c r="AE4" s="777"/>
      <c r="AF4" s="777"/>
      <c r="AG4" s="777"/>
      <c r="AH4" s="777"/>
      <c r="AI4" s="777"/>
      <c r="AJ4" s="777"/>
      <c r="AK4" s="777"/>
      <c r="AL4" s="777"/>
      <c r="AM4" s="777"/>
      <c r="AN4" s="777"/>
      <c r="AO4" s="777"/>
      <c r="AP4" s="777"/>
      <c r="AQ4" s="777"/>
      <c r="AR4" s="777"/>
      <c r="AS4" s="777"/>
      <c r="AT4" s="777"/>
      <c r="AU4" s="777"/>
      <c r="AV4" s="777"/>
      <c r="AW4" s="777"/>
      <c r="AX4" s="777"/>
      <c r="AY4" s="777"/>
      <c r="AZ4" s="214"/>
      <c r="BA4" s="214"/>
      <c r="BB4" s="214"/>
      <c r="BC4" s="214"/>
      <c r="BD4" s="214"/>
      <c r="BE4" s="215"/>
      <c r="BF4" s="215"/>
      <c r="BG4" s="215"/>
      <c r="BH4" s="215"/>
      <c r="BI4" s="215"/>
      <c r="BJ4" s="215"/>
      <c r="BK4" s="215"/>
      <c r="BL4" s="215"/>
      <c r="BM4" s="215"/>
      <c r="BN4" s="215"/>
      <c r="BO4" s="215"/>
      <c r="BP4" s="215"/>
      <c r="BQ4" s="778" t="s">
        <v>356</v>
      </c>
      <c r="BR4" s="778"/>
      <c r="BS4" s="778"/>
      <c r="BT4" s="778"/>
      <c r="BU4" s="778"/>
      <c r="BV4" s="778"/>
      <c r="BW4" s="778"/>
      <c r="BX4" s="778"/>
      <c r="BY4" s="778"/>
      <c r="BZ4" s="778"/>
      <c r="CA4" s="778"/>
      <c r="CB4" s="778"/>
      <c r="CC4" s="778"/>
      <c r="CD4" s="778"/>
      <c r="CE4" s="778"/>
      <c r="CF4" s="778"/>
      <c r="CG4" s="778"/>
      <c r="CH4" s="778"/>
      <c r="CI4" s="778"/>
      <c r="CJ4" s="778"/>
      <c r="CK4" s="778"/>
      <c r="CL4" s="778"/>
      <c r="CM4" s="778"/>
      <c r="CN4" s="778"/>
      <c r="CO4" s="778"/>
      <c r="CP4" s="778"/>
      <c r="CQ4" s="778"/>
      <c r="CR4" s="778"/>
      <c r="CS4" s="778"/>
      <c r="CT4" s="778"/>
      <c r="CU4" s="778"/>
      <c r="CV4" s="778"/>
      <c r="CW4" s="778"/>
      <c r="CX4" s="778"/>
      <c r="CY4" s="778"/>
      <c r="CZ4" s="778"/>
      <c r="DA4" s="778"/>
      <c r="DB4" s="778"/>
      <c r="DC4" s="778"/>
      <c r="DD4" s="778"/>
      <c r="DE4" s="778"/>
      <c r="DF4" s="778"/>
      <c r="DG4" s="778"/>
      <c r="DH4" s="778"/>
      <c r="DI4" s="778"/>
      <c r="DJ4" s="778"/>
      <c r="DK4" s="778"/>
      <c r="DL4" s="778"/>
      <c r="DM4" s="778"/>
      <c r="DN4" s="778"/>
      <c r="DO4" s="778"/>
      <c r="DP4" s="778"/>
      <c r="DQ4" s="778"/>
      <c r="DR4" s="778"/>
      <c r="DS4" s="778"/>
      <c r="DT4" s="778"/>
      <c r="DU4" s="778"/>
      <c r="DV4" s="778"/>
      <c r="DW4" s="778"/>
      <c r="DX4" s="778"/>
      <c r="DY4" s="778"/>
      <c r="DZ4" s="778"/>
      <c r="EA4" s="216"/>
    </row>
    <row r="5" spans="1:131" s="217" customFormat="1" ht="26.25" customHeight="1" x14ac:dyDescent="0.2">
      <c r="A5" s="767" t="s">
        <v>357</v>
      </c>
      <c r="B5" s="768"/>
      <c r="C5" s="768"/>
      <c r="D5" s="768"/>
      <c r="E5" s="768"/>
      <c r="F5" s="768"/>
      <c r="G5" s="768"/>
      <c r="H5" s="768"/>
      <c r="I5" s="768"/>
      <c r="J5" s="768"/>
      <c r="K5" s="768"/>
      <c r="L5" s="768"/>
      <c r="M5" s="768"/>
      <c r="N5" s="768"/>
      <c r="O5" s="768"/>
      <c r="P5" s="769"/>
      <c r="Q5" s="763" t="s">
        <v>358</v>
      </c>
      <c r="R5" s="759"/>
      <c r="S5" s="759"/>
      <c r="T5" s="759"/>
      <c r="U5" s="760"/>
      <c r="V5" s="763" t="s">
        <v>359</v>
      </c>
      <c r="W5" s="759"/>
      <c r="X5" s="759"/>
      <c r="Y5" s="759"/>
      <c r="Z5" s="760"/>
      <c r="AA5" s="763" t="s">
        <v>360</v>
      </c>
      <c r="AB5" s="759"/>
      <c r="AC5" s="759"/>
      <c r="AD5" s="759"/>
      <c r="AE5" s="759"/>
      <c r="AF5" s="779" t="s">
        <v>361</v>
      </c>
      <c r="AG5" s="759"/>
      <c r="AH5" s="759"/>
      <c r="AI5" s="759"/>
      <c r="AJ5" s="765"/>
      <c r="AK5" s="759" t="s">
        <v>362</v>
      </c>
      <c r="AL5" s="759"/>
      <c r="AM5" s="759"/>
      <c r="AN5" s="759"/>
      <c r="AO5" s="760"/>
      <c r="AP5" s="763" t="s">
        <v>363</v>
      </c>
      <c r="AQ5" s="759"/>
      <c r="AR5" s="759"/>
      <c r="AS5" s="759"/>
      <c r="AT5" s="760"/>
      <c r="AU5" s="763" t="s">
        <v>364</v>
      </c>
      <c r="AV5" s="759"/>
      <c r="AW5" s="759"/>
      <c r="AX5" s="759"/>
      <c r="AY5" s="765"/>
      <c r="AZ5" s="214"/>
      <c r="BA5" s="214"/>
      <c r="BB5" s="214"/>
      <c r="BC5" s="214"/>
      <c r="BD5" s="214"/>
      <c r="BE5" s="215"/>
      <c r="BF5" s="215"/>
      <c r="BG5" s="215"/>
      <c r="BH5" s="215"/>
      <c r="BI5" s="215"/>
      <c r="BJ5" s="215"/>
      <c r="BK5" s="215"/>
      <c r="BL5" s="215"/>
      <c r="BM5" s="215"/>
      <c r="BN5" s="215"/>
      <c r="BO5" s="215"/>
      <c r="BP5" s="215"/>
      <c r="BQ5" s="767" t="s">
        <v>365</v>
      </c>
      <c r="BR5" s="768"/>
      <c r="BS5" s="768"/>
      <c r="BT5" s="768"/>
      <c r="BU5" s="768"/>
      <c r="BV5" s="768"/>
      <c r="BW5" s="768"/>
      <c r="BX5" s="768"/>
      <c r="BY5" s="768"/>
      <c r="BZ5" s="768"/>
      <c r="CA5" s="768"/>
      <c r="CB5" s="768"/>
      <c r="CC5" s="768"/>
      <c r="CD5" s="768"/>
      <c r="CE5" s="768"/>
      <c r="CF5" s="768"/>
      <c r="CG5" s="769"/>
      <c r="CH5" s="763" t="s">
        <v>366</v>
      </c>
      <c r="CI5" s="759"/>
      <c r="CJ5" s="759"/>
      <c r="CK5" s="759"/>
      <c r="CL5" s="760"/>
      <c r="CM5" s="763" t="s">
        <v>367</v>
      </c>
      <c r="CN5" s="759"/>
      <c r="CO5" s="759"/>
      <c r="CP5" s="759"/>
      <c r="CQ5" s="760"/>
      <c r="CR5" s="763" t="s">
        <v>368</v>
      </c>
      <c r="CS5" s="759"/>
      <c r="CT5" s="759"/>
      <c r="CU5" s="759"/>
      <c r="CV5" s="760"/>
      <c r="CW5" s="763" t="s">
        <v>369</v>
      </c>
      <c r="CX5" s="759"/>
      <c r="CY5" s="759"/>
      <c r="CZ5" s="759"/>
      <c r="DA5" s="760"/>
      <c r="DB5" s="763" t="s">
        <v>370</v>
      </c>
      <c r="DC5" s="759"/>
      <c r="DD5" s="759"/>
      <c r="DE5" s="759"/>
      <c r="DF5" s="760"/>
      <c r="DG5" s="810" t="s">
        <v>371</v>
      </c>
      <c r="DH5" s="811"/>
      <c r="DI5" s="811"/>
      <c r="DJ5" s="811"/>
      <c r="DK5" s="812"/>
      <c r="DL5" s="810" t="s">
        <v>372</v>
      </c>
      <c r="DM5" s="811"/>
      <c r="DN5" s="811"/>
      <c r="DO5" s="811"/>
      <c r="DP5" s="812"/>
      <c r="DQ5" s="763" t="s">
        <v>373</v>
      </c>
      <c r="DR5" s="759"/>
      <c r="DS5" s="759"/>
      <c r="DT5" s="759"/>
      <c r="DU5" s="760"/>
      <c r="DV5" s="763" t="s">
        <v>364</v>
      </c>
      <c r="DW5" s="759"/>
      <c r="DX5" s="759"/>
      <c r="DY5" s="759"/>
      <c r="DZ5" s="765"/>
      <c r="EA5" s="216"/>
    </row>
    <row r="6" spans="1:131" s="217" customFormat="1" ht="26.25" customHeight="1" thickBot="1" x14ac:dyDescent="0.25">
      <c r="A6" s="770"/>
      <c r="B6" s="771"/>
      <c r="C6" s="771"/>
      <c r="D6" s="771"/>
      <c r="E6" s="771"/>
      <c r="F6" s="771"/>
      <c r="G6" s="771"/>
      <c r="H6" s="771"/>
      <c r="I6" s="771"/>
      <c r="J6" s="771"/>
      <c r="K6" s="771"/>
      <c r="L6" s="771"/>
      <c r="M6" s="771"/>
      <c r="N6" s="771"/>
      <c r="O6" s="771"/>
      <c r="P6" s="772"/>
      <c r="Q6" s="764"/>
      <c r="R6" s="761"/>
      <c r="S6" s="761"/>
      <c r="T6" s="761"/>
      <c r="U6" s="762"/>
      <c r="V6" s="764"/>
      <c r="W6" s="761"/>
      <c r="X6" s="761"/>
      <c r="Y6" s="761"/>
      <c r="Z6" s="762"/>
      <c r="AA6" s="764"/>
      <c r="AB6" s="761"/>
      <c r="AC6" s="761"/>
      <c r="AD6" s="761"/>
      <c r="AE6" s="761"/>
      <c r="AF6" s="780"/>
      <c r="AG6" s="761"/>
      <c r="AH6" s="761"/>
      <c r="AI6" s="761"/>
      <c r="AJ6" s="766"/>
      <c r="AK6" s="761"/>
      <c r="AL6" s="761"/>
      <c r="AM6" s="761"/>
      <c r="AN6" s="761"/>
      <c r="AO6" s="762"/>
      <c r="AP6" s="764"/>
      <c r="AQ6" s="761"/>
      <c r="AR6" s="761"/>
      <c r="AS6" s="761"/>
      <c r="AT6" s="762"/>
      <c r="AU6" s="764"/>
      <c r="AV6" s="761"/>
      <c r="AW6" s="761"/>
      <c r="AX6" s="761"/>
      <c r="AY6" s="766"/>
      <c r="AZ6" s="214"/>
      <c r="BA6" s="214"/>
      <c r="BB6" s="214"/>
      <c r="BC6" s="214"/>
      <c r="BD6" s="214"/>
      <c r="BE6" s="215"/>
      <c r="BF6" s="215"/>
      <c r="BG6" s="215"/>
      <c r="BH6" s="215"/>
      <c r="BI6" s="215"/>
      <c r="BJ6" s="215"/>
      <c r="BK6" s="215"/>
      <c r="BL6" s="215"/>
      <c r="BM6" s="215"/>
      <c r="BN6" s="215"/>
      <c r="BO6" s="215"/>
      <c r="BP6" s="215"/>
      <c r="BQ6" s="770"/>
      <c r="BR6" s="771"/>
      <c r="BS6" s="771"/>
      <c r="BT6" s="771"/>
      <c r="BU6" s="771"/>
      <c r="BV6" s="771"/>
      <c r="BW6" s="771"/>
      <c r="BX6" s="771"/>
      <c r="BY6" s="771"/>
      <c r="BZ6" s="771"/>
      <c r="CA6" s="771"/>
      <c r="CB6" s="771"/>
      <c r="CC6" s="771"/>
      <c r="CD6" s="771"/>
      <c r="CE6" s="771"/>
      <c r="CF6" s="771"/>
      <c r="CG6" s="772"/>
      <c r="CH6" s="764"/>
      <c r="CI6" s="761"/>
      <c r="CJ6" s="761"/>
      <c r="CK6" s="761"/>
      <c r="CL6" s="762"/>
      <c r="CM6" s="764"/>
      <c r="CN6" s="761"/>
      <c r="CO6" s="761"/>
      <c r="CP6" s="761"/>
      <c r="CQ6" s="762"/>
      <c r="CR6" s="764"/>
      <c r="CS6" s="761"/>
      <c r="CT6" s="761"/>
      <c r="CU6" s="761"/>
      <c r="CV6" s="762"/>
      <c r="CW6" s="764"/>
      <c r="CX6" s="761"/>
      <c r="CY6" s="761"/>
      <c r="CZ6" s="761"/>
      <c r="DA6" s="762"/>
      <c r="DB6" s="764"/>
      <c r="DC6" s="761"/>
      <c r="DD6" s="761"/>
      <c r="DE6" s="761"/>
      <c r="DF6" s="762"/>
      <c r="DG6" s="813"/>
      <c r="DH6" s="814"/>
      <c r="DI6" s="814"/>
      <c r="DJ6" s="814"/>
      <c r="DK6" s="815"/>
      <c r="DL6" s="813"/>
      <c r="DM6" s="814"/>
      <c r="DN6" s="814"/>
      <c r="DO6" s="814"/>
      <c r="DP6" s="815"/>
      <c r="DQ6" s="764"/>
      <c r="DR6" s="761"/>
      <c r="DS6" s="761"/>
      <c r="DT6" s="761"/>
      <c r="DU6" s="762"/>
      <c r="DV6" s="764"/>
      <c r="DW6" s="761"/>
      <c r="DX6" s="761"/>
      <c r="DY6" s="761"/>
      <c r="DZ6" s="766"/>
      <c r="EA6" s="216"/>
    </row>
    <row r="7" spans="1:131" s="217" customFormat="1" ht="26.25" customHeight="1" thickTop="1" x14ac:dyDescent="0.2">
      <c r="A7" s="218">
        <v>1</v>
      </c>
      <c r="B7" s="796" t="s">
        <v>374</v>
      </c>
      <c r="C7" s="797"/>
      <c r="D7" s="797"/>
      <c r="E7" s="797"/>
      <c r="F7" s="797"/>
      <c r="G7" s="797"/>
      <c r="H7" s="797"/>
      <c r="I7" s="797"/>
      <c r="J7" s="797"/>
      <c r="K7" s="797"/>
      <c r="L7" s="797"/>
      <c r="M7" s="797"/>
      <c r="N7" s="797"/>
      <c r="O7" s="797"/>
      <c r="P7" s="798"/>
      <c r="Q7" s="799">
        <v>45239</v>
      </c>
      <c r="R7" s="800"/>
      <c r="S7" s="800"/>
      <c r="T7" s="800"/>
      <c r="U7" s="800"/>
      <c r="V7" s="800">
        <v>43804</v>
      </c>
      <c r="W7" s="800"/>
      <c r="X7" s="800"/>
      <c r="Y7" s="800"/>
      <c r="Z7" s="800"/>
      <c r="AA7" s="800">
        <v>1435</v>
      </c>
      <c r="AB7" s="800"/>
      <c r="AC7" s="800"/>
      <c r="AD7" s="800"/>
      <c r="AE7" s="801"/>
      <c r="AF7" s="802">
        <v>1006</v>
      </c>
      <c r="AG7" s="803"/>
      <c r="AH7" s="803"/>
      <c r="AI7" s="803"/>
      <c r="AJ7" s="804"/>
      <c r="AK7" s="805">
        <v>3089</v>
      </c>
      <c r="AL7" s="806"/>
      <c r="AM7" s="806"/>
      <c r="AN7" s="806"/>
      <c r="AO7" s="806"/>
      <c r="AP7" s="806">
        <v>27395</v>
      </c>
      <c r="AQ7" s="806"/>
      <c r="AR7" s="806"/>
      <c r="AS7" s="806"/>
      <c r="AT7" s="806"/>
      <c r="AU7" s="807"/>
      <c r="AV7" s="807"/>
      <c r="AW7" s="807"/>
      <c r="AX7" s="807"/>
      <c r="AY7" s="808"/>
      <c r="AZ7" s="214"/>
      <c r="BA7" s="214"/>
      <c r="BB7" s="214"/>
      <c r="BC7" s="214"/>
      <c r="BD7" s="214"/>
      <c r="BE7" s="215"/>
      <c r="BF7" s="215"/>
      <c r="BG7" s="215"/>
      <c r="BH7" s="215"/>
      <c r="BI7" s="215"/>
      <c r="BJ7" s="215"/>
      <c r="BK7" s="215"/>
      <c r="BL7" s="215"/>
      <c r="BM7" s="215"/>
      <c r="BN7" s="215"/>
      <c r="BO7" s="215"/>
      <c r="BP7" s="215"/>
      <c r="BQ7" s="218">
        <v>1</v>
      </c>
      <c r="BR7" s="219"/>
      <c r="BS7" s="787" t="s">
        <v>557</v>
      </c>
      <c r="BT7" s="788"/>
      <c r="BU7" s="788"/>
      <c r="BV7" s="788"/>
      <c r="BW7" s="788"/>
      <c r="BX7" s="788"/>
      <c r="BY7" s="788"/>
      <c r="BZ7" s="788"/>
      <c r="CA7" s="788"/>
      <c r="CB7" s="788"/>
      <c r="CC7" s="788"/>
      <c r="CD7" s="788"/>
      <c r="CE7" s="788"/>
      <c r="CF7" s="788"/>
      <c r="CG7" s="809"/>
      <c r="CH7" s="784">
        <v>-4</v>
      </c>
      <c r="CI7" s="785"/>
      <c r="CJ7" s="785"/>
      <c r="CK7" s="785"/>
      <c r="CL7" s="786"/>
      <c r="CM7" s="784">
        <v>24</v>
      </c>
      <c r="CN7" s="785"/>
      <c r="CO7" s="785"/>
      <c r="CP7" s="785"/>
      <c r="CQ7" s="786"/>
      <c r="CR7" s="784">
        <v>30</v>
      </c>
      <c r="CS7" s="785"/>
      <c r="CT7" s="785"/>
      <c r="CU7" s="785"/>
      <c r="CV7" s="786"/>
      <c r="CW7" s="784">
        <v>5</v>
      </c>
      <c r="CX7" s="785"/>
      <c r="CY7" s="785"/>
      <c r="CZ7" s="785"/>
      <c r="DA7" s="786"/>
      <c r="DB7" s="784" t="s">
        <v>556</v>
      </c>
      <c r="DC7" s="785"/>
      <c r="DD7" s="785"/>
      <c r="DE7" s="785"/>
      <c r="DF7" s="786"/>
      <c r="DG7" s="784" t="s">
        <v>556</v>
      </c>
      <c r="DH7" s="785"/>
      <c r="DI7" s="785"/>
      <c r="DJ7" s="785"/>
      <c r="DK7" s="786"/>
      <c r="DL7" s="784" t="s">
        <v>556</v>
      </c>
      <c r="DM7" s="785"/>
      <c r="DN7" s="785"/>
      <c r="DO7" s="785"/>
      <c r="DP7" s="786"/>
      <c r="DQ7" s="784" t="s">
        <v>556</v>
      </c>
      <c r="DR7" s="785"/>
      <c r="DS7" s="785"/>
      <c r="DT7" s="785"/>
      <c r="DU7" s="786"/>
      <c r="DV7" s="787"/>
      <c r="DW7" s="788"/>
      <c r="DX7" s="788"/>
      <c r="DY7" s="788"/>
      <c r="DZ7" s="789"/>
      <c r="EA7" s="216"/>
    </row>
    <row r="8" spans="1:131" s="217" customFormat="1" ht="26.25" customHeight="1" x14ac:dyDescent="0.2">
      <c r="A8" s="220">
        <v>2</v>
      </c>
      <c r="B8" s="790"/>
      <c r="C8" s="791"/>
      <c r="D8" s="791"/>
      <c r="E8" s="791"/>
      <c r="F8" s="791"/>
      <c r="G8" s="791"/>
      <c r="H8" s="791"/>
      <c r="I8" s="791"/>
      <c r="J8" s="791"/>
      <c r="K8" s="791"/>
      <c r="L8" s="791"/>
      <c r="M8" s="791"/>
      <c r="N8" s="791"/>
      <c r="O8" s="791"/>
      <c r="P8" s="792"/>
      <c r="Q8" s="793"/>
      <c r="R8" s="794"/>
      <c r="S8" s="794"/>
      <c r="T8" s="794"/>
      <c r="U8" s="794"/>
      <c r="V8" s="794"/>
      <c r="W8" s="794"/>
      <c r="X8" s="794"/>
      <c r="Y8" s="794"/>
      <c r="Z8" s="794"/>
      <c r="AA8" s="794"/>
      <c r="AB8" s="794"/>
      <c r="AC8" s="794"/>
      <c r="AD8" s="794"/>
      <c r="AE8" s="795"/>
      <c r="AF8" s="827"/>
      <c r="AG8" s="828"/>
      <c r="AH8" s="828"/>
      <c r="AI8" s="828"/>
      <c r="AJ8" s="829"/>
      <c r="AK8" s="816"/>
      <c r="AL8" s="817"/>
      <c r="AM8" s="817"/>
      <c r="AN8" s="817"/>
      <c r="AO8" s="817"/>
      <c r="AP8" s="817"/>
      <c r="AQ8" s="817"/>
      <c r="AR8" s="817"/>
      <c r="AS8" s="817"/>
      <c r="AT8" s="817"/>
      <c r="AU8" s="818"/>
      <c r="AV8" s="818"/>
      <c r="AW8" s="818"/>
      <c r="AX8" s="818"/>
      <c r="AY8" s="819"/>
      <c r="AZ8" s="214"/>
      <c r="BA8" s="214"/>
      <c r="BB8" s="214"/>
      <c r="BC8" s="214"/>
      <c r="BD8" s="214"/>
      <c r="BE8" s="215"/>
      <c r="BF8" s="215"/>
      <c r="BG8" s="215"/>
      <c r="BH8" s="215"/>
      <c r="BI8" s="215"/>
      <c r="BJ8" s="215"/>
      <c r="BK8" s="215"/>
      <c r="BL8" s="215"/>
      <c r="BM8" s="215"/>
      <c r="BN8" s="215"/>
      <c r="BO8" s="215"/>
      <c r="BP8" s="215"/>
      <c r="BQ8" s="220">
        <v>2</v>
      </c>
      <c r="BR8" s="221"/>
      <c r="BS8" s="820" t="s">
        <v>560</v>
      </c>
      <c r="BT8" s="821"/>
      <c r="BU8" s="821"/>
      <c r="BV8" s="821"/>
      <c r="BW8" s="821"/>
      <c r="BX8" s="821"/>
      <c r="BY8" s="821"/>
      <c r="BZ8" s="821"/>
      <c r="CA8" s="821"/>
      <c r="CB8" s="821"/>
      <c r="CC8" s="821"/>
      <c r="CD8" s="821"/>
      <c r="CE8" s="821"/>
      <c r="CF8" s="821"/>
      <c r="CG8" s="822"/>
      <c r="CH8" s="823">
        <v>-4</v>
      </c>
      <c r="CI8" s="824"/>
      <c r="CJ8" s="824"/>
      <c r="CK8" s="824"/>
      <c r="CL8" s="825"/>
      <c r="CM8" s="823">
        <v>77</v>
      </c>
      <c r="CN8" s="824"/>
      <c r="CO8" s="824"/>
      <c r="CP8" s="824"/>
      <c r="CQ8" s="825"/>
      <c r="CR8" s="823">
        <v>10</v>
      </c>
      <c r="CS8" s="824"/>
      <c r="CT8" s="824"/>
      <c r="CU8" s="824"/>
      <c r="CV8" s="825"/>
      <c r="CW8" s="823">
        <v>100</v>
      </c>
      <c r="CX8" s="824"/>
      <c r="CY8" s="824"/>
      <c r="CZ8" s="824"/>
      <c r="DA8" s="825"/>
      <c r="DB8" s="823" t="s">
        <v>556</v>
      </c>
      <c r="DC8" s="824"/>
      <c r="DD8" s="824"/>
      <c r="DE8" s="824"/>
      <c r="DF8" s="825"/>
      <c r="DG8" s="823" t="s">
        <v>556</v>
      </c>
      <c r="DH8" s="824"/>
      <c r="DI8" s="824"/>
      <c r="DJ8" s="824"/>
      <c r="DK8" s="825"/>
      <c r="DL8" s="823" t="s">
        <v>556</v>
      </c>
      <c r="DM8" s="824"/>
      <c r="DN8" s="824"/>
      <c r="DO8" s="824"/>
      <c r="DP8" s="825"/>
      <c r="DQ8" s="823" t="s">
        <v>556</v>
      </c>
      <c r="DR8" s="824"/>
      <c r="DS8" s="824"/>
      <c r="DT8" s="824"/>
      <c r="DU8" s="825"/>
      <c r="DV8" s="820"/>
      <c r="DW8" s="821"/>
      <c r="DX8" s="821"/>
      <c r="DY8" s="821"/>
      <c r="DZ8" s="826"/>
      <c r="EA8" s="216"/>
    </row>
    <row r="9" spans="1:131" s="217" customFormat="1" ht="26.25" customHeight="1" x14ac:dyDescent="0.2">
      <c r="A9" s="220">
        <v>3</v>
      </c>
      <c r="B9" s="790"/>
      <c r="C9" s="791"/>
      <c r="D9" s="791"/>
      <c r="E9" s="791"/>
      <c r="F9" s="791"/>
      <c r="G9" s="791"/>
      <c r="H9" s="791"/>
      <c r="I9" s="791"/>
      <c r="J9" s="791"/>
      <c r="K9" s="791"/>
      <c r="L9" s="791"/>
      <c r="M9" s="791"/>
      <c r="N9" s="791"/>
      <c r="O9" s="791"/>
      <c r="P9" s="792"/>
      <c r="Q9" s="793"/>
      <c r="R9" s="794"/>
      <c r="S9" s="794"/>
      <c r="T9" s="794"/>
      <c r="U9" s="794"/>
      <c r="V9" s="794"/>
      <c r="W9" s="794"/>
      <c r="X9" s="794"/>
      <c r="Y9" s="794"/>
      <c r="Z9" s="794"/>
      <c r="AA9" s="794"/>
      <c r="AB9" s="794"/>
      <c r="AC9" s="794"/>
      <c r="AD9" s="794"/>
      <c r="AE9" s="795"/>
      <c r="AF9" s="827"/>
      <c r="AG9" s="828"/>
      <c r="AH9" s="828"/>
      <c r="AI9" s="828"/>
      <c r="AJ9" s="829"/>
      <c r="AK9" s="816"/>
      <c r="AL9" s="817"/>
      <c r="AM9" s="817"/>
      <c r="AN9" s="817"/>
      <c r="AO9" s="817"/>
      <c r="AP9" s="817"/>
      <c r="AQ9" s="817"/>
      <c r="AR9" s="817"/>
      <c r="AS9" s="817"/>
      <c r="AT9" s="817"/>
      <c r="AU9" s="818"/>
      <c r="AV9" s="818"/>
      <c r="AW9" s="818"/>
      <c r="AX9" s="818"/>
      <c r="AY9" s="819"/>
      <c r="AZ9" s="214"/>
      <c r="BA9" s="214"/>
      <c r="BB9" s="214"/>
      <c r="BC9" s="214"/>
      <c r="BD9" s="214"/>
      <c r="BE9" s="215"/>
      <c r="BF9" s="215"/>
      <c r="BG9" s="215"/>
      <c r="BH9" s="215"/>
      <c r="BI9" s="215"/>
      <c r="BJ9" s="215"/>
      <c r="BK9" s="215"/>
      <c r="BL9" s="215"/>
      <c r="BM9" s="215"/>
      <c r="BN9" s="215"/>
      <c r="BO9" s="215"/>
      <c r="BP9" s="215"/>
      <c r="BQ9" s="220">
        <v>3</v>
      </c>
      <c r="BR9" s="221"/>
      <c r="BS9" s="820" t="s">
        <v>558</v>
      </c>
      <c r="BT9" s="821"/>
      <c r="BU9" s="821"/>
      <c r="BV9" s="821"/>
      <c r="BW9" s="821"/>
      <c r="BX9" s="821"/>
      <c r="BY9" s="821"/>
      <c r="BZ9" s="821"/>
      <c r="CA9" s="821"/>
      <c r="CB9" s="821"/>
      <c r="CC9" s="821"/>
      <c r="CD9" s="821"/>
      <c r="CE9" s="821"/>
      <c r="CF9" s="821"/>
      <c r="CG9" s="822"/>
      <c r="CH9" s="823">
        <v>-15</v>
      </c>
      <c r="CI9" s="824"/>
      <c r="CJ9" s="824"/>
      <c r="CK9" s="824"/>
      <c r="CL9" s="825"/>
      <c r="CM9" s="823">
        <v>308</v>
      </c>
      <c r="CN9" s="824"/>
      <c r="CO9" s="824"/>
      <c r="CP9" s="824"/>
      <c r="CQ9" s="825"/>
      <c r="CR9" s="823">
        <v>300</v>
      </c>
      <c r="CS9" s="824"/>
      <c r="CT9" s="824"/>
      <c r="CU9" s="824"/>
      <c r="CV9" s="825"/>
      <c r="CW9" s="823" t="s">
        <v>556</v>
      </c>
      <c r="CX9" s="824"/>
      <c r="CY9" s="824"/>
      <c r="CZ9" s="824"/>
      <c r="DA9" s="825"/>
      <c r="DB9" s="823" t="s">
        <v>556</v>
      </c>
      <c r="DC9" s="824"/>
      <c r="DD9" s="824"/>
      <c r="DE9" s="824"/>
      <c r="DF9" s="825"/>
      <c r="DG9" s="823" t="s">
        <v>556</v>
      </c>
      <c r="DH9" s="824"/>
      <c r="DI9" s="824"/>
      <c r="DJ9" s="824"/>
      <c r="DK9" s="825"/>
      <c r="DL9" s="823" t="s">
        <v>556</v>
      </c>
      <c r="DM9" s="824"/>
      <c r="DN9" s="824"/>
      <c r="DO9" s="824"/>
      <c r="DP9" s="825"/>
      <c r="DQ9" s="823" t="s">
        <v>556</v>
      </c>
      <c r="DR9" s="824"/>
      <c r="DS9" s="824"/>
      <c r="DT9" s="824"/>
      <c r="DU9" s="825"/>
      <c r="DV9" s="820"/>
      <c r="DW9" s="821"/>
      <c r="DX9" s="821"/>
      <c r="DY9" s="821"/>
      <c r="DZ9" s="826"/>
      <c r="EA9" s="216"/>
    </row>
    <row r="10" spans="1:131" s="217" customFormat="1" ht="26.25" customHeight="1" x14ac:dyDescent="0.2">
      <c r="A10" s="220">
        <v>4</v>
      </c>
      <c r="B10" s="790"/>
      <c r="C10" s="791"/>
      <c r="D10" s="791"/>
      <c r="E10" s="791"/>
      <c r="F10" s="791"/>
      <c r="G10" s="791"/>
      <c r="H10" s="791"/>
      <c r="I10" s="791"/>
      <c r="J10" s="791"/>
      <c r="K10" s="791"/>
      <c r="L10" s="791"/>
      <c r="M10" s="791"/>
      <c r="N10" s="791"/>
      <c r="O10" s="791"/>
      <c r="P10" s="792"/>
      <c r="Q10" s="793"/>
      <c r="R10" s="794"/>
      <c r="S10" s="794"/>
      <c r="T10" s="794"/>
      <c r="U10" s="794"/>
      <c r="V10" s="794"/>
      <c r="W10" s="794"/>
      <c r="X10" s="794"/>
      <c r="Y10" s="794"/>
      <c r="Z10" s="794"/>
      <c r="AA10" s="794"/>
      <c r="AB10" s="794"/>
      <c r="AC10" s="794"/>
      <c r="AD10" s="794"/>
      <c r="AE10" s="795"/>
      <c r="AF10" s="827"/>
      <c r="AG10" s="828"/>
      <c r="AH10" s="828"/>
      <c r="AI10" s="828"/>
      <c r="AJ10" s="829"/>
      <c r="AK10" s="816"/>
      <c r="AL10" s="817"/>
      <c r="AM10" s="817"/>
      <c r="AN10" s="817"/>
      <c r="AO10" s="817"/>
      <c r="AP10" s="817"/>
      <c r="AQ10" s="817"/>
      <c r="AR10" s="817"/>
      <c r="AS10" s="817"/>
      <c r="AT10" s="817"/>
      <c r="AU10" s="818"/>
      <c r="AV10" s="818"/>
      <c r="AW10" s="818"/>
      <c r="AX10" s="818"/>
      <c r="AY10" s="819"/>
      <c r="AZ10" s="214"/>
      <c r="BA10" s="214"/>
      <c r="BB10" s="214"/>
      <c r="BC10" s="214"/>
      <c r="BD10" s="214"/>
      <c r="BE10" s="215"/>
      <c r="BF10" s="215"/>
      <c r="BG10" s="215"/>
      <c r="BH10" s="215"/>
      <c r="BI10" s="215"/>
      <c r="BJ10" s="215"/>
      <c r="BK10" s="215"/>
      <c r="BL10" s="215"/>
      <c r="BM10" s="215"/>
      <c r="BN10" s="215"/>
      <c r="BO10" s="215"/>
      <c r="BP10" s="215"/>
      <c r="BQ10" s="220">
        <v>4</v>
      </c>
      <c r="BR10" s="221"/>
      <c r="BS10" s="820" t="s">
        <v>559</v>
      </c>
      <c r="BT10" s="821"/>
      <c r="BU10" s="821"/>
      <c r="BV10" s="821"/>
      <c r="BW10" s="821"/>
      <c r="BX10" s="821"/>
      <c r="BY10" s="821"/>
      <c r="BZ10" s="821"/>
      <c r="CA10" s="821"/>
      <c r="CB10" s="821"/>
      <c r="CC10" s="821"/>
      <c r="CD10" s="821"/>
      <c r="CE10" s="821"/>
      <c r="CF10" s="821"/>
      <c r="CG10" s="822"/>
      <c r="CH10" s="823">
        <v>1</v>
      </c>
      <c r="CI10" s="824"/>
      <c r="CJ10" s="824"/>
      <c r="CK10" s="824"/>
      <c r="CL10" s="825"/>
      <c r="CM10" s="823">
        <v>109</v>
      </c>
      <c r="CN10" s="824"/>
      <c r="CO10" s="824"/>
      <c r="CP10" s="824"/>
      <c r="CQ10" s="825"/>
      <c r="CR10" s="823">
        <v>35</v>
      </c>
      <c r="CS10" s="824"/>
      <c r="CT10" s="824"/>
      <c r="CU10" s="824"/>
      <c r="CV10" s="825"/>
      <c r="CW10" s="823" t="s">
        <v>556</v>
      </c>
      <c r="CX10" s="824"/>
      <c r="CY10" s="824"/>
      <c r="CZ10" s="824"/>
      <c r="DA10" s="825"/>
      <c r="DB10" s="823" t="s">
        <v>556</v>
      </c>
      <c r="DC10" s="824"/>
      <c r="DD10" s="824"/>
      <c r="DE10" s="824"/>
      <c r="DF10" s="825"/>
      <c r="DG10" s="823" t="s">
        <v>556</v>
      </c>
      <c r="DH10" s="824"/>
      <c r="DI10" s="824"/>
      <c r="DJ10" s="824"/>
      <c r="DK10" s="825"/>
      <c r="DL10" s="823" t="s">
        <v>556</v>
      </c>
      <c r="DM10" s="824"/>
      <c r="DN10" s="824"/>
      <c r="DO10" s="824"/>
      <c r="DP10" s="825"/>
      <c r="DQ10" s="823" t="s">
        <v>556</v>
      </c>
      <c r="DR10" s="824"/>
      <c r="DS10" s="824"/>
      <c r="DT10" s="824"/>
      <c r="DU10" s="825"/>
      <c r="DV10" s="820"/>
      <c r="DW10" s="821"/>
      <c r="DX10" s="821"/>
      <c r="DY10" s="821"/>
      <c r="DZ10" s="826"/>
      <c r="EA10" s="216"/>
    </row>
    <row r="11" spans="1:131" s="217" customFormat="1" ht="26.25" customHeight="1" x14ac:dyDescent="0.2">
      <c r="A11" s="220">
        <v>5</v>
      </c>
      <c r="B11" s="790"/>
      <c r="C11" s="791"/>
      <c r="D11" s="791"/>
      <c r="E11" s="791"/>
      <c r="F11" s="791"/>
      <c r="G11" s="791"/>
      <c r="H11" s="791"/>
      <c r="I11" s="791"/>
      <c r="J11" s="791"/>
      <c r="K11" s="791"/>
      <c r="L11" s="791"/>
      <c r="M11" s="791"/>
      <c r="N11" s="791"/>
      <c r="O11" s="791"/>
      <c r="P11" s="792"/>
      <c r="Q11" s="793"/>
      <c r="R11" s="794"/>
      <c r="S11" s="794"/>
      <c r="T11" s="794"/>
      <c r="U11" s="794"/>
      <c r="V11" s="794"/>
      <c r="W11" s="794"/>
      <c r="X11" s="794"/>
      <c r="Y11" s="794"/>
      <c r="Z11" s="794"/>
      <c r="AA11" s="794"/>
      <c r="AB11" s="794"/>
      <c r="AC11" s="794"/>
      <c r="AD11" s="794"/>
      <c r="AE11" s="795"/>
      <c r="AF11" s="827"/>
      <c r="AG11" s="828"/>
      <c r="AH11" s="828"/>
      <c r="AI11" s="828"/>
      <c r="AJ11" s="829"/>
      <c r="AK11" s="816"/>
      <c r="AL11" s="817"/>
      <c r="AM11" s="817"/>
      <c r="AN11" s="817"/>
      <c r="AO11" s="817"/>
      <c r="AP11" s="817"/>
      <c r="AQ11" s="817"/>
      <c r="AR11" s="817"/>
      <c r="AS11" s="817"/>
      <c r="AT11" s="817"/>
      <c r="AU11" s="818"/>
      <c r="AV11" s="818"/>
      <c r="AW11" s="818"/>
      <c r="AX11" s="818"/>
      <c r="AY11" s="819"/>
      <c r="AZ11" s="214"/>
      <c r="BA11" s="214"/>
      <c r="BB11" s="214"/>
      <c r="BC11" s="214"/>
      <c r="BD11" s="214"/>
      <c r="BE11" s="215"/>
      <c r="BF11" s="215"/>
      <c r="BG11" s="215"/>
      <c r="BH11" s="215"/>
      <c r="BI11" s="215"/>
      <c r="BJ11" s="215"/>
      <c r="BK11" s="215"/>
      <c r="BL11" s="215"/>
      <c r="BM11" s="215"/>
      <c r="BN11" s="215"/>
      <c r="BO11" s="215"/>
      <c r="BP11" s="215"/>
      <c r="BQ11" s="220">
        <v>5</v>
      </c>
      <c r="BR11" s="221"/>
      <c r="BS11" s="820"/>
      <c r="BT11" s="821"/>
      <c r="BU11" s="821"/>
      <c r="BV11" s="821"/>
      <c r="BW11" s="821"/>
      <c r="BX11" s="821"/>
      <c r="BY11" s="821"/>
      <c r="BZ11" s="821"/>
      <c r="CA11" s="821"/>
      <c r="CB11" s="821"/>
      <c r="CC11" s="821"/>
      <c r="CD11" s="821"/>
      <c r="CE11" s="821"/>
      <c r="CF11" s="821"/>
      <c r="CG11" s="822"/>
      <c r="CH11" s="823"/>
      <c r="CI11" s="824"/>
      <c r="CJ11" s="824"/>
      <c r="CK11" s="824"/>
      <c r="CL11" s="825"/>
      <c r="CM11" s="823"/>
      <c r="CN11" s="824"/>
      <c r="CO11" s="824"/>
      <c r="CP11" s="824"/>
      <c r="CQ11" s="825"/>
      <c r="CR11" s="823"/>
      <c r="CS11" s="824"/>
      <c r="CT11" s="824"/>
      <c r="CU11" s="824"/>
      <c r="CV11" s="825"/>
      <c r="CW11" s="823"/>
      <c r="CX11" s="824"/>
      <c r="CY11" s="824"/>
      <c r="CZ11" s="824"/>
      <c r="DA11" s="825"/>
      <c r="DB11" s="823"/>
      <c r="DC11" s="824"/>
      <c r="DD11" s="824"/>
      <c r="DE11" s="824"/>
      <c r="DF11" s="825"/>
      <c r="DG11" s="823"/>
      <c r="DH11" s="824"/>
      <c r="DI11" s="824"/>
      <c r="DJ11" s="824"/>
      <c r="DK11" s="825"/>
      <c r="DL11" s="823"/>
      <c r="DM11" s="824"/>
      <c r="DN11" s="824"/>
      <c r="DO11" s="824"/>
      <c r="DP11" s="825"/>
      <c r="DQ11" s="823"/>
      <c r="DR11" s="824"/>
      <c r="DS11" s="824"/>
      <c r="DT11" s="824"/>
      <c r="DU11" s="825"/>
      <c r="DV11" s="820"/>
      <c r="DW11" s="821"/>
      <c r="DX11" s="821"/>
      <c r="DY11" s="821"/>
      <c r="DZ11" s="826"/>
      <c r="EA11" s="216"/>
    </row>
    <row r="12" spans="1:131" s="217" customFormat="1" ht="26.25" customHeight="1" x14ac:dyDescent="0.2">
      <c r="A12" s="220">
        <v>6</v>
      </c>
      <c r="B12" s="790"/>
      <c r="C12" s="791"/>
      <c r="D12" s="791"/>
      <c r="E12" s="791"/>
      <c r="F12" s="791"/>
      <c r="G12" s="791"/>
      <c r="H12" s="791"/>
      <c r="I12" s="791"/>
      <c r="J12" s="791"/>
      <c r="K12" s="791"/>
      <c r="L12" s="791"/>
      <c r="M12" s="791"/>
      <c r="N12" s="791"/>
      <c r="O12" s="791"/>
      <c r="P12" s="792"/>
      <c r="Q12" s="793"/>
      <c r="R12" s="794"/>
      <c r="S12" s="794"/>
      <c r="T12" s="794"/>
      <c r="U12" s="794"/>
      <c r="V12" s="794"/>
      <c r="W12" s="794"/>
      <c r="X12" s="794"/>
      <c r="Y12" s="794"/>
      <c r="Z12" s="794"/>
      <c r="AA12" s="794"/>
      <c r="AB12" s="794"/>
      <c r="AC12" s="794"/>
      <c r="AD12" s="794"/>
      <c r="AE12" s="795"/>
      <c r="AF12" s="827"/>
      <c r="AG12" s="828"/>
      <c r="AH12" s="828"/>
      <c r="AI12" s="828"/>
      <c r="AJ12" s="829"/>
      <c r="AK12" s="816"/>
      <c r="AL12" s="817"/>
      <c r="AM12" s="817"/>
      <c r="AN12" s="817"/>
      <c r="AO12" s="817"/>
      <c r="AP12" s="817"/>
      <c r="AQ12" s="817"/>
      <c r="AR12" s="817"/>
      <c r="AS12" s="817"/>
      <c r="AT12" s="817"/>
      <c r="AU12" s="818"/>
      <c r="AV12" s="818"/>
      <c r="AW12" s="818"/>
      <c r="AX12" s="818"/>
      <c r="AY12" s="819"/>
      <c r="AZ12" s="214"/>
      <c r="BA12" s="214"/>
      <c r="BB12" s="214"/>
      <c r="BC12" s="214"/>
      <c r="BD12" s="214"/>
      <c r="BE12" s="215"/>
      <c r="BF12" s="215"/>
      <c r="BG12" s="215"/>
      <c r="BH12" s="215"/>
      <c r="BI12" s="215"/>
      <c r="BJ12" s="215"/>
      <c r="BK12" s="215"/>
      <c r="BL12" s="215"/>
      <c r="BM12" s="215"/>
      <c r="BN12" s="215"/>
      <c r="BO12" s="215"/>
      <c r="BP12" s="215"/>
      <c r="BQ12" s="220">
        <v>6</v>
      </c>
      <c r="BR12" s="221"/>
      <c r="BS12" s="820"/>
      <c r="BT12" s="821"/>
      <c r="BU12" s="821"/>
      <c r="BV12" s="821"/>
      <c r="BW12" s="821"/>
      <c r="BX12" s="821"/>
      <c r="BY12" s="821"/>
      <c r="BZ12" s="821"/>
      <c r="CA12" s="821"/>
      <c r="CB12" s="821"/>
      <c r="CC12" s="821"/>
      <c r="CD12" s="821"/>
      <c r="CE12" s="821"/>
      <c r="CF12" s="821"/>
      <c r="CG12" s="822"/>
      <c r="CH12" s="823"/>
      <c r="CI12" s="824"/>
      <c r="CJ12" s="824"/>
      <c r="CK12" s="824"/>
      <c r="CL12" s="825"/>
      <c r="CM12" s="823"/>
      <c r="CN12" s="824"/>
      <c r="CO12" s="824"/>
      <c r="CP12" s="824"/>
      <c r="CQ12" s="825"/>
      <c r="CR12" s="823"/>
      <c r="CS12" s="824"/>
      <c r="CT12" s="824"/>
      <c r="CU12" s="824"/>
      <c r="CV12" s="825"/>
      <c r="CW12" s="823"/>
      <c r="CX12" s="824"/>
      <c r="CY12" s="824"/>
      <c r="CZ12" s="824"/>
      <c r="DA12" s="825"/>
      <c r="DB12" s="823"/>
      <c r="DC12" s="824"/>
      <c r="DD12" s="824"/>
      <c r="DE12" s="824"/>
      <c r="DF12" s="825"/>
      <c r="DG12" s="823"/>
      <c r="DH12" s="824"/>
      <c r="DI12" s="824"/>
      <c r="DJ12" s="824"/>
      <c r="DK12" s="825"/>
      <c r="DL12" s="823"/>
      <c r="DM12" s="824"/>
      <c r="DN12" s="824"/>
      <c r="DO12" s="824"/>
      <c r="DP12" s="825"/>
      <c r="DQ12" s="823"/>
      <c r="DR12" s="824"/>
      <c r="DS12" s="824"/>
      <c r="DT12" s="824"/>
      <c r="DU12" s="825"/>
      <c r="DV12" s="820"/>
      <c r="DW12" s="821"/>
      <c r="DX12" s="821"/>
      <c r="DY12" s="821"/>
      <c r="DZ12" s="826"/>
      <c r="EA12" s="216"/>
    </row>
    <row r="13" spans="1:131" s="217" customFormat="1" ht="26.25" customHeight="1" x14ac:dyDescent="0.2">
      <c r="A13" s="220">
        <v>7</v>
      </c>
      <c r="B13" s="790"/>
      <c r="C13" s="791"/>
      <c r="D13" s="791"/>
      <c r="E13" s="791"/>
      <c r="F13" s="791"/>
      <c r="G13" s="791"/>
      <c r="H13" s="791"/>
      <c r="I13" s="791"/>
      <c r="J13" s="791"/>
      <c r="K13" s="791"/>
      <c r="L13" s="791"/>
      <c r="M13" s="791"/>
      <c r="N13" s="791"/>
      <c r="O13" s="791"/>
      <c r="P13" s="792"/>
      <c r="Q13" s="793"/>
      <c r="R13" s="794"/>
      <c r="S13" s="794"/>
      <c r="T13" s="794"/>
      <c r="U13" s="794"/>
      <c r="V13" s="794"/>
      <c r="W13" s="794"/>
      <c r="X13" s="794"/>
      <c r="Y13" s="794"/>
      <c r="Z13" s="794"/>
      <c r="AA13" s="794"/>
      <c r="AB13" s="794"/>
      <c r="AC13" s="794"/>
      <c r="AD13" s="794"/>
      <c r="AE13" s="795"/>
      <c r="AF13" s="827"/>
      <c r="AG13" s="828"/>
      <c r="AH13" s="828"/>
      <c r="AI13" s="828"/>
      <c r="AJ13" s="829"/>
      <c r="AK13" s="816"/>
      <c r="AL13" s="817"/>
      <c r="AM13" s="817"/>
      <c r="AN13" s="817"/>
      <c r="AO13" s="817"/>
      <c r="AP13" s="817"/>
      <c r="AQ13" s="817"/>
      <c r="AR13" s="817"/>
      <c r="AS13" s="817"/>
      <c r="AT13" s="817"/>
      <c r="AU13" s="818"/>
      <c r="AV13" s="818"/>
      <c r="AW13" s="818"/>
      <c r="AX13" s="818"/>
      <c r="AY13" s="819"/>
      <c r="AZ13" s="214"/>
      <c r="BA13" s="214"/>
      <c r="BB13" s="214"/>
      <c r="BC13" s="214"/>
      <c r="BD13" s="214"/>
      <c r="BE13" s="215"/>
      <c r="BF13" s="215"/>
      <c r="BG13" s="215"/>
      <c r="BH13" s="215"/>
      <c r="BI13" s="215"/>
      <c r="BJ13" s="215"/>
      <c r="BK13" s="215"/>
      <c r="BL13" s="215"/>
      <c r="BM13" s="215"/>
      <c r="BN13" s="215"/>
      <c r="BO13" s="215"/>
      <c r="BP13" s="215"/>
      <c r="BQ13" s="220">
        <v>7</v>
      </c>
      <c r="BR13" s="221"/>
      <c r="BS13" s="820"/>
      <c r="BT13" s="821"/>
      <c r="BU13" s="821"/>
      <c r="BV13" s="821"/>
      <c r="BW13" s="821"/>
      <c r="BX13" s="821"/>
      <c r="BY13" s="821"/>
      <c r="BZ13" s="821"/>
      <c r="CA13" s="821"/>
      <c r="CB13" s="821"/>
      <c r="CC13" s="821"/>
      <c r="CD13" s="821"/>
      <c r="CE13" s="821"/>
      <c r="CF13" s="821"/>
      <c r="CG13" s="822"/>
      <c r="CH13" s="823"/>
      <c r="CI13" s="824"/>
      <c r="CJ13" s="824"/>
      <c r="CK13" s="824"/>
      <c r="CL13" s="825"/>
      <c r="CM13" s="823"/>
      <c r="CN13" s="824"/>
      <c r="CO13" s="824"/>
      <c r="CP13" s="824"/>
      <c r="CQ13" s="825"/>
      <c r="CR13" s="823"/>
      <c r="CS13" s="824"/>
      <c r="CT13" s="824"/>
      <c r="CU13" s="824"/>
      <c r="CV13" s="825"/>
      <c r="CW13" s="823"/>
      <c r="CX13" s="824"/>
      <c r="CY13" s="824"/>
      <c r="CZ13" s="824"/>
      <c r="DA13" s="825"/>
      <c r="DB13" s="823"/>
      <c r="DC13" s="824"/>
      <c r="DD13" s="824"/>
      <c r="DE13" s="824"/>
      <c r="DF13" s="825"/>
      <c r="DG13" s="823"/>
      <c r="DH13" s="824"/>
      <c r="DI13" s="824"/>
      <c r="DJ13" s="824"/>
      <c r="DK13" s="825"/>
      <c r="DL13" s="823"/>
      <c r="DM13" s="824"/>
      <c r="DN13" s="824"/>
      <c r="DO13" s="824"/>
      <c r="DP13" s="825"/>
      <c r="DQ13" s="823"/>
      <c r="DR13" s="824"/>
      <c r="DS13" s="824"/>
      <c r="DT13" s="824"/>
      <c r="DU13" s="825"/>
      <c r="DV13" s="820"/>
      <c r="DW13" s="821"/>
      <c r="DX13" s="821"/>
      <c r="DY13" s="821"/>
      <c r="DZ13" s="826"/>
      <c r="EA13" s="216"/>
    </row>
    <row r="14" spans="1:131" s="217" customFormat="1" ht="26.25" customHeight="1" x14ac:dyDescent="0.2">
      <c r="A14" s="220">
        <v>8</v>
      </c>
      <c r="B14" s="790"/>
      <c r="C14" s="791"/>
      <c r="D14" s="791"/>
      <c r="E14" s="791"/>
      <c r="F14" s="791"/>
      <c r="G14" s="791"/>
      <c r="H14" s="791"/>
      <c r="I14" s="791"/>
      <c r="J14" s="791"/>
      <c r="K14" s="791"/>
      <c r="L14" s="791"/>
      <c r="M14" s="791"/>
      <c r="N14" s="791"/>
      <c r="O14" s="791"/>
      <c r="P14" s="792"/>
      <c r="Q14" s="793"/>
      <c r="R14" s="794"/>
      <c r="S14" s="794"/>
      <c r="T14" s="794"/>
      <c r="U14" s="794"/>
      <c r="V14" s="794"/>
      <c r="W14" s="794"/>
      <c r="X14" s="794"/>
      <c r="Y14" s="794"/>
      <c r="Z14" s="794"/>
      <c r="AA14" s="794"/>
      <c r="AB14" s="794"/>
      <c r="AC14" s="794"/>
      <c r="AD14" s="794"/>
      <c r="AE14" s="795"/>
      <c r="AF14" s="827"/>
      <c r="AG14" s="828"/>
      <c r="AH14" s="828"/>
      <c r="AI14" s="828"/>
      <c r="AJ14" s="829"/>
      <c r="AK14" s="816"/>
      <c r="AL14" s="817"/>
      <c r="AM14" s="817"/>
      <c r="AN14" s="817"/>
      <c r="AO14" s="817"/>
      <c r="AP14" s="817"/>
      <c r="AQ14" s="817"/>
      <c r="AR14" s="817"/>
      <c r="AS14" s="817"/>
      <c r="AT14" s="817"/>
      <c r="AU14" s="818"/>
      <c r="AV14" s="818"/>
      <c r="AW14" s="818"/>
      <c r="AX14" s="818"/>
      <c r="AY14" s="819"/>
      <c r="AZ14" s="214"/>
      <c r="BA14" s="214"/>
      <c r="BB14" s="214"/>
      <c r="BC14" s="214"/>
      <c r="BD14" s="214"/>
      <c r="BE14" s="215"/>
      <c r="BF14" s="215"/>
      <c r="BG14" s="215"/>
      <c r="BH14" s="215"/>
      <c r="BI14" s="215"/>
      <c r="BJ14" s="215"/>
      <c r="BK14" s="215"/>
      <c r="BL14" s="215"/>
      <c r="BM14" s="215"/>
      <c r="BN14" s="215"/>
      <c r="BO14" s="215"/>
      <c r="BP14" s="215"/>
      <c r="BQ14" s="220">
        <v>8</v>
      </c>
      <c r="BR14" s="221"/>
      <c r="BS14" s="820"/>
      <c r="BT14" s="821"/>
      <c r="BU14" s="821"/>
      <c r="BV14" s="821"/>
      <c r="BW14" s="821"/>
      <c r="BX14" s="821"/>
      <c r="BY14" s="821"/>
      <c r="BZ14" s="821"/>
      <c r="CA14" s="821"/>
      <c r="CB14" s="821"/>
      <c r="CC14" s="821"/>
      <c r="CD14" s="821"/>
      <c r="CE14" s="821"/>
      <c r="CF14" s="821"/>
      <c r="CG14" s="822"/>
      <c r="CH14" s="823"/>
      <c r="CI14" s="824"/>
      <c r="CJ14" s="824"/>
      <c r="CK14" s="824"/>
      <c r="CL14" s="825"/>
      <c r="CM14" s="823"/>
      <c r="CN14" s="824"/>
      <c r="CO14" s="824"/>
      <c r="CP14" s="824"/>
      <c r="CQ14" s="825"/>
      <c r="CR14" s="823"/>
      <c r="CS14" s="824"/>
      <c r="CT14" s="824"/>
      <c r="CU14" s="824"/>
      <c r="CV14" s="825"/>
      <c r="CW14" s="823"/>
      <c r="CX14" s="824"/>
      <c r="CY14" s="824"/>
      <c r="CZ14" s="824"/>
      <c r="DA14" s="825"/>
      <c r="DB14" s="823"/>
      <c r="DC14" s="824"/>
      <c r="DD14" s="824"/>
      <c r="DE14" s="824"/>
      <c r="DF14" s="825"/>
      <c r="DG14" s="823"/>
      <c r="DH14" s="824"/>
      <c r="DI14" s="824"/>
      <c r="DJ14" s="824"/>
      <c r="DK14" s="825"/>
      <c r="DL14" s="823"/>
      <c r="DM14" s="824"/>
      <c r="DN14" s="824"/>
      <c r="DO14" s="824"/>
      <c r="DP14" s="825"/>
      <c r="DQ14" s="823"/>
      <c r="DR14" s="824"/>
      <c r="DS14" s="824"/>
      <c r="DT14" s="824"/>
      <c r="DU14" s="825"/>
      <c r="DV14" s="820"/>
      <c r="DW14" s="821"/>
      <c r="DX14" s="821"/>
      <c r="DY14" s="821"/>
      <c r="DZ14" s="826"/>
      <c r="EA14" s="216"/>
    </row>
    <row r="15" spans="1:131" s="217" customFormat="1" ht="26.25" customHeight="1" x14ac:dyDescent="0.2">
      <c r="A15" s="220">
        <v>9</v>
      </c>
      <c r="B15" s="790"/>
      <c r="C15" s="791"/>
      <c r="D15" s="791"/>
      <c r="E15" s="791"/>
      <c r="F15" s="791"/>
      <c r="G15" s="791"/>
      <c r="H15" s="791"/>
      <c r="I15" s="791"/>
      <c r="J15" s="791"/>
      <c r="K15" s="791"/>
      <c r="L15" s="791"/>
      <c r="M15" s="791"/>
      <c r="N15" s="791"/>
      <c r="O15" s="791"/>
      <c r="P15" s="792"/>
      <c r="Q15" s="793"/>
      <c r="R15" s="794"/>
      <c r="S15" s="794"/>
      <c r="T15" s="794"/>
      <c r="U15" s="794"/>
      <c r="V15" s="794"/>
      <c r="W15" s="794"/>
      <c r="X15" s="794"/>
      <c r="Y15" s="794"/>
      <c r="Z15" s="794"/>
      <c r="AA15" s="794"/>
      <c r="AB15" s="794"/>
      <c r="AC15" s="794"/>
      <c r="AD15" s="794"/>
      <c r="AE15" s="795"/>
      <c r="AF15" s="827"/>
      <c r="AG15" s="828"/>
      <c r="AH15" s="828"/>
      <c r="AI15" s="828"/>
      <c r="AJ15" s="829"/>
      <c r="AK15" s="816"/>
      <c r="AL15" s="817"/>
      <c r="AM15" s="817"/>
      <c r="AN15" s="817"/>
      <c r="AO15" s="817"/>
      <c r="AP15" s="817"/>
      <c r="AQ15" s="817"/>
      <c r="AR15" s="817"/>
      <c r="AS15" s="817"/>
      <c r="AT15" s="817"/>
      <c r="AU15" s="818"/>
      <c r="AV15" s="818"/>
      <c r="AW15" s="818"/>
      <c r="AX15" s="818"/>
      <c r="AY15" s="819"/>
      <c r="AZ15" s="214"/>
      <c r="BA15" s="214"/>
      <c r="BB15" s="214"/>
      <c r="BC15" s="214"/>
      <c r="BD15" s="214"/>
      <c r="BE15" s="215"/>
      <c r="BF15" s="215"/>
      <c r="BG15" s="215"/>
      <c r="BH15" s="215"/>
      <c r="BI15" s="215"/>
      <c r="BJ15" s="215"/>
      <c r="BK15" s="215"/>
      <c r="BL15" s="215"/>
      <c r="BM15" s="215"/>
      <c r="BN15" s="215"/>
      <c r="BO15" s="215"/>
      <c r="BP15" s="215"/>
      <c r="BQ15" s="220">
        <v>9</v>
      </c>
      <c r="BR15" s="221"/>
      <c r="BS15" s="820"/>
      <c r="BT15" s="821"/>
      <c r="BU15" s="821"/>
      <c r="BV15" s="821"/>
      <c r="BW15" s="821"/>
      <c r="BX15" s="821"/>
      <c r="BY15" s="821"/>
      <c r="BZ15" s="821"/>
      <c r="CA15" s="821"/>
      <c r="CB15" s="821"/>
      <c r="CC15" s="821"/>
      <c r="CD15" s="821"/>
      <c r="CE15" s="821"/>
      <c r="CF15" s="821"/>
      <c r="CG15" s="822"/>
      <c r="CH15" s="823"/>
      <c r="CI15" s="824"/>
      <c r="CJ15" s="824"/>
      <c r="CK15" s="824"/>
      <c r="CL15" s="825"/>
      <c r="CM15" s="823"/>
      <c r="CN15" s="824"/>
      <c r="CO15" s="824"/>
      <c r="CP15" s="824"/>
      <c r="CQ15" s="825"/>
      <c r="CR15" s="823"/>
      <c r="CS15" s="824"/>
      <c r="CT15" s="824"/>
      <c r="CU15" s="824"/>
      <c r="CV15" s="825"/>
      <c r="CW15" s="823"/>
      <c r="CX15" s="824"/>
      <c r="CY15" s="824"/>
      <c r="CZ15" s="824"/>
      <c r="DA15" s="825"/>
      <c r="DB15" s="823"/>
      <c r="DC15" s="824"/>
      <c r="DD15" s="824"/>
      <c r="DE15" s="824"/>
      <c r="DF15" s="825"/>
      <c r="DG15" s="823"/>
      <c r="DH15" s="824"/>
      <c r="DI15" s="824"/>
      <c r="DJ15" s="824"/>
      <c r="DK15" s="825"/>
      <c r="DL15" s="823"/>
      <c r="DM15" s="824"/>
      <c r="DN15" s="824"/>
      <c r="DO15" s="824"/>
      <c r="DP15" s="825"/>
      <c r="DQ15" s="823"/>
      <c r="DR15" s="824"/>
      <c r="DS15" s="824"/>
      <c r="DT15" s="824"/>
      <c r="DU15" s="825"/>
      <c r="DV15" s="820"/>
      <c r="DW15" s="821"/>
      <c r="DX15" s="821"/>
      <c r="DY15" s="821"/>
      <c r="DZ15" s="826"/>
      <c r="EA15" s="216"/>
    </row>
    <row r="16" spans="1:131" s="217" customFormat="1" ht="26.25" customHeight="1" x14ac:dyDescent="0.2">
      <c r="A16" s="220">
        <v>10</v>
      </c>
      <c r="B16" s="790"/>
      <c r="C16" s="791"/>
      <c r="D16" s="791"/>
      <c r="E16" s="791"/>
      <c r="F16" s="791"/>
      <c r="G16" s="791"/>
      <c r="H16" s="791"/>
      <c r="I16" s="791"/>
      <c r="J16" s="791"/>
      <c r="K16" s="791"/>
      <c r="L16" s="791"/>
      <c r="M16" s="791"/>
      <c r="N16" s="791"/>
      <c r="O16" s="791"/>
      <c r="P16" s="792"/>
      <c r="Q16" s="793"/>
      <c r="R16" s="794"/>
      <c r="S16" s="794"/>
      <c r="T16" s="794"/>
      <c r="U16" s="794"/>
      <c r="V16" s="794"/>
      <c r="W16" s="794"/>
      <c r="X16" s="794"/>
      <c r="Y16" s="794"/>
      <c r="Z16" s="794"/>
      <c r="AA16" s="794"/>
      <c r="AB16" s="794"/>
      <c r="AC16" s="794"/>
      <c r="AD16" s="794"/>
      <c r="AE16" s="795"/>
      <c r="AF16" s="827"/>
      <c r="AG16" s="828"/>
      <c r="AH16" s="828"/>
      <c r="AI16" s="828"/>
      <c r="AJ16" s="829"/>
      <c r="AK16" s="816"/>
      <c r="AL16" s="817"/>
      <c r="AM16" s="817"/>
      <c r="AN16" s="817"/>
      <c r="AO16" s="817"/>
      <c r="AP16" s="817"/>
      <c r="AQ16" s="817"/>
      <c r="AR16" s="817"/>
      <c r="AS16" s="817"/>
      <c r="AT16" s="817"/>
      <c r="AU16" s="818"/>
      <c r="AV16" s="818"/>
      <c r="AW16" s="818"/>
      <c r="AX16" s="818"/>
      <c r="AY16" s="819"/>
      <c r="AZ16" s="214"/>
      <c r="BA16" s="214"/>
      <c r="BB16" s="214"/>
      <c r="BC16" s="214"/>
      <c r="BD16" s="214"/>
      <c r="BE16" s="215"/>
      <c r="BF16" s="215"/>
      <c r="BG16" s="215"/>
      <c r="BH16" s="215"/>
      <c r="BI16" s="215"/>
      <c r="BJ16" s="215"/>
      <c r="BK16" s="215"/>
      <c r="BL16" s="215"/>
      <c r="BM16" s="215"/>
      <c r="BN16" s="215"/>
      <c r="BO16" s="215"/>
      <c r="BP16" s="215"/>
      <c r="BQ16" s="220">
        <v>10</v>
      </c>
      <c r="BR16" s="221"/>
      <c r="BS16" s="820"/>
      <c r="BT16" s="821"/>
      <c r="BU16" s="821"/>
      <c r="BV16" s="821"/>
      <c r="BW16" s="821"/>
      <c r="BX16" s="821"/>
      <c r="BY16" s="821"/>
      <c r="BZ16" s="821"/>
      <c r="CA16" s="821"/>
      <c r="CB16" s="821"/>
      <c r="CC16" s="821"/>
      <c r="CD16" s="821"/>
      <c r="CE16" s="821"/>
      <c r="CF16" s="821"/>
      <c r="CG16" s="822"/>
      <c r="CH16" s="823"/>
      <c r="CI16" s="824"/>
      <c r="CJ16" s="824"/>
      <c r="CK16" s="824"/>
      <c r="CL16" s="825"/>
      <c r="CM16" s="823"/>
      <c r="CN16" s="824"/>
      <c r="CO16" s="824"/>
      <c r="CP16" s="824"/>
      <c r="CQ16" s="825"/>
      <c r="CR16" s="823"/>
      <c r="CS16" s="824"/>
      <c r="CT16" s="824"/>
      <c r="CU16" s="824"/>
      <c r="CV16" s="825"/>
      <c r="CW16" s="823"/>
      <c r="CX16" s="824"/>
      <c r="CY16" s="824"/>
      <c r="CZ16" s="824"/>
      <c r="DA16" s="825"/>
      <c r="DB16" s="823"/>
      <c r="DC16" s="824"/>
      <c r="DD16" s="824"/>
      <c r="DE16" s="824"/>
      <c r="DF16" s="825"/>
      <c r="DG16" s="823"/>
      <c r="DH16" s="824"/>
      <c r="DI16" s="824"/>
      <c r="DJ16" s="824"/>
      <c r="DK16" s="825"/>
      <c r="DL16" s="823"/>
      <c r="DM16" s="824"/>
      <c r="DN16" s="824"/>
      <c r="DO16" s="824"/>
      <c r="DP16" s="825"/>
      <c r="DQ16" s="823"/>
      <c r="DR16" s="824"/>
      <c r="DS16" s="824"/>
      <c r="DT16" s="824"/>
      <c r="DU16" s="825"/>
      <c r="DV16" s="820"/>
      <c r="DW16" s="821"/>
      <c r="DX16" s="821"/>
      <c r="DY16" s="821"/>
      <c r="DZ16" s="826"/>
      <c r="EA16" s="216"/>
    </row>
    <row r="17" spans="1:131" s="217" customFormat="1" ht="26.25" customHeight="1" x14ac:dyDescent="0.2">
      <c r="A17" s="220">
        <v>11</v>
      </c>
      <c r="B17" s="790"/>
      <c r="C17" s="791"/>
      <c r="D17" s="791"/>
      <c r="E17" s="791"/>
      <c r="F17" s="791"/>
      <c r="G17" s="791"/>
      <c r="H17" s="791"/>
      <c r="I17" s="791"/>
      <c r="J17" s="791"/>
      <c r="K17" s="791"/>
      <c r="L17" s="791"/>
      <c r="M17" s="791"/>
      <c r="N17" s="791"/>
      <c r="O17" s="791"/>
      <c r="P17" s="792"/>
      <c r="Q17" s="793"/>
      <c r="R17" s="794"/>
      <c r="S17" s="794"/>
      <c r="T17" s="794"/>
      <c r="U17" s="794"/>
      <c r="V17" s="794"/>
      <c r="W17" s="794"/>
      <c r="X17" s="794"/>
      <c r="Y17" s="794"/>
      <c r="Z17" s="794"/>
      <c r="AA17" s="794"/>
      <c r="AB17" s="794"/>
      <c r="AC17" s="794"/>
      <c r="AD17" s="794"/>
      <c r="AE17" s="795"/>
      <c r="AF17" s="827"/>
      <c r="AG17" s="828"/>
      <c r="AH17" s="828"/>
      <c r="AI17" s="828"/>
      <c r="AJ17" s="829"/>
      <c r="AK17" s="816"/>
      <c r="AL17" s="817"/>
      <c r="AM17" s="817"/>
      <c r="AN17" s="817"/>
      <c r="AO17" s="817"/>
      <c r="AP17" s="817"/>
      <c r="AQ17" s="817"/>
      <c r="AR17" s="817"/>
      <c r="AS17" s="817"/>
      <c r="AT17" s="817"/>
      <c r="AU17" s="818"/>
      <c r="AV17" s="818"/>
      <c r="AW17" s="818"/>
      <c r="AX17" s="818"/>
      <c r="AY17" s="819"/>
      <c r="AZ17" s="214"/>
      <c r="BA17" s="214"/>
      <c r="BB17" s="214"/>
      <c r="BC17" s="214"/>
      <c r="BD17" s="214"/>
      <c r="BE17" s="215"/>
      <c r="BF17" s="215"/>
      <c r="BG17" s="215"/>
      <c r="BH17" s="215"/>
      <c r="BI17" s="215"/>
      <c r="BJ17" s="215"/>
      <c r="BK17" s="215"/>
      <c r="BL17" s="215"/>
      <c r="BM17" s="215"/>
      <c r="BN17" s="215"/>
      <c r="BO17" s="215"/>
      <c r="BP17" s="215"/>
      <c r="BQ17" s="220">
        <v>11</v>
      </c>
      <c r="BR17" s="221"/>
      <c r="BS17" s="820"/>
      <c r="BT17" s="821"/>
      <c r="BU17" s="821"/>
      <c r="BV17" s="821"/>
      <c r="BW17" s="821"/>
      <c r="BX17" s="821"/>
      <c r="BY17" s="821"/>
      <c r="BZ17" s="821"/>
      <c r="CA17" s="821"/>
      <c r="CB17" s="821"/>
      <c r="CC17" s="821"/>
      <c r="CD17" s="821"/>
      <c r="CE17" s="821"/>
      <c r="CF17" s="821"/>
      <c r="CG17" s="822"/>
      <c r="CH17" s="823"/>
      <c r="CI17" s="824"/>
      <c r="CJ17" s="824"/>
      <c r="CK17" s="824"/>
      <c r="CL17" s="825"/>
      <c r="CM17" s="823"/>
      <c r="CN17" s="824"/>
      <c r="CO17" s="824"/>
      <c r="CP17" s="824"/>
      <c r="CQ17" s="825"/>
      <c r="CR17" s="823"/>
      <c r="CS17" s="824"/>
      <c r="CT17" s="824"/>
      <c r="CU17" s="824"/>
      <c r="CV17" s="825"/>
      <c r="CW17" s="823"/>
      <c r="CX17" s="824"/>
      <c r="CY17" s="824"/>
      <c r="CZ17" s="824"/>
      <c r="DA17" s="825"/>
      <c r="DB17" s="823"/>
      <c r="DC17" s="824"/>
      <c r="DD17" s="824"/>
      <c r="DE17" s="824"/>
      <c r="DF17" s="825"/>
      <c r="DG17" s="823"/>
      <c r="DH17" s="824"/>
      <c r="DI17" s="824"/>
      <c r="DJ17" s="824"/>
      <c r="DK17" s="825"/>
      <c r="DL17" s="823"/>
      <c r="DM17" s="824"/>
      <c r="DN17" s="824"/>
      <c r="DO17" s="824"/>
      <c r="DP17" s="825"/>
      <c r="DQ17" s="823"/>
      <c r="DR17" s="824"/>
      <c r="DS17" s="824"/>
      <c r="DT17" s="824"/>
      <c r="DU17" s="825"/>
      <c r="DV17" s="820"/>
      <c r="DW17" s="821"/>
      <c r="DX17" s="821"/>
      <c r="DY17" s="821"/>
      <c r="DZ17" s="826"/>
      <c r="EA17" s="216"/>
    </row>
    <row r="18" spans="1:131" s="217" customFormat="1" ht="26.25" customHeight="1" x14ac:dyDescent="0.2">
      <c r="A18" s="220">
        <v>12</v>
      </c>
      <c r="B18" s="790"/>
      <c r="C18" s="791"/>
      <c r="D18" s="791"/>
      <c r="E18" s="791"/>
      <c r="F18" s="791"/>
      <c r="G18" s="791"/>
      <c r="H18" s="791"/>
      <c r="I18" s="791"/>
      <c r="J18" s="791"/>
      <c r="K18" s="791"/>
      <c r="L18" s="791"/>
      <c r="M18" s="791"/>
      <c r="N18" s="791"/>
      <c r="O18" s="791"/>
      <c r="P18" s="792"/>
      <c r="Q18" s="793"/>
      <c r="R18" s="794"/>
      <c r="S18" s="794"/>
      <c r="T18" s="794"/>
      <c r="U18" s="794"/>
      <c r="V18" s="794"/>
      <c r="W18" s="794"/>
      <c r="X18" s="794"/>
      <c r="Y18" s="794"/>
      <c r="Z18" s="794"/>
      <c r="AA18" s="794"/>
      <c r="AB18" s="794"/>
      <c r="AC18" s="794"/>
      <c r="AD18" s="794"/>
      <c r="AE18" s="795"/>
      <c r="AF18" s="827"/>
      <c r="AG18" s="828"/>
      <c r="AH18" s="828"/>
      <c r="AI18" s="828"/>
      <c r="AJ18" s="829"/>
      <c r="AK18" s="816"/>
      <c r="AL18" s="817"/>
      <c r="AM18" s="817"/>
      <c r="AN18" s="817"/>
      <c r="AO18" s="817"/>
      <c r="AP18" s="817"/>
      <c r="AQ18" s="817"/>
      <c r="AR18" s="817"/>
      <c r="AS18" s="817"/>
      <c r="AT18" s="817"/>
      <c r="AU18" s="818"/>
      <c r="AV18" s="818"/>
      <c r="AW18" s="818"/>
      <c r="AX18" s="818"/>
      <c r="AY18" s="819"/>
      <c r="AZ18" s="214"/>
      <c r="BA18" s="214"/>
      <c r="BB18" s="214"/>
      <c r="BC18" s="214"/>
      <c r="BD18" s="214"/>
      <c r="BE18" s="215"/>
      <c r="BF18" s="215"/>
      <c r="BG18" s="215"/>
      <c r="BH18" s="215"/>
      <c r="BI18" s="215"/>
      <c r="BJ18" s="215"/>
      <c r="BK18" s="215"/>
      <c r="BL18" s="215"/>
      <c r="BM18" s="215"/>
      <c r="BN18" s="215"/>
      <c r="BO18" s="215"/>
      <c r="BP18" s="215"/>
      <c r="BQ18" s="220">
        <v>12</v>
      </c>
      <c r="BR18" s="221"/>
      <c r="BS18" s="820"/>
      <c r="BT18" s="821"/>
      <c r="BU18" s="821"/>
      <c r="BV18" s="821"/>
      <c r="BW18" s="821"/>
      <c r="BX18" s="821"/>
      <c r="BY18" s="821"/>
      <c r="BZ18" s="821"/>
      <c r="CA18" s="821"/>
      <c r="CB18" s="821"/>
      <c r="CC18" s="821"/>
      <c r="CD18" s="821"/>
      <c r="CE18" s="821"/>
      <c r="CF18" s="821"/>
      <c r="CG18" s="822"/>
      <c r="CH18" s="823"/>
      <c r="CI18" s="824"/>
      <c r="CJ18" s="824"/>
      <c r="CK18" s="824"/>
      <c r="CL18" s="825"/>
      <c r="CM18" s="823"/>
      <c r="CN18" s="824"/>
      <c r="CO18" s="824"/>
      <c r="CP18" s="824"/>
      <c r="CQ18" s="825"/>
      <c r="CR18" s="823"/>
      <c r="CS18" s="824"/>
      <c r="CT18" s="824"/>
      <c r="CU18" s="824"/>
      <c r="CV18" s="825"/>
      <c r="CW18" s="823"/>
      <c r="CX18" s="824"/>
      <c r="CY18" s="824"/>
      <c r="CZ18" s="824"/>
      <c r="DA18" s="825"/>
      <c r="DB18" s="823"/>
      <c r="DC18" s="824"/>
      <c r="DD18" s="824"/>
      <c r="DE18" s="824"/>
      <c r="DF18" s="825"/>
      <c r="DG18" s="823"/>
      <c r="DH18" s="824"/>
      <c r="DI18" s="824"/>
      <c r="DJ18" s="824"/>
      <c r="DK18" s="825"/>
      <c r="DL18" s="823"/>
      <c r="DM18" s="824"/>
      <c r="DN18" s="824"/>
      <c r="DO18" s="824"/>
      <c r="DP18" s="825"/>
      <c r="DQ18" s="823"/>
      <c r="DR18" s="824"/>
      <c r="DS18" s="824"/>
      <c r="DT18" s="824"/>
      <c r="DU18" s="825"/>
      <c r="DV18" s="820"/>
      <c r="DW18" s="821"/>
      <c r="DX18" s="821"/>
      <c r="DY18" s="821"/>
      <c r="DZ18" s="826"/>
      <c r="EA18" s="216"/>
    </row>
    <row r="19" spans="1:131" s="217" customFormat="1" ht="26.25" customHeight="1" x14ac:dyDescent="0.2">
      <c r="A19" s="220">
        <v>13</v>
      </c>
      <c r="B19" s="790"/>
      <c r="C19" s="791"/>
      <c r="D19" s="791"/>
      <c r="E19" s="791"/>
      <c r="F19" s="791"/>
      <c r="G19" s="791"/>
      <c r="H19" s="791"/>
      <c r="I19" s="791"/>
      <c r="J19" s="791"/>
      <c r="K19" s="791"/>
      <c r="L19" s="791"/>
      <c r="M19" s="791"/>
      <c r="N19" s="791"/>
      <c r="O19" s="791"/>
      <c r="P19" s="792"/>
      <c r="Q19" s="793"/>
      <c r="R19" s="794"/>
      <c r="S19" s="794"/>
      <c r="T19" s="794"/>
      <c r="U19" s="794"/>
      <c r="V19" s="794"/>
      <c r="W19" s="794"/>
      <c r="X19" s="794"/>
      <c r="Y19" s="794"/>
      <c r="Z19" s="794"/>
      <c r="AA19" s="794"/>
      <c r="AB19" s="794"/>
      <c r="AC19" s="794"/>
      <c r="AD19" s="794"/>
      <c r="AE19" s="795"/>
      <c r="AF19" s="827"/>
      <c r="AG19" s="828"/>
      <c r="AH19" s="828"/>
      <c r="AI19" s="828"/>
      <c r="AJ19" s="829"/>
      <c r="AK19" s="816"/>
      <c r="AL19" s="817"/>
      <c r="AM19" s="817"/>
      <c r="AN19" s="817"/>
      <c r="AO19" s="817"/>
      <c r="AP19" s="817"/>
      <c r="AQ19" s="817"/>
      <c r="AR19" s="817"/>
      <c r="AS19" s="817"/>
      <c r="AT19" s="817"/>
      <c r="AU19" s="818"/>
      <c r="AV19" s="818"/>
      <c r="AW19" s="818"/>
      <c r="AX19" s="818"/>
      <c r="AY19" s="819"/>
      <c r="AZ19" s="214"/>
      <c r="BA19" s="214"/>
      <c r="BB19" s="214"/>
      <c r="BC19" s="214"/>
      <c r="BD19" s="214"/>
      <c r="BE19" s="215"/>
      <c r="BF19" s="215"/>
      <c r="BG19" s="215"/>
      <c r="BH19" s="215"/>
      <c r="BI19" s="215"/>
      <c r="BJ19" s="215"/>
      <c r="BK19" s="215"/>
      <c r="BL19" s="215"/>
      <c r="BM19" s="215"/>
      <c r="BN19" s="215"/>
      <c r="BO19" s="215"/>
      <c r="BP19" s="215"/>
      <c r="BQ19" s="220">
        <v>13</v>
      </c>
      <c r="BR19" s="221"/>
      <c r="BS19" s="820"/>
      <c r="BT19" s="821"/>
      <c r="BU19" s="821"/>
      <c r="BV19" s="821"/>
      <c r="BW19" s="821"/>
      <c r="BX19" s="821"/>
      <c r="BY19" s="821"/>
      <c r="BZ19" s="821"/>
      <c r="CA19" s="821"/>
      <c r="CB19" s="821"/>
      <c r="CC19" s="821"/>
      <c r="CD19" s="821"/>
      <c r="CE19" s="821"/>
      <c r="CF19" s="821"/>
      <c r="CG19" s="822"/>
      <c r="CH19" s="823"/>
      <c r="CI19" s="824"/>
      <c r="CJ19" s="824"/>
      <c r="CK19" s="824"/>
      <c r="CL19" s="825"/>
      <c r="CM19" s="823"/>
      <c r="CN19" s="824"/>
      <c r="CO19" s="824"/>
      <c r="CP19" s="824"/>
      <c r="CQ19" s="825"/>
      <c r="CR19" s="823"/>
      <c r="CS19" s="824"/>
      <c r="CT19" s="824"/>
      <c r="CU19" s="824"/>
      <c r="CV19" s="825"/>
      <c r="CW19" s="823"/>
      <c r="CX19" s="824"/>
      <c r="CY19" s="824"/>
      <c r="CZ19" s="824"/>
      <c r="DA19" s="825"/>
      <c r="DB19" s="823"/>
      <c r="DC19" s="824"/>
      <c r="DD19" s="824"/>
      <c r="DE19" s="824"/>
      <c r="DF19" s="825"/>
      <c r="DG19" s="823"/>
      <c r="DH19" s="824"/>
      <c r="DI19" s="824"/>
      <c r="DJ19" s="824"/>
      <c r="DK19" s="825"/>
      <c r="DL19" s="823"/>
      <c r="DM19" s="824"/>
      <c r="DN19" s="824"/>
      <c r="DO19" s="824"/>
      <c r="DP19" s="825"/>
      <c r="DQ19" s="823"/>
      <c r="DR19" s="824"/>
      <c r="DS19" s="824"/>
      <c r="DT19" s="824"/>
      <c r="DU19" s="825"/>
      <c r="DV19" s="820"/>
      <c r="DW19" s="821"/>
      <c r="DX19" s="821"/>
      <c r="DY19" s="821"/>
      <c r="DZ19" s="826"/>
      <c r="EA19" s="216"/>
    </row>
    <row r="20" spans="1:131" s="217" customFormat="1" ht="26.25" customHeight="1" x14ac:dyDescent="0.2">
      <c r="A20" s="220">
        <v>14</v>
      </c>
      <c r="B20" s="790"/>
      <c r="C20" s="791"/>
      <c r="D20" s="791"/>
      <c r="E20" s="791"/>
      <c r="F20" s="791"/>
      <c r="G20" s="791"/>
      <c r="H20" s="791"/>
      <c r="I20" s="791"/>
      <c r="J20" s="791"/>
      <c r="K20" s="791"/>
      <c r="L20" s="791"/>
      <c r="M20" s="791"/>
      <c r="N20" s="791"/>
      <c r="O20" s="791"/>
      <c r="P20" s="792"/>
      <c r="Q20" s="793"/>
      <c r="R20" s="794"/>
      <c r="S20" s="794"/>
      <c r="T20" s="794"/>
      <c r="U20" s="794"/>
      <c r="V20" s="794"/>
      <c r="W20" s="794"/>
      <c r="X20" s="794"/>
      <c r="Y20" s="794"/>
      <c r="Z20" s="794"/>
      <c r="AA20" s="794"/>
      <c r="AB20" s="794"/>
      <c r="AC20" s="794"/>
      <c r="AD20" s="794"/>
      <c r="AE20" s="795"/>
      <c r="AF20" s="827"/>
      <c r="AG20" s="828"/>
      <c r="AH20" s="828"/>
      <c r="AI20" s="828"/>
      <c r="AJ20" s="829"/>
      <c r="AK20" s="816"/>
      <c r="AL20" s="817"/>
      <c r="AM20" s="817"/>
      <c r="AN20" s="817"/>
      <c r="AO20" s="817"/>
      <c r="AP20" s="817"/>
      <c r="AQ20" s="817"/>
      <c r="AR20" s="817"/>
      <c r="AS20" s="817"/>
      <c r="AT20" s="817"/>
      <c r="AU20" s="818"/>
      <c r="AV20" s="818"/>
      <c r="AW20" s="818"/>
      <c r="AX20" s="818"/>
      <c r="AY20" s="819"/>
      <c r="AZ20" s="214"/>
      <c r="BA20" s="214"/>
      <c r="BB20" s="214"/>
      <c r="BC20" s="214"/>
      <c r="BD20" s="214"/>
      <c r="BE20" s="215"/>
      <c r="BF20" s="215"/>
      <c r="BG20" s="215"/>
      <c r="BH20" s="215"/>
      <c r="BI20" s="215"/>
      <c r="BJ20" s="215"/>
      <c r="BK20" s="215"/>
      <c r="BL20" s="215"/>
      <c r="BM20" s="215"/>
      <c r="BN20" s="215"/>
      <c r="BO20" s="215"/>
      <c r="BP20" s="215"/>
      <c r="BQ20" s="220">
        <v>14</v>
      </c>
      <c r="BR20" s="221"/>
      <c r="BS20" s="820"/>
      <c r="BT20" s="821"/>
      <c r="BU20" s="821"/>
      <c r="BV20" s="821"/>
      <c r="BW20" s="821"/>
      <c r="BX20" s="821"/>
      <c r="BY20" s="821"/>
      <c r="BZ20" s="821"/>
      <c r="CA20" s="821"/>
      <c r="CB20" s="821"/>
      <c r="CC20" s="821"/>
      <c r="CD20" s="821"/>
      <c r="CE20" s="821"/>
      <c r="CF20" s="821"/>
      <c r="CG20" s="822"/>
      <c r="CH20" s="823"/>
      <c r="CI20" s="824"/>
      <c r="CJ20" s="824"/>
      <c r="CK20" s="824"/>
      <c r="CL20" s="825"/>
      <c r="CM20" s="823"/>
      <c r="CN20" s="824"/>
      <c r="CO20" s="824"/>
      <c r="CP20" s="824"/>
      <c r="CQ20" s="825"/>
      <c r="CR20" s="823"/>
      <c r="CS20" s="824"/>
      <c r="CT20" s="824"/>
      <c r="CU20" s="824"/>
      <c r="CV20" s="825"/>
      <c r="CW20" s="823"/>
      <c r="CX20" s="824"/>
      <c r="CY20" s="824"/>
      <c r="CZ20" s="824"/>
      <c r="DA20" s="825"/>
      <c r="DB20" s="823"/>
      <c r="DC20" s="824"/>
      <c r="DD20" s="824"/>
      <c r="DE20" s="824"/>
      <c r="DF20" s="825"/>
      <c r="DG20" s="823"/>
      <c r="DH20" s="824"/>
      <c r="DI20" s="824"/>
      <c r="DJ20" s="824"/>
      <c r="DK20" s="825"/>
      <c r="DL20" s="823"/>
      <c r="DM20" s="824"/>
      <c r="DN20" s="824"/>
      <c r="DO20" s="824"/>
      <c r="DP20" s="825"/>
      <c r="DQ20" s="823"/>
      <c r="DR20" s="824"/>
      <c r="DS20" s="824"/>
      <c r="DT20" s="824"/>
      <c r="DU20" s="825"/>
      <c r="DV20" s="820"/>
      <c r="DW20" s="821"/>
      <c r="DX20" s="821"/>
      <c r="DY20" s="821"/>
      <c r="DZ20" s="826"/>
      <c r="EA20" s="216"/>
    </row>
    <row r="21" spans="1:131" s="217" customFormat="1" ht="26.25" customHeight="1" thickBot="1" x14ac:dyDescent="0.25">
      <c r="A21" s="220">
        <v>15</v>
      </c>
      <c r="B21" s="790"/>
      <c r="C21" s="791"/>
      <c r="D21" s="791"/>
      <c r="E21" s="791"/>
      <c r="F21" s="791"/>
      <c r="G21" s="791"/>
      <c r="H21" s="791"/>
      <c r="I21" s="791"/>
      <c r="J21" s="791"/>
      <c r="K21" s="791"/>
      <c r="L21" s="791"/>
      <c r="M21" s="791"/>
      <c r="N21" s="791"/>
      <c r="O21" s="791"/>
      <c r="P21" s="792"/>
      <c r="Q21" s="793"/>
      <c r="R21" s="794"/>
      <c r="S21" s="794"/>
      <c r="T21" s="794"/>
      <c r="U21" s="794"/>
      <c r="V21" s="794"/>
      <c r="W21" s="794"/>
      <c r="X21" s="794"/>
      <c r="Y21" s="794"/>
      <c r="Z21" s="794"/>
      <c r="AA21" s="794"/>
      <c r="AB21" s="794"/>
      <c r="AC21" s="794"/>
      <c r="AD21" s="794"/>
      <c r="AE21" s="795"/>
      <c r="AF21" s="827"/>
      <c r="AG21" s="828"/>
      <c r="AH21" s="828"/>
      <c r="AI21" s="828"/>
      <c r="AJ21" s="829"/>
      <c r="AK21" s="816"/>
      <c r="AL21" s="817"/>
      <c r="AM21" s="817"/>
      <c r="AN21" s="817"/>
      <c r="AO21" s="817"/>
      <c r="AP21" s="817"/>
      <c r="AQ21" s="817"/>
      <c r="AR21" s="817"/>
      <c r="AS21" s="817"/>
      <c r="AT21" s="817"/>
      <c r="AU21" s="818"/>
      <c r="AV21" s="818"/>
      <c r="AW21" s="818"/>
      <c r="AX21" s="818"/>
      <c r="AY21" s="819"/>
      <c r="AZ21" s="214"/>
      <c r="BA21" s="214"/>
      <c r="BB21" s="214"/>
      <c r="BC21" s="214"/>
      <c r="BD21" s="214"/>
      <c r="BE21" s="215"/>
      <c r="BF21" s="215"/>
      <c r="BG21" s="215"/>
      <c r="BH21" s="215"/>
      <c r="BI21" s="215"/>
      <c r="BJ21" s="215"/>
      <c r="BK21" s="215"/>
      <c r="BL21" s="215"/>
      <c r="BM21" s="215"/>
      <c r="BN21" s="215"/>
      <c r="BO21" s="215"/>
      <c r="BP21" s="215"/>
      <c r="BQ21" s="220">
        <v>15</v>
      </c>
      <c r="BR21" s="221"/>
      <c r="BS21" s="820"/>
      <c r="BT21" s="821"/>
      <c r="BU21" s="821"/>
      <c r="BV21" s="821"/>
      <c r="BW21" s="821"/>
      <c r="BX21" s="821"/>
      <c r="BY21" s="821"/>
      <c r="BZ21" s="821"/>
      <c r="CA21" s="821"/>
      <c r="CB21" s="821"/>
      <c r="CC21" s="821"/>
      <c r="CD21" s="821"/>
      <c r="CE21" s="821"/>
      <c r="CF21" s="821"/>
      <c r="CG21" s="822"/>
      <c r="CH21" s="823"/>
      <c r="CI21" s="824"/>
      <c r="CJ21" s="824"/>
      <c r="CK21" s="824"/>
      <c r="CL21" s="825"/>
      <c r="CM21" s="823"/>
      <c r="CN21" s="824"/>
      <c r="CO21" s="824"/>
      <c r="CP21" s="824"/>
      <c r="CQ21" s="825"/>
      <c r="CR21" s="823"/>
      <c r="CS21" s="824"/>
      <c r="CT21" s="824"/>
      <c r="CU21" s="824"/>
      <c r="CV21" s="825"/>
      <c r="CW21" s="823"/>
      <c r="CX21" s="824"/>
      <c r="CY21" s="824"/>
      <c r="CZ21" s="824"/>
      <c r="DA21" s="825"/>
      <c r="DB21" s="823"/>
      <c r="DC21" s="824"/>
      <c r="DD21" s="824"/>
      <c r="DE21" s="824"/>
      <c r="DF21" s="825"/>
      <c r="DG21" s="823"/>
      <c r="DH21" s="824"/>
      <c r="DI21" s="824"/>
      <c r="DJ21" s="824"/>
      <c r="DK21" s="825"/>
      <c r="DL21" s="823"/>
      <c r="DM21" s="824"/>
      <c r="DN21" s="824"/>
      <c r="DO21" s="824"/>
      <c r="DP21" s="825"/>
      <c r="DQ21" s="823"/>
      <c r="DR21" s="824"/>
      <c r="DS21" s="824"/>
      <c r="DT21" s="824"/>
      <c r="DU21" s="825"/>
      <c r="DV21" s="820"/>
      <c r="DW21" s="821"/>
      <c r="DX21" s="821"/>
      <c r="DY21" s="821"/>
      <c r="DZ21" s="826"/>
      <c r="EA21" s="216"/>
    </row>
    <row r="22" spans="1:131" s="217" customFormat="1" ht="26.25" customHeight="1" x14ac:dyDescent="0.2">
      <c r="A22" s="220">
        <v>16</v>
      </c>
      <c r="B22" s="790"/>
      <c r="C22" s="791"/>
      <c r="D22" s="791"/>
      <c r="E22" s="791"/>
      <c r="F22" s="791"/>
      <c r="G22" s="791"/>
      <c r="H22" s="791"/>
      <c r="I22" s="791"/>
      <c r="J22" s="791"/>
      <c r="K22" s="791"/>
      <c r="L22" s="791"/>
      <c r="M22" s="791"/>
      <c r="N22" s="791"/>
      <c r="O22" s="791"/>
      <c r="P22" s="792"/>
      <c r="Q22" s="840"/>
      <c r="R22" s="841"/>
      <c r="S22" s="841"/>
      <c r="T22" s="841"/>
      <c r="U22" s="841"/>
      <c r="V22" s="841"/>
      <c r="W22" s="841"/>
      <c r="X22" s="841"/>
      <c r="Y22" s="841"/>
      <c r="Z22" s="841"/>
      <c r="AA22" s="841"/>
      <c r="AB22" s="841"/>
      <c r="AC22" s="841"/>
      <c r="AD22" s="841"/>
      <c r="AE22" s="842"/>
      <c r="AF22" s="827"/>
      <c r="AG22" s="828"/>
      <c r="AH22" s="828"/>
      <c r="AI22" s="828"/>
      <c r="AJ22" s="829"/>
      <c r="AK22" s="843"/>
      <c r="AL22" s="844"/>
      <c r="AM22" s="844"/>
      <c r="AN22" s="844"/>
      <c r="AO22" s="844"/>
      <c r="AP22" s="844"/>
      <c r="AQ22" s="844"/>
      <c r="AR22" s="844"/>
      <c r="AS22" s="844"/>
      <c r="AT22" s="844"/>
      <c r="AU22" s="845"/>
      <c r="AV22" s="845"/>
      <c r="AW22" s="845"/>
      <c r="AX22" s="845"/>
      <c r="AY22" s="846"/>
      <c r="AZ22" s="847" t="s">
        <v>375</v>
      </c>
      <c r="BA22" s="847"/>
      <c r="BB22" s="847"/>
      <c r="BC22" s="847"/>
      <c r="BD22" s="848"/>
      <c r="BE22" s="215"/>
      <c r="BF22" s="215"/>
      <c r="BG22" s="215"/>
      <c r="BH22" s="215"/>
      <c r="BI22" s="215"/>
      <c r="BJ22" s="215"/>
      <c r="BK22" s="215"/>
      <c r="BL22" s="215"/>
      <c r="BM22" s="215"/>
      <c r="BN22" s="215"/>
      <c r="BO22" s="215"/>
      <c r="BP22" s="215"/>
      <c r="BQ22" s="220">
        <v>16</v>
      </c>
      <c r="BR22" s="221"/>
      <c r="BS22" s="820"/>
      <c r="BT22" s="821"/>
      <c r="BU22" s="821"/>
      <c r="BV22" s="821"/>
      <c r="BW22" s="821"/>
      <c r="BX22" s="821"/>
      <c r="BY22" s="821"/>
      <c r="BZ22" s="821"/>
      <c r="CA22" s="821"/>
      <c r="CB22" s="821"/>
      <c r="CC22" s="821"/>
      <c r="CD22" s="821"/>
      <c r="CE22" s="821"/>
      <c r="CF22" s="821"/>
      <c r="CG22" s="822"/>
      <c r="CH22" s="823"/>
      <c r="CI22" s="824"/>
      <c r="CJ22" s="824"/>
      <c r="CK22" s="824"/>
      <c r="CL22" s="825"/>
      <c r="CM22" s="823"/>
      <c r="CN22" s="824"/>
      <c r="CO22" s="824"/>
      <c r="CP22" s="824"/>
      <c r="CQ22" s="825"/>
      <c r="CR22" s="823"/>
      <c r="CS22" s="824"/>
      <c r="CT22" s="824"/>
      <c r="CU22" s="824"/>
      <c r="CV22" s="825"/>
      <c r="CW22" s="823"/>
      <c r="CX22" s="824"/>
      <c r="CY22" s="824"/>
      <c r="CZ22" s="824"/>
      <c r="DA22" s="825"/>
      <c r="DB22" s="823"/>
      <c r="DC22" s="824"/>
      <c r="DD22" s="824"/>
      <c r="DE22" s="824"/>
      <c r="DF22" s="825"/>
      <c r="DG22" s="823"/>
      <c r="DH22" s="824"/>
      <c r="DI22" s="824"/>
      <c r="DJ22" s="824"/>
      <c r="DK22" s="825"/>
      <c r="DL22" s="823"/>
      <c r="DM22" s="824"/>
      <c r="DN22" s="824"/>
      <c r="DO22" s="824"/>
      <c r="DP22" s="825"/>
      <c r="DQ22" s="823"/>
      <c r="DR22" s="824"/>
      <c r="DS22" s="824"/>
      <c r="DT22" s="824"/>
      <c r="DU22" s="825"/>
      <c r="DV22" s="820"/>
      <c r="DW22" s="821"/>
      <c r="DX22" s="821"/>
      <c r="DY22" s="821"/>
      <c r="DZ22" s="826"/>
      <c r="EA22" s="216"/>
    </row>
    <row r="23" spans="1:131" s="217" customFormat="1" ht="26.25" customHeight="1" thickBot="1" x14ac:dyDescent="0.25">
      <c r="A23" s="222" t="s">
        <v>376</v>
      </c>
      <c r="B23" s="830" t="s">
        <v>377</v>
      </c>
      <c r="C23" s="831"/>
      <c r="D23" s="831"/>
      <c r="E23" s="831"/>
      <c r="F23" s="831"/>
      <c r="G23" s="831"/>
      <c r="H23" s="831"/>
      <c r="I23" s="831"/>
      <c r="J23" s="831"/>
      <c r="K23" s="831"/>
      <c r="L23" s="831"/>
      <c r="M23" s="831"/>
      <c r="N23" s="831"/>
      <c r="O23" s="831"/>
      <c r="P23" s="832"/>
      <c r="Q23" s="833">
        <v>45008</v>
      </c>
      <c r="R23" s="834"/>
      <c r="S23" s="834"/>
      <c r="T23" s="834"/>
      <c r="U23" s="834"/>
      <c r="V23" s="834">
        <v>43574</v>
      </c>
      <c r="W23" s="834"/>
      <c r="X23" s="834"/>
      <c r="Y23" s="834"/>
      <c r="Z23" s="834"/>
      <c r="AA23" s="834">
        <v>1435</v>
      </c>
      <c r="AB23" s="834"/>
      <c r="AC23" s="834"/>
      <c r="AD23" s="834"/>
      <c r="AE23" s="835"/>
      <c r="AF23" s="836">
        <v>1006</v>
      </c>
      <c r="AG23" s="834"/>
      <c r="AH23" s="834"/>
      <c r="AI23" s="834"/>
      <c r="AJ23" s="837"/>
      <c r="AK23" s="838"/>
      <c r="AL23" s="839"/>
      <c r="AM23" s="839"/>
      <c r="AN23" s="839"/>
      <c r="AO23" s="839"/>
      <c r="AP23" s="834">
        <v>27395</v>
      </c>
      <c r="AQ23" s="834"/>
      <c r="AR23" s="834"/>
      <c r="AS23" s="834"/>
      <c r="AT23" s="834"/>
      <c r="AU23" s="850"/>
      <c r="AV23" s="850"/>
      <c r="AW23" s="850"/>
      <c r="AX23" s="850"/>
      <c r="AY23" s="851"/>
      <c r="AZ23" s="852" t="s">
        <v>122</v>
      </c>
      <c r="BA23" s="853"/>
      <c r="BB23" s="853"/>
      <c r="BC23" s="853"/>
      <c r="BD23" s="854"/>
      <c r="BE23" s="215"/>
      <c r="BF23" s="215"/>
      <c r="BG23" s="215"/>
      <c r="BH23" s="215"/>
      <c r="BI23" s="215"/>
      <c r="BJ23" s="215"/>
      <c r="BK23" s="215"/>
      <c r="BL23" s="215"/>
      <c r="BM23" s="215"/>
      <c r="BN23" s="215"/>
      <c r="BO23" s="215"/>
      <c r="BP23" s="215"/>
      <c r="BQ23" s="220">
        <v>17</v>
      </c>
      <c r="BR23" s="221"/>
      <c r="BS23" s="820"/>
      <c r="BT23" s="821"/>
      <c r="BU23" s="821"/>
      <c r="BV23" s="821"/>
      <c r="BW23" s="821"/>
      <c r="BX23" s="821"/>
      <c r="BY23" s="821"/>
      <c r="BZ23" s="821"/>
      <c r="CA23" s="821"/>
      <c r="CB23" s="821"/>
      <c r="CC23" s="821"/>
      <c r="CD23" s="821"/>
      <c r="CE23" s="821"/>
      <c r="CF23" s="821"/>
      <c r="CG23" s="822"/>
      <c r="CH23" s="823"/>
      <c r="CI23" s="824"/>
      <c r="CJ23" s="824"/>
      <c r="CK23" s="824"/>
      <c r="CL23" s="825"/>
      <c r="CM23" s="823"/>
      <c r="CN23" s="824"/>
      <c r="CO23" s="824"/>
      <c r="CP23" s="824"/>
      <c r="CQ23" s="825"/>
      <c r="CR23" s="823"/>
      <c r="CS23" s="824"/>
      <c r="CT23" s="824"/>
      <c r="CU23" s="824"/>
      <c r="CV23" s="825"/>
      <c r="CW23" s="823"/>
      <c r="CX23" s="824"/>
      <c r="CY23" s="824"/>
      <c r="CZ23" s="824"/>
      <c r="DA23" s="825"/>
      <c r="DB23" s="823"/>
      <c r="DC23" s="824"/>
      <c r="DD23" s="824"/>
      <c r="DE23" s="824"/>
      <c r="DF23" s="825"/>
      <c r="DG23" s="823"/>
      <c r="DH23" s="824"/>
      <c r="DI23" s="824"/>
      <c r="DJ23" s="824"/>
      <c r="DK23" s="825"/>
      <c r="DL23" s="823"/>
      <c r="DM23" s="824"/>
      <c r="DN23" s="824"/>
      <c r="DO23" s="824"/>
      <c r="DP23" s="825"/>
      <c r="DQ23" s="823"/>
      <c r="DR23" s="824"/>
      <c r="DS23" s="824"/>
      <c r="DT23" s="824"/>
      <c r="DU23" s="825"/>
      <c r="DV23" s="820"/>
      <c r="DW23" s="821"/>
      <c r="DX23" s="821"/>
      <c r="DY23" s="821"/>
      <c r="DZ23" s="826"/>
      <c r="EA23" s="216"/>
    </row>
    <row r="24" spans="1:131" s="217" customFormat="1" ht="26.25" customHeight="1" x14ac:dyDescent="0.2">
      <c r="A24" s="849" t="s">
        <v>378</v>
      </c>
      <c r="B24" s="849"/>
      <c r="C24" s="849"/>
      <c r="D24" s="849"/>
      <c r="E24" s="849"/>
      <c r="F24" s="849"/>
      <c r="G24" s="849"/>
      <c r="H24" s="849"/>
      <c r="I24" s="849"/>
      <c r="J24" s="849"/>
      <c r="K24" s="849"/>
      <c r="L24" s="849"/>
      <c r="M24" s="849"/>
      <c r="N24" s="849"/>
      <c r="O24" s="849"/>
      <c r="P24" s="849"/>
      <c r="Q24" s="849"/>
      <c r="R24" s="849"/>
      <c r="S24" s="849"/>
      <c r="T24" s="849"/>
      <c r="U24" s="849"/>
      <c r="V24" s="849"/>
      <c r="W24" s="849"/>
      <c r="X24" s="849"/>
      <c r="Y24" s="849"/>
      <c r="Z24" s="849"/>
      <c r="AA24" s="849"/>
      <c r="AB24" s="849"/>
      <c r="AC24" s="849"/>
      <c r="AD24" s="849"/>
      <c r="AE24" s="849"/>
      <c r="AF24" s="849"/>
      <c r="AG24" s="849"/>
      <c r="AH24" s="849"/>
      <c r="AI24" s="849"/>
      <c r="AJ24" s="849"/>
      <c r="AK24" s="849"/>
      <c r="AL24" s="849"/>
      <c r="AM24" s="849"/>
      <c r="AN24" s="849"/>
      <c r="AO24" s="849"/>
      <c r="AP24" s="849"/>
      <c r="AQ24" s="849"/>
      <c r="AR24" s="849"/>
      <c r="AS24" s="849"/>
      <c r="AT24" s="849"/>
      <c r="AU24" s="849"/>
      <c r="AV24" s="849"/>
      <c r="AW24" s="849"/>
      <c r="AX24" s="849"/>
      <c r="AY24" s="849"/>
      <c r="AZ24" s="214"/>
      <c r="BA24" s="214"/>
      <c r="BB24" s="214"/>
      <c r="BC24" s="214"/>
      <c r="BD24" s="214"/>
      <c r="BE24" s="215"/>
      <c r="BF24" s="215"/>
      <c r="BG24" s="215"/>
      <c r="BH24" s="215"/>
      <c r="BI24" s="215"/>
      <c r="BJ24" s="215"/>
      <c r="BK24" s="215"/>
      <c r="BL24" s="215"/>
      <c r="BM24" s="215"/>
      <c r="BN24" s="215"/>
      <c r="BO24" s="215"/>
      <c r="BP24" s="215"/>
      <c r="BQ24" s="220">
        <v>18</v>
      </c>
      <c r="BR24" s="221"/>
      <c r="BS24" s="820"/>
      <c r="BT24" s="821"/>
      <c r="BU24" s="821"/>
      <c r="BV24" s="821"/>
      <c r="BW24" s="821"/>
      <c r="BX24" s="821"/>
      <c r="BY24" s="821"/>
      <c r="BZ24" s="821"/>
      <c r="CA24" s="821"/>
      <c r="CB24" s="821"/>
      <c r="CC24" s="821"/>
      <c r="CD24" s="821"/>
      <c r="CE24" s="821"/>
      <c r="CF24" s="821"/>
      <c r="CG24" s="822"/>
      <c r="CH24" s="823"/>
      <c r="CI24" s="824"/>
      <c r="CJ24" s="824"/>
      <c r="CK24" s="824"/>
      <c r="CL24" s="825"/>
      <c r="CM24" s="823"/>
      <c r="CN24" s="824"/>
      <c r="CO24" s="824"/>
      <c r="CP24" s="824"/>
      <c r="CQ24" s="825"/>
      <c r="CR24" s="823"/>
      <c r="CS24" s="824"/>
      <c r="CT24" s="824"/>
      <c r="CU24" s="824"/>
      <c r="CV24" s="825"/>
      <c r="CW24" s="823"/>
      <c r="CX24" s="824"/>
      <c r="CY24" s="824"/>
      <c r="CZ24" s="824"/>
      <c r="DA24" s="825"/>
      <c r="DB24" s="823"/>
      <c r="DC24" s="824"/>
      <c r="DD24" s="824"/>
      <c r="DE24" s="824"/>
      <c r="DF24" s="825"/>
      <c r="DG24" s="823"/>
      <c r="DH24" s="824"/>
      <c r="DI24" s="824"/>
      <c r="DJ24" s="824"/>
      <c r="DK24" s="825"/>
      <c r="DL24" s="823"/>
      <c r="DM24" s="824"/>
      <c r="DN24" s="824"/>
      <c r="DO24" s="824"/>
      <c r="DP24" s="825"/>
      <c r="DQ24" s="823"/>
      <c r="DR24" s="824"/>
      <c r="DS24" s="824"/>
      <c r="DT24" s="824"/>
      <c r="DU24" s="825"/>
      <c r="DV24" s="820"/>
      <c r="DW24" s="821"/>
      <c r="DX24" s="821"/>
      <c r="DY24" s="821"/>
      <c r="DZ24" s="826"/>
      <c r="EA24" s="216"/>
    </row>
    <row r="25" spans="1:131" ht="26.25" customHeight="1" thickBot="1" x14ac:dyDescent="0.25">
      <c r="A25" s="777" t="s">
        <v>379</v>
      </c>
      <c r="B25" s="777"/>
      <c r="C25" s="777"/>
      <c r="D25" s="777"/>
      <c r="E25" s="777"/>
      <c r="F25" s="777"/>
      <c r="G25" s="777"/>
      <c r="H25" s="777"/>
      <c r="I25" s="777"/>
      <c r="J25" s="777"/>
      <c r="K25" s="777"/>
      <c r="L25" s="777"/>
      <c r="M25" s="777"/>
      <c r="N25" s="777"/>
      <c r="O25" s="777"/>
      <c r="P25" s="777"/>
      <c r="Q25" s="777"/>
      <c r="R25" s="777"/>
      <c r="S25" s="777"/>
      <c r="T25" s="777"/>
      <c r="U25" s="777"/>
      <c r="V25" s="777"/>
      <c r="W25" s="777"/>
      <c r="X25" s="777"/>
      <c r="Y25" s="777"/>
      <c r="Z25" s="777"/>
      <c r="AA25" s="777"/>
      <c r="AB25" s="777"/>
      <c r="AC25" s="777"/>
      <c r="AD25" s="777"/>
      <c r="AE25" s="777"/>
      <c r="AF25" s="777"/>
      <c r="AG25" s="777"/>
      <c r="AH25" s="777"/>
      <c r="AI25" s="777"/>
      <c r="AJ25" s="777"/>
      <c r="AK25" s="777"/>
      <c r="AL25" s="777"/>
      <c r="AM25" s="777"/>
      <c r="AN25" s="777"/>
      <c r="AO25" s="777"/>
      <c r="AP25" s="777"/>
      <c r="AQ25" s="777"/>
      <c r="AR25" s="777"/>
      <c r="AS25" s="777"/>
      <c r="AT25" s="777"/>
      <c r="AU25" s="777"/>
      <c r="AV25" s="777"/>
      <c r="AW25" s="777"/>
      <c r="AX25" s="777"/>
      <c r="AY25" s="777"/>
      <c r="AZ25" s="777"/>
      <c r="BA25" s="777"/>
      <c r="BB25" s="777"/>
      <c r="BC25" s="777"/>
      <c r="BD25" s="777"/>
      <c r="BE25" s="777"/>
      <c r="BF25" s="777"/>
      <c r="BG25" s="777"/>
      <c r="BH25" s="777"/>
      <c r="BI25" s="777"/>
      <c r="BJ25" s="214"/>
      <c r="BK25" s="214"/>
      <c r="BL25" s="214"/>
      <c r="BM25" s="214"/>
      <c r="BN25" s="214"/>
      <c r="BO25" s="223"/>
      <c r="BP25" s="223"/>
      <c r="BQ25" s="220">
        <v>19</v>
      </c>
      <c r="BR25" s="221"/>
      <c r="BS25" s="820"/>
      <c r="BT25" s="821"/>
      <c r="BU25" s="821"/>
      <c r="BV25" s="821"/>
      <c r="BW25" s="821"/>
      <c r="BX25" s="821"/>
      <c r="BY25" s="821"/>
      <c r="BZ25" s="821"/>
      <c r="CA25" s="821"/>
      <c r="CB25" s="821"/>
      <c r="CC25" s="821"/>
      <c r="CD25" s="821"/>
      <c r="CE25" s="821"/>
      <c r="CF25" s="821"/>
      <c r="CG25" s="822"/>
      <c r="CH25" s="823"/>
      <c r="CI25" s="824"/>
      <c r="CJ25" s="824"/>
      <c r="CK25" s="824"/>
      <c r="CL25" s="825"/>
      <c r="CM25" s="823"/>
      <c r="CN25" s="824"/>
      <c r="CO25" s="824"/>
      <c r="CP25" s="824"/>
      <c r="CQ25" s="825"/>
      <c r="CR25" s="823"/>
      <c r="CS25" s="824"/>
      <c r="CT25" s="824"/>
      <c r="CU25" s="824"/>
      <c r="CV25" s="825"/>
      <c r="CW25" s="823"/>
      <c r="CX25" s="824"/>
      <c r="CY25" s="824"/>
      <c r="CZ25" s="824"/>
      <c r="DA25" s="825"/>
      <c r="DB25" s="823"/>
      <c r="DC25" s="824"/>
      <c r="DD25" s="824"/>
      <c r="DE25" s="824"/>
      <c r="DF25" s="825"/>
      <c r="DG25" s="823"/>
      <c r="DH25" s="824"/>
      <c r="DI25" s="824"/>
      <c r="DJ25" s="824"/>
      <c r="DK25" s="825"/>
      <c r="DL25" s="823"/>
      <c r="DM25" s="824"/>
      <c r="DN25" s="824"/>
      <c r="DO25" s="824"/>
      <c r="DP25" s="825"/>
      <c r="DQ25" s="823"/>
      <c r="DR25" s="824"/>
      <c r="DS25" s="824"/>
      <c r="DT25" s="824"/>
      <c r="DU25" s="825"/>
      <c r="DV25" s="820"/>
      <c r="DW25" s="821"/>
      <c r="DX25" s="821"/>
      <c r="DY25" s="821"/>
      <c r="DZ25" s="826"/>
      <c r="EA25" s="212"/>
    </row>
    <row r="26" spans="1:131" ht="26.25" customHeight="1" x14ac:dyDescent="0.2">
      <c r="A26" s="767" t="s">
        <v>357</v>
      </c>
      <c r="B26" s="768"/>
      <c r="C26" s="768"/>
      <c r="D26" s="768"/>
      <c r="E26" s="768"/>
      <c r="F26" s="768"/>
      <c r="G26" s="768"/>
      <c r="H26" s="768"/>
      <c r="I26" s="768"/>
      <c r="J26" s="768"/>
      <c r="K26" s="768"/>
      <c r="L26" s="768"/>
      <c r="M26" s="768"/>
      <c r="N26" s="768"/>
      <c r="O26" s="768"/>
      <c r="P26" s="769"/>
      <c r="Q26" s="763" t="s">
        <v>380</v>
      </c>
      <c r="R26" s="759"/>
      <c r="S26" s="759"/>
      <c r="T26" s="759"/>
      <c r="U26" s="760"/>
      <c r="V26" s="763" t="s">
        <v>381</v>
      </c>
      <c r="W26" s="759"/>
      <c r="X26" s="759"/>
      <c r="Y26" s="759"/>
      <c r="Z26" s="760"/>
      <c r="AA26" s="763" t="s">
        <v>382</v>
      </c>
      <c r="AB26" s="759"/>
      <c r="AC26" s="759"/>
      <c r="AD26" s="759"/>
      <c r="AE26" s="759"/>
      <c r="AF26" s="855" t="s">
        <v>383</v>
      </c>
      <c r="AG26" s="856"/>
      <c r="AH26" s="856"/>
      <c r="AI26" s="856"/>
      <c r="AJ26" s="857"/>
      <c r="AK26" s="759" t="s">
        <v>384</v>
      </c>
      <c r="AL26" s="759"/>
      <c r="AM26" s="759"/>
      <c r="AN26" s="759"/>
      <c r="AO26" s="760"/>
      <c r="AP26" s="763" t="s">
        <v>385</v>
      </c>
      <c r="AQ26" s="759"/>
      <c r="AR26" s="759"/>
      <c r="AS26" s="759"/>
      <c r="AT26" s="760"/>
      <c r="AU26" s="763" t="s">
        <v>386</v>
      </c>
      <c r="AV26" s="759"/>
      <c r="AW26" s="759"/>
      <c r="AX26" s="759"/>
      <c r="AY26" s="760"/>
      <c r="AZ26" s="763" t="s">
        <v>387</v>
      </c>
      <c r="BA26" s="759"/>
      <c r="BB26" s="759"/>
      <c r="BC26" s="759"/>
      <c r="BD26" s="760"/>
      <c r="BE26" s="763" t="s">
        <v>364</v>
      </c>
      <c r="BF26" s="759"/>
      <c r="BG26" s="759"/>
      <c r="BH26" s="759"/>
      <c r="BI26" s="765"/>
      <c r="BJ26" s="214"/>
      <c r="BK26" s="214"/>
      <c r="BL26" s="214"/>
      <c r="BM26" s="214"/>
      <c r="BN26" s="214"/>
      <c r="BO26" s="223"/>
      <c r="BP26" s="223"/>
      <c r="BQ26" s="220">
        <v>20</v>
      </c>
      <c r="BR26" s="221"/>
      <c r="BS26" s="820"/>
      <c r="BT26" s="821"/>
      <c r="BU26" s="821"/>
      <c r="BV26" s="821"/>
      <c r="BW26" s="821"/>
      <c r="BX26" s="821"/>
      <c r="BY26" s="821"/>
      <c r="BZ26" s="821"/>
      <c r="CA26" s="821"/>
      <c r="CB26" s="821"/>
      <c r="CC26" s="821"/>
      <c r="CD26" s="821"/>
      <c r="CE26" s="821"/>
      <c r="CF26" s="821"/>
      <c r="CG26" s="822"/>
      <c r="CH26" s="823"/>
      <c r="CI26" s="824"/>
      <c r="CJ26" s="824"/>
      <c r="CK26" s="824"/>
      <c r="CL26" s="825"/>
      <c r="CM26" s="823"/>
      <c r="CN26" s="824"/>
      <c r="CO26" s="824"/>
      <c r="CP26" s="824"/>
      <c r="CQ26" s="825"/>
      <c r="CR26" s="823"/>
      <c r="CS26" s="824"/>
      <c r="CT26" s="824"/>
      <c r="CU26" s="824"/>
      <c r="CV26" s="825"/>
      <c r="CW26" s="823"/>
      <c r="CX26" s="824"/>
      <c r="CY26" s="824"/>
      <c r="CZ26" s="824"/>
      <c r="DA26" s="825"/>
      <c r="DB26" s="823"/>
      <c r="DC26" s="824"/>
      <c r="DD26" s="824"/>
      <c r="DE26" s="824"/>
      <c r="DF26" s="825"/>
      <c r="DG26" s="823"/>
      <c r="DH26" s="824"/>
      <c r="DI26" s="824"/>
      <c r="DJ26" s="824"/>
      <c r="DK26" s="825"/>
      <c r="DL26" s="823"/>
      <c r="DM26" s="824"/>
      <c r="DN26" s="824"/>
      <c r="DO26" s="824"/>
      <c r="DP26" s="825"/>
      <c r="DQ26" s="823"/>
      <c r="DR26" s="824"/>
      <c r="DS26" s="824"/>
      <c r="DT26" s="824"/>
      <c r="DU26" s="825"/>
      <c r="DV26" s="820"/>
      <c r="DW26" s="821"/>
      <c r="DX26" s="821"/>
      <c r="DY26" s="821"/>
      <c r="DZ26" s="826"/>
      <c r="EA26" s="212"/>
    </row>
    <row r="27" spans="1:131" ht="26.25" customHeight="1" thickBot="1" x14ac:dyDescent="0.25">
      <c r="A27" s="770"/>
      <c r="B27" s="771"/>
      <c r="C27" s="771"/>
      <c r="D27" s="771"/>
      <c r="E27" s="771"/>
      <c r="F27" s="771"/>
      <c r="G27" s="771"/>
      <c r="H27" s="771"/>
      <c r="I27" s="771"/>
      <c r="J27" s="771"/>
      <c r="K27" s="771"/>
      <c r="L27" s="771"/>
      <c r="M27" s="771"/>
      <c r="N27" s="771"/>
      <c r="O27" s="771"/>
      <c r="P27" s="772"/>
      <c r="Q27" s="764"/>
      <c r="R27" s="761"/>
      <c r="S27" s="761"/>
      <c r="T27" s="761"/>
      <c r="U27" s="762"/>
      <c r="V27" s="764"/>
      <c r="W27" s="761"/>
      <c r="X27" s="761"/>
      <c r="Y27" s="761"/>
      <c r="Z27" s="762"/>
      <c r="AA27" s="764"/>
      <c r="AB27" s="761"/>
      <c r="AC27" s="761"/>
      <c r="AD27" s="761"/>
      <c r="AE27" s="761"/>
      <c r="AF27" s="858"/>
      <c r="AG27" s="859"/>
      <c r="AH27" s="859"/>
      <c r="AI27" s="859"/>
      <c r="AJ27" s="860"/>
      <c r="AK27" s="761"/>
      <c r="AL27" s="761"/>
      <c r="AM27" s="761"/>
      <c r="AN27" s="761"/>
      <c r="AO27" s="762"/>
      <c r="AP27" s="764"/>
      <c r="AQ27" s="761"/>
      <c r="AR27" s="761"/>
      <c r="AS27" s="761"/>
      <c r="AT27" s="762"/>
      <c r="AU27" s="764"/>
      <c r="AV27" s="761"/>
      <c r="AW27" s="761"/>
      <c r="AX27" s="761"/>
      <c r="AY27" s="762"/>
      <c r="AZ27" s="764"/>
      <c r="BA27" s="761"/>
      <c r="BB27" s="761"/>
      <c r="BC27" s="761"/>
      <c r="BD27" s="762"/>
      <c r="BE27" s="764"/>
      <c r="BF27" s="761"/>
      <c r="BG27" s="761"/>
      <c r="BH27" s="761"/>
      <c r="BI27" s="766"/>
      <c r="BJ27" s="214"/>
      <c r="BK27" s="214"/>
      <c r="BL27" s="214"/>
      <c r="BM27" s="214"/>
      <c r="BN27" s="214"/>
      <c r="BO27" s="223"/>
      <c r="BP27" s="223"/>
      <c r="BQ27" s="220">
        <v>21</v>
      </c>
      <c r="BR27" s="221"/>
      <c r="BS27" s="820"/>
      <c r="BT27" s="821"/>
      <c r="BU27" s="821"/>
      <c r="BV27" s="821"/>
      <c r="BW27" s="821"/>
      <c r="BX27" s="821"/>
      <c r="BY27" s="821"/>
      <c r="BZ27" s="821"/>
      <c r="CA27" s="821"/>
      <c r="CB27" s="821"/>
      <c r="CC27" s="821"/>
      <c r="CD27" s="821"/>
      <c r="CE27" s="821"/>
      <c r="CF27" s="821"/>
      <c r="CG27" s="822"/>
      <c r="CH27" s="823"/>
      <c r="CI27" s="824"/>
      <c r="CJ27" s="824"/>
      <c r="CK27" s="824"/>
      <c r="CL27" s="825"/>
      <c r="CM27" s="823"/>
      <c r="CN27" s="824"/>
      <c r="CO27" s="824"/>
      <c r="CP27" s="824"/>
      <c r="CQ27" s="825"/>
      <c r="CR27" s="823"/>
      <c r="CS27" s="824"/>
      <c r="CT27" s="824"/>
      <c r="CU27" s="824"/>
      <c r="CV27" s="825"/>
      <c r="CW27" s="823"/>
      <c r="CX27" s="824"/>
      <c r="CY27" s="824"/>
      <c r="CZ27" s="824"/>
      <c r="DA27" s="825"/>
      <c r="DB27" s="823"/>
      <c r="DC27" s="824"/>
      <c r="DD27" s="824"/>
      <c r="DE27" s="824"/>
      <c r="DF27" s="825"/>
      <c r="DG27" s="823"/>
      <c r="DH27" s="824"/>
      <c r="DI27" s="824"/>
      <c r="DJ27" s="824"/>
      <c r="DK27" s="825"/>
      <c r="DL27" s="823"/>
      <c r="DM27" s="824"/>
      <c r="DN27" s="824"/>
      <c r="DO27" s="824"/>
      <c r="DP27" s="825"/>
      <c r="DQ27" s="823"/>
      <c r="DR27" s="824"/>
      <c r="DS27" s="824"/>
      <c r="DT27" s="824"/>
      <c r="DU27" s="825"/>
      <c r="DV27" s="820"/>
      <c r="DW27" s="821"/>
      <c r="DX27" s="821"/>
      <c r="DY27" s="821"/>
      <c r="DZ27" s="826"/>
      <c r="EA27" s="212"/>
    </row>
    <row r="28" spans="1:131" ht="26.25" customHeight="1" thickTop="1" x14ac:dyDescent="0.2">
      <c r="A28" s="224">
        <v>1</v>
      </c>
      <c r="B28" s="796" t="s">
        <v>388</v>
      </c>
      <c r="C28" s="797"/>
      <c r="D28" s="797"/>
      <c r="E28" s="797"/>
      <c r="F28" s="797"/>
      <c r="G28" s="797"/>
      <c r="H28" s="797"/>
      <c r="I28" s="797"/>
      <c r="J28" s="797"/>
      <c r="K28" s="797"/>
      <c r="L28" s="797"/>
      <c r="M28" s="797"/>
      <c r="N28" s="797"/>
      <c r="O28" s="797"/>
      <c r="P28" s="798"/>
      <c r="Q28" s="863">
        <v>5129</v>
      </c>
      <c r="R28" s="864"/>
      <c r="S28" s="864"/>
      <c r="T28" s="864"/>
      <c r="U28" s="864"/>
      <c r="V28" s="864">
        <v>5075</v>
      </c>
      <c r="W28" s="864"/>
      <c r="X28" s="864"/>
      <c r="Y28" s="864"/>
      <c r="Z28" s="864"/>
      <c r="AA28" s="864">
        <v>53</v>
      </c>
      <c r="AB28" s="864"/>
      <c r="AC28" s="864"/>
      <c r="AD28" s="864"/>
      <c r="AE28" s="865"/>
      <c r="AF28" s="866">
        <v>53</v>
      </c>
      <c r="AG28" s="864"/>
      <c r="AH28" s="864"/>
      <c r="AI28" s="864"/>
      <c r="AJ28" s="867"/>
      <c r="AK28" s="868">
        <v>479</v>
      </c>
      <c r="AL28" s="869"/>
      <c r="AM28" s="869"/>
      <c r="AN28" s="869"/>
      <c r="AO28" s="869"/>
      <c r="AP28" s="869" t="s">
        <v>556</v>
      </c>
      <c r="AQ28" s="869"/>
      <c r="AR28" s="869"/>
      <c r="AS28" s="869"/>
      <c r="AT28" s="869"/>
      <c r="AU28" s="869" t="s">
        <v>556</v>
      </c>
      <c r="AV28" s="869"/>
      <c r="AW28" s="869"/>
      <c r="AX28" s="869"/>
      <c r="AY28" s="869"/>
      <c r="AZ28" s="870" t="s">
        <v>556</v>
      </c>
      <c r="BA28" s="870"/>
      <c r="BB28" s="870"/>
      <c r="BC28" s="870"/>
      <c r="BD28" s="870"/>
      <c r="BE28" s="861"/>
      <c r="BF28" s="861"/>
      <c r="BG28" s="861"/>
      <c r="BH28" s="861"/>
      <c r="BI28" s="862"/>
      <c r="BJ28" s="214"/>
      <c r="BK28" s="214"/>
      <c r="BL28" s="214"/>
      <c r="BM28" s="214"/>
      <c r="BN28" s="214"/>
      <c r="BO28" s="223"/>
      <c r="BP28" s="223"/>
      <c r="BQ28" s="220">
        <v>22</v>
      </c>
      <c r="BR28" s="221"/>
      <c r="BS28" s="820"/>
      <c r="BT28" s="821"/>
      <c r="BU28" s="821"/>
      <c r="BV28" s="821"/>
      <c r="BW28" s="821"/>
      <c r="BX28" s="821"/>
      <c r="BY28" s="821"/>
      <c r="BZ28" s="821"/>
      <c r="CA28" s="821"/>
      <c r="CB28" s="821"/>
      <c r="CC28" s="821"/>
      <c r="CD28" s="821"/>
      <c r="CE28" s="821"/>
      <c r="CF28" s="821"/>
      <c r="CG28" s="822"/>
      <c r="CH28" s="823"/>
      <c r="CI28" s="824"/>
      <c r="CJ28" s="824"/>
      <c r="CK28" s="824"/>
      <c r="CL28" s="825"/>
      <c r="CM28" s="823"/>
      <c r="CN28" s="824"/>
      <c r="CO28" s="824"/>
      <c r="CP28" s="824"/>
      <c r="CQ28" s="825"/>
      <c r="CR28" s="823"/>
      <c r="CS28" s="824"/>
      <c r="CT28" s="824"/>
      <c r="CU28" s="824"/>
      <c r="CV28" s="825"/>
      <c r="CW28" s="823"/>
      <c r="CX28" s="824"/>
      <c r="CY28" s="824"/>
      <c r="CZ28" s="824"/>
      <c r="DA28" s="825"/>
      <c r="DB28" s="823"/>
      <c r="DC28" s="824"/>
      <c r="DD28" s="824"/>
      <c r="DE28" s="824"/>
      <c r="DF28" s="825"/>
      <c r="DG28" s="823"/>
      <c r="DH28" s="824"/>
      <c r="DI28" s="824"/>
      <c r="DJ28" s="824"/>
      <c r="DK28" s="825"/>
      <c r="DL28" s="823"/>
      <c r="DM28" s="824"/>
      <c r="DN28" s="824"/>
      <c r="DO28" s="824"/>
      <c r="DP28" s="825"/>
      <c r="DQ28" s="823"/>
      <c r="DR28" s="824"/>
      <c r="DS28" s="824"/>
      <c r="DT28" s="824"/>
      <c r="DU28" s="825"/>
      <c r="DV28" s="820"/>
      <c r="DW28" s="821"/>
      <c r="DX28" s="821"/>
      <c r="DY28" s="821"/>
      <c r="DZ28" s="826"/>
      <c r="EA28" s="212"/>
    </row>
    <row r="29" spans="1:131" ht="26.25" customHeight="1" x14ac:dyDescent="0.2">
      <c r="A29" s="224">
        <v>2</v>
      </c>
      <c r="B29" s="790" t="s">
        <v>389</v>
      </c>
      <c r="C29" s="791"/>
      <c r="D29" s="791"/>
      <c r="E29" s="791"/>
      <c r="F29" s="791"/>
      <c r="G29" s="791"/>
      <c r="H29" s="791"/>
      <c r="I29" s="791"/>
      <c r="J29" s="791"/>
      <c r="K29" s="791"/>
      <c r="L29" s="791"/>
      <c r="M29" s="791"/>
      <c r="N29" s="791"/>
      <c r="O29" s="791"/>
      <c r="P29" s="792"/>
      <c r="Q29" s="793">
        <v>7119</v>
      </c>
      <c r="R29" s="794"/>
      <c r="S29" s="794"/>
      <c r="T29" s="794"/>
      <c r="U29" s="794"/>
      <c r="V29" s="794">
        <v>6795</v>
      </c>
      <c r="W29" s="794"/>
      <c r="X29" s="794"/>
      <c r="Y29" s="794"/>
      <c r="Z29" s="794"/>
      <c r="AA29" s="794">
        <v>325</v>
      </c>
      <c r="AB29" s="794"/>
      <c r="AC29" s="794"/>
      <c r="AD29" s="794"/>
      <c r="AE29" s="795"/>
      <c r="AF29" s="827">
        <v>325</v>
      </c>
      <c r="AG29" s="828"/>
      <c r="AH29" s="828"/>
      <c r="AI29" s="828"/>
      <c r="AJ29" s="829"/>
      <c r="AK29" s="875">
        <v>977</v>
      </c>
      <c r="AL29" s="871"/>
      <c r="AM29" s="871"/>
      <c r="AN29" s="871"/>
      <c r="AO29" s="871"/>
      <c r="AP29" s="871" t="s">
        <v>556</v>
      </c>
      <c r="AQ29" s="871"/>
      <c r="AR29" s="871"/>
      <c r="AS29" s="871"/>
      <c r="AT29" s="871"/>
      <c r="AU29" s="871" t="s">
        <v>556</v>
      </c>
      <c r="AV29" s="871"/>
      <c r="AW29" s="871"/>
      <c r="AX29" s="871"/>
      <c r="AY29" s="871"/>
      <c r="AZ29" s="872" t="s">
        <v>556</v>
      </c>
      <c r="BA29" s="872"/>
      <c r="BB29" s="872"/>
      <c r="BC29" s="872"/>
      <c r="BD29" s="872"/>
      <c r="BE29" s="873"/>
      <c r="BF29" s="873"/>
      <c r="BG29" s="873"/>
      <c r="BH29" s="873"/>
      <c r="BI29" s="874"/>
      <c r="BJ29" s="214"/>
      <c r="BK29" s="214"/>
      <c r="BL29" s="214"/>
      <c r="BM29" s="214"/>
      <c r="BN29" s="214"/>
      <c r="BO29" s="223"/>
      <c r="BP29" s="223"/>
      <c r="BQ29" s="220">
        <v>23</v>
      </c>
      <c r="BR29" s="221"/>
      <c r="BS29" s="820"/>
      <c r="BT29" s="821"/>
      <c r="BU29" s="821"/>
      <c r="BV29" s="821"/>
      <c r="BW29" s="821"/>
      <c r="BX29" s="821"/>
      <c r="BY29" s="821"/>
      <c r="BZ29" s="821"/>
      <c r="CA29" s="821"/>
      <c r="CB29" s="821"/>
      <c r="CC29" s="821"/>
      <c r="CD29" s="821"/>
      <c r="CE29" s="821"/>
      <c r="CF29" s="821"/>
      <c r="CG29" s="822"/>
      <c r="CH29" s="823"/>
      <c r="CI29" s="824"/>
      <c r="CJ29" s="824"/>
      <c r="CK29" s="824"/>
      <c r="CL29" s="825"/>
      <c r="CM29" s="823"/>
      <c r="CN29" s="824"/>
      <c r="CO29" s="824"/>
      <c r="CP29" s="824"/>
      <c r="CQ29" s="825"/>
      <c r="CR29" s="823"/>
      <c r="CS29" s="824"/>
      <c r="CT29" s="824"/>
      <c r="CU29" s="824"/>
      <c r="CV29" s="825"/>
      <c r="CW29" s="823"/>
      <c r="CX29" s="824"/>
      <c r="CY29" s="824"/>
      <c r="CZ29" s="824"/>
      <c r="DA29" s="825"/>
      <c r="DB29" s="823"/>
      <c r="DC29" s="824"/>
      <c r="DD29" s="824"/>
      <c r="DE29" s="824"/>
      <c r="DF29" s="825"/>
      <c r="DG29" s="823"/>
      <c r="DH29" s="824"/>
      <c r="DI29" s="824"/>
      <c r="DJ29" s="824"/>
      <c r="DK29" s="825"/>
      <c r="DL29" s="823"/>
      <c r="DM29" s="824"/>
      <c r="DN29" s="824"/>
      <c r="DO29" s="824"/>
      <c r="DP29" s="825"/>
      <c r="DQ29" s="823"/>
      <c r="DR29" s="824"/>
      <c r="DS29" s="824"/>
      <c r="DT29" s="824"/>
      <c r="DU29" s="825"/>
      <c r="DV29" s="820"/>
      <c r="DW29" s="821"/>
      <c r="DX29" s="821"/>
      <c r="DY29" s="821"/>
      <c r="DZ29" s="826"/>
      <c r="EA29" s="212"/>
    </row>
    <row r="30" spans="1:131" ht="26.25" customHeight="1" x14ac:dyDescent="0.2">
      <c r="A30" s="224">
        <v>3</v>
      </c>
      <c r="B30" s="790" t="s">
        <v>390</v>
      </c>
      <c r="C30" s="791"/>
      <c r="D30" s="791"/>
      <c r="E30" s="791"/>
      <c r="F30" s="791"/>
      <c r="G30" s="791"/>
      <c r="H30" s="791"/>
      <c r="I30" s="791"/>
      <c r="J30" s="791"/>
      <c r="K30" s="791"/>
      <c r="L30" s="791"/>
      <c r="M30" s="791"/>
      <c r="N30" s="791"/>
      <c r="O30" s="791"/>
      <c r="P30" s="792"/>
      <c r="Q30" s="793">
        <v>758</v>
      </c>
      <c r="R30" s="794"/>
      <c r="S30" s="794"/>
      <c r="T30" s="794"/>
      <c r="U30" s="794"/>
      <c r="V30" s="794">
        <v>740</v>
      </c>
      <c r="W30" s="794"/>
      <c r="X30" s="794"/>
      <c r="Y30" s="794"/>
      <c r="Z30" s="794"/>
      <c r="AA30" s="794">
        <v>18</v>
      </c>
      <c r="AB30" s="794"/>
      <c r="AC30" s="794"/>
      <c r="AD30" s="794"/>
      <c r="AE30" s="795"/>
      <c r="AF30" s="827">
        <v>18</v>
      </c>
      <c r="AG30" s="828"/>
      <c r="AH30" s="828"/>
      <c r="AI30" s="828"/>
      <c r="AJ30" s="829"/>
      <c r="AK30" s="875">
        <v>162</v>
      </c>
      <c r="AL30" s="871"/>
      <c r="AM30" s="871"/>
      <c r="AN30" s="871"/>
      <c r="AO30" s="871"/>
      <c r="AP30" s="871" t="s">
        <v>556</v>
      </c>
      <c r="AQ30" s="871"/>
      <c r="AR30" s="871"/>
      <c r="AS30" s="871"/>
      <c r="AT30" s="871"/>
      <c r="AU30" s="871" t="s">
        <v>556</v>
      </c>
      <c r="AV30" s="871"/>
      <c r="AW30" s="871"/>
      <c r="AX30" s="871"/>
      <c r="AY30" s="871"/>
      <c r="AZ30" s="872" t="s">
        <v>556</v>
      </c>
      <c r="BA30" s="872"/>
      <c r="BB30" s="872"/>
      <c r="BC30" s="872"/>
      <c r="BD30" s="872"/>
      <c r="BE30" s="873"/>
      <c r="BF30" s="873"/>
      <c r="BG30" s="873"/>
      <c r="BH30" s="873"/>
      <c r="BI30" s="874"/>
      <c r="BJ30" s="214"/>
      <c r="BK30" s="214"/>
      <c r="BL30" s="214"/>
      <c r="BM30" s="214"/>
      <c r="BN30" s="214"/>
      <c r="BO30" s="223"/>
      <c r="BP30" s="223"/>
      <c r="BQ30" s="220">
        <v>24</v>
      </c>
      <c r="BR30" s="221"/>
      <c r="BS30" s="820"/>
      <c r="BT30" s="821"/>
      <c r="BU30" s="821"/>
      <c r="BV30" s="821"/>
      <c r="BW30" s="821"/>
      <c r="BX30" s="821"/>
      <c r="BY30" s="821"/>
      <c r="BZ30" s="821"/>
      <c r="CA30" s="821"/>
      <c r="CB30" s="821"/>
      <c r="CC30" s="821"/>
      <c r="CD30" s="821"/>
      <c r="CE30" s="821"/>
      <c r="CF30" s="821"/>
      <c r="CG30" s="822"/>
      <c r="CH30" s="823"/>
      <c r="CI30" s="824"/>
      <c r="CJ30" s="824"/>
      <c r="CK30" s="824"/>
      <c r="CL30" s="825"/>
      <c r="CM30" s="823"/>
      <c r="CN30" s="824"/>
      <c r="CO30" s="824"/>
      <c r="CP30" s="824"/>
      <c r="CQ30" s="825"/>
      <c r="CR30" s="823"/>
      <c r="CS30" s="824"/>
      <c r="CT30" s="824"/>
      <c r="CU30" s="824"/>
      <c r="CV30" s="825"/>
      <c r="CW30" s="823"/>
      <c r="CX30" s="824"/>
      <c r="CY30" s="824"/>
      <c r="CZ30" s="824"/>
      <c r="DA30" s="825"/>
      <c r="DB30" s="823"/>
      <c r="DC30" s="824"/>
      <c r="DD30" s="824"/>
      <c r="DE30" s="824"/>
      <c r="DF30" s="825"/>
      <c r="DG30" s="823"/>
      <c r="DH30" s="824"/>
      <c r="DI30" s="824"/>
      <c r="DJ30" s="824"/>
      <c r="DK30" s="825"/>
      <c r="DL30" s="823"/>
      <c r="DM30" s="824"/>
      <c r="DN30" s="824"/>
      <c r="DO30" s="824"/>
      <c r="DP30" s="825"/>
      <c r="DQ30" s="823"/>
      <c r="DR30" s="824"/>
      <c r="DS30" s="824"/>
      <c r="DT30" s="824"/>
      <c r="DU30" s="825"/>
      <c r="DV30" s="820"/>
      <c r="DW30" s="821"/>
      <c r="DX30" s="821"/>
      <c r="DY30" s="821"/>
      <c r="DZ30" s="826"/>
      <c r="EA30" s="212"/>
    </row>
    <row r="31" spans="1:131" ht="26.25" customHeight="1" x14ac:dyDescent="0.2">
      <c r="A31" s="224">
        <v>4</v>
      </c>
      <c r="B31" s="790" t="s">
        <v>391</v>
      </c>
      <c r="C31" s="791"/>
      <c r="D31" s="791"/>
      <c r="E31" s="791"/>
      <c r="F31" s="791"/>
      <c r="G31" s="791"/>
      <c r="H31" s="791"/>
      <c r="I31" s="791"/>
      <c r="J31" s="791"/>
      <c r="K31" s="791"/>
      <c r="L31" s="791"/>
      <c r="M31" s="791"/>
      <c r="N31" s="791"/>
      <c r="O31" s="791"/>
      <c r="P31" s="792"/>
      <c r="Q31" s="793">
        <v>1742</v>
      </c>
      <c r="R31" s="794"/>
      <c r="S31" s="794"/>
      <c r="T31" s="794"/>
      <c r="U31" s="794"/>
      <c r="V31" s="794">
        <v>1672</v>
      </c>
      <c r="W31" s="794"/>
      <c r="X31" s="794"/>
      <c r="Y31" s="794"/>
      <c r="Z31" s="794"/>
      <c r="AA31" s="794">
        <v>70</v>
      </c>
      <c r="AB31" s="794"/>
      <c r="AC31" s="794"/>
      <c r="AD31" s="794"/>
      <c r="AE31" s="795"/>
      <c r="AF31" s="827">
        <v>1569</v>
      </c>
      <c r="AG31" s="828"/>
      <c r="AH31" s="828"/>
      <c r="AI31" s="828"/>
      <c r="AJ31" s="829"/>
      <c r="AK31" s="875">
        <v>54</v>
      </c>
      <c r="AL31" s="871"/>
      <c r="AM31" s="871"/>
      <c r="AN31" s="871"/>
      <c r="AO31" s="871"/>
      <c r="AP31" s="871">
        <v>6242</v>
      </c>
      <c r="AQ31" s="871"/>
      <c r="AR31" s="871"/>
      <c r="AS31" s="871"/>
      <c r="AT31" s="871"/>
      <c r="AU31" s="871">
        <v>318</v>
      </c>
      <c r="AV31" s="871"/>
      <c r="AW31" s="871"/>
      <c r="AX31" s="871"/>
      <c r="AY31" s="871"/>
      <c r="AZ31" s="872" t="s">
        <v>556</v>
      </c>
      <c r="BA31" s="872"/>
      <c r="BB31" s="872"/>
      <c r="BC31" s="872"/>
      <c r="BD31" s="872"/>
      <c r="BE31" s="873" t="s">
        <v>392</v>
      </c>
      <c r="BF31" s="873"/>
      <c r="BG31" s="873"/>
      <c r="BH31" s="873"/>
      <c r="BI31" s="874"/>
      <c r="BJ31" s="214"/>
      <c r="BK31" s="214"/>
      <c r="BL31" s="214"/>
      <c r="BM31" s="214"/>
      <c r="BN31" s="214"/>
      <c r="BO31" s="223"/>
      <c r="BP31" s="223"/>
      <c r="BQ31" s="220">
        <v>25</v>
      </c>
      <c r="BR31" s="221"/>
      <c r="BS31" s="820"/>
      <c r="BT31" s="821"/>
      <c r="BU31" s="821"/>
      <c r="BV31" s="821"/>
      <c r="BW31" s="821"/>
      <c r="BX31" s="821"/>
      <c r="BY31" s="821"/>
      <c r="BZ31" s="821"/>
      <c r="CA31" s="821"/>
      <c r="CB31" s="821"/>
      <c r="CC31" s="821"/>
      <c r="CD31" s="821"/>
      <c r="CE31" s="821"/>
      <c r="CF31" s="821"/>
      <c r="CG31" s="822"/>
      <c r="CH31" s="823"/>
      <c r="CI31" s="824"/>
      <c r="CJ31" s="824"/>
      <c r="CK31" s="824"/>
      <c r="CL31" s="825"/>
      <c r="CM31" s="823"/>
      <c r="CN31" s="824"/>
      <c r="CO31" s="824"/>
      <c r="CP31" s="824"/>
      <c r="CQ31" s="825"/>
      <c r="CR31" s="823"/>
      <c r="CS31" s="824"/>
      <c r="CT31" s="824"/>
      <c r="CU31" s="824"/>
      <c r="CV31" s="825"/>
      <c r="CW31" s="823"/>
      <c r="CX31" s="824"/>
      <c r="CY31" s="824"/>
      <c r="CZ31" s="824"/>
      <c r="DA31" s="825"/>
      <c r="DB31" s="823"/>
      <c r="DC31" s="824"/>
      <c r="DD31" s="824"/>
      <c r="DE31" s="824"/>
      <c r="DF31" s="825"/>
      <c r="DG31" s="823"/>
      <c r="DH31" s="824"/>
      <c r="DI31" s="824"/>
      <c r="DJ31" s="824"/>
      <c r="DK31" s="825"/>
      <c r="DL31" s="823"/>
      <c r="DM31" s="824"/>
      <c r="DN31" s="824"/>
      <c r="DO31" s="824"/>
      <c r="DP31" s="825"/>
      <c r="DQ31" s="823"/>
      <c r="DR31" s="824"/>
      <c r="DS31" s="824"/>
      <c r="DT31" s="824"/>
      <c r="DU31" s="825"/>
      <c r="DV31" s="820"/>
      <c r="DW31" s="821"/>
      <c r="DX31" s="821"/>
      <c r="DY31" s="821"/>
      <c r="DZ31" s="826"/>
      <c r="EA31" s="212"/>
    </row>
    <row r="32" spans="1:131" ht="26.25" customHeight="1" x14ac:dyDescent="0.2">
      <c r="A32" s="224">
        <v>5</v>
      </c>
      <c r="B32" s="790" t="s">
        <v>393</v>
      </c>
      <c r="C32" s="791"/>
      <c r="D32" s="791"/>
      <c r="E32" s="791"/>
      <c r="F32" s="791"/>
      <c r="G32" s="791"/>
      <c r="H32" s="791"/>
      <c r="I32" s="791"/>
      <c r="J32" s="791"/>
      <c r="K32" s="791"/>
      <c r="L32" s="791"/>
      <c r="M32" s="791"/>
      <c r="N32" s="791"/>
      <c r="O32" s="791"/>
      <c r="P32" s="792"/>
      <c r="Q32" s="793">
        <v>6062</v>
      </c>
      <c r="R32" s="794"/>
      <c r="S32" s="794"/>
      <c r="T32" s="794"/>
      <c r="U32" s="794"/>
      <c r="V32" s="794">
        <v>6277</v>
      </c>
      <c r="W32" s="794"/>
      <c r="X32" s="794"/>
      <c r="Y32" s="794"/>
      <c r="Z32" s="794"/>
      <c r="AA32" s="794">
        <v>-215</v>
      </c>
      <c r="AB32" s="794"/>
      <c r="AC32" s="794"/>
      <c r="AD32" s="794"/>
      <c r="AE32" s="795"/>
      <c r="AF32" s="827">
        <v>339</v>
      </c>
      <c r="AG32" s="828"/>
      <c r="AH32" s="828"/>
      <c r="AI32" s="828"/>
      <c r="AJ32" s="829"/>
      <c r="AK32" s="875">
        <v>1416</v>
      </c>
      <c r="AL32" s="871"/>
      <c r="AM32" s="871"/>
      <c r="AN32" s="871"/>
      <c r="AO32" s="871"/>
      <c r="AP32" s="871">
        <v>3923</v>
      </c>
      <c r="AQ32" s="871"/>
      <c r="AR32" s="871"/>
      <c r="AS32" s="871"/>
      <c r="AT32" s="871"/>
      <c r="AU32" s="871">
        <v>3064</v>
      </c>
      <c r="AV32" s="871"/>
      <c r="AW32" s="871"/>
      <c r="AX32" s="871"/>
      <c r="AY32" s="871"/>
      <c r="AZ32" s="872" t="s">
        <v>556</v>
      </c>
      <c r="BA32" s="872"/>
      <c r="BB32" s="872"/>
      <c r="BC32" s="872"/>
      <c r="BD32" s="872"/>
      <c r="BE32" s="873" t="s">
        <v>392</v>
      </c>
      <c r="BF32" s="873"/>
      <c r="BG32" s="873"/>
      <c r="BH32" s="873"/>
      <c r="BI32" s="874"/>
      <c r="BJ32" s="214"/>
      <c r="BK32" s="214"/>
      <c r="BL32" s="214"/>
      <c r="BM32" s="214"/>
      <c r="BN32" s="214"/>
      <c r="BO32" s="223"/>
      <c r="BP32" s="223"/>
      <c r="BQ32" s="220">
        <v>26</v>
      </c>
      <c r="BR32" s="221"/>
      <c r="BS32" s="820"/>
      <c r="BT32" s="821"/>
      <c r="BU32" s="821"/>
      <c r="BV32" s="821"/>
      <c r="BW32" s="821"/>
      <c r="BX32" s="821"/>
      <c r="BY32" s="821"/>
      <c r="BZ32" s="821"/>
      <c r="CA32" s="821"/>
      <c r="CB32" s="821"/>
      <c r="CC32" s="821"/>
      <c r="CD32" s="821"/>
      <c r="CE32" s="821"/>
      <c r="CF32" s="821"/>
      <c r="CG32" s="822"/>
      <c r="CH32" s="823"/>
      <c r="CI32" s="824"/>
      <c r="CJ32" s="824"/>
      <c r="CK32" s="824"/>
      <c r="CL32" s="825"/>
      <c r="CM32" s="823"/>
      <c r="CN32" s="824"/>
      <c r="CO32" s="824"/>
      <c r="CP32" s="824"/>
      <c r="CQ32" s="825"/>
      <c r="CR32" s="823"/>
      <c r="CS32" s="824"/>
      <c r="CT32" s="824"/>
      <c r="CU32" s="824"/>
      <c r="CV32" s="825"/>
      <c r="CW32" s="823"/>
      <c r="CX32" s="824"/>
      <c r="CY32" s="824"/>
      <c r="CZ32" s="824"/>
      <c r="DA32" s="825"/>
      <c r="DB32" s="823"/>
      <c r="DC32" s="824"/>
      <c r="DD32" s="824"/>
      <c r="DE32" s="824"/>
      <c r="DF32" s="825"/>
      <c r="DG32" s="823"/>
      <c r="DH32" s="824"/>
      <c r="DI32" s="824"/>
      <c r="DJ32" s="824"/>
      <c r="DK32" s="825"/>
      <c r="DL32" s="823"/>
      <c r="DM32" s="824"/>
      <c r="DN32" s="824"/>
      <c r="DO32" s="824"/>
      <c r="DP32" s="825"/>
      <c r="DQ32" s="823"/>
      <c r="DR32" s="824"/>
      <c r="DS32" s="824"/>
      <c r="DT32" s="824"/>
      <c r="DU32" s="825"/>
      <c r="DV32" s="820"/>
      <c r="DW32" s="821"/>
      <c r="DX32" s="821"/>
      <c r="DY32" s="821"/>
      <c r="DZ32" s="826"/>
      <c r="EA32" s="212"/>
    </row>
    <row r="33" spans="1:131" ht="26.25" customHeight="1" x14ac:dyDescent="0.2">
      <c r="A33" s="224">
        <v>6</v>
      </c>
      <c r="B33" s="790" t="s">
        <v>394</v>
      </c>
      <c r="C33" s="791"/>
      <c r="D33" s="791"/>
      <c r="E33" s="791"/>
      <c r="F33" s="791"/>
      <c r="G33" s="791"/>
      <c r="H33" s="791"/>
      <c r="I33" s="791"/>
      <c r="J33" s="791"/>
      <c r="K33" s="791"/>
      <c r="L33" s="791"/>
      <c r="M33" s="791"/>
      <c r="N33" s="791"/>
      <c r="O33" s="791"/>
      <c r="P33" s="792"/>
      <c r="Q33" s="793">
        <v>3036</v>
      </c>
      <c r="R33" s="794"/>
      <c r="S33" s="794"/>
      <c r="T33" s="794"/>
      <c r="U33" s="794"/>
      <c r="V33" s="794">
        <v>2889</v>
      </c>
      <c r="W33" s="794"/>
      <c r="X33" s="794"/>
      <c r="Y33" s="794"/>
      <c r="Z33" s="794"/>
      <c r="AA33" s="794">
        <v>147</v>
      </c>
      <c r="AB33" s="794"/>
      <c r="AC33" s="794"/>
      <c r="AD33" s="794"/>
      <c r="AE33" s="795"/>
      <c r="AF33" s="827">
        <v>189</v>
      </c>
      <c r="AG33" s="828"/>
      <c r="AH33" s="828"/>
      <c r="AI33" s="828"/>
      <c r="AJ33" s="829"/>
      <c r="AK33" s="875">
        <v>1331</v>
      </c>
      <c r="AL33" s="871"/>
      <c r="AM33" s="871"/>
      <c r="AN33" s="871"/>
      <c r="AO33" s="871"/>
      <c r="AP33" s="871">
        <v>22292</v>
      </c>
      <c r="AQ33" s="871"/>
      <c r="AR33" s="871"/>
      <c r="AS33" s="871"/>
      <c r="AT33" s="871"/>
      <c r="AU33" s="871">
        <v>14869</v>
      </c>
      <c r="AV33" s="871"/>
      <c r="AW33" s="871"/>
      <c r="AX33" s="871"/>
      <c r="AY33" s="871"/>
      <c r="AZ33" s="872" t="s">
        <v>556</v>
      </c>
      <c r="BA33" s="872"/>
      <c r="BB33" s="872"/>
      <c r="BC33" s="872"/>
      <c r="BD33" s="872"/>
      <c r="BE33" s="873" t="s">
        <v>392</v>
      </c>
      <c r="BF33" s="873"/>
      <c r="BG33" s="873"/>
      <c r="BH33" s="873"/>
      <c r="BI33" s="874"/>
      <c r="BJ33" s="214"/>
      <c r="BK33" s="214"/>
      <c r="BL33" s="214"/>
      <c r="BM33" s="214"/>
      <c r="BN33" s="214"/>
      <c r="BO33" s="223"/>
      <c r="BP33" s="223"/>
      <c r="BQ33" s="220">
        <v>27</v>
      </c>
      <c r="BR33" s="221"/>
      <c r="BS33" s="820"/>
      <c r="BT33" s="821"/>
      <c r="BU33" s="821"/>
      <c r="BV33" s="821"/>
      <c r="BW33" s="821"/>
      <c r="BX33" s="821"/>
      <c r="BY33" s="821"/>
      <c r="BZ33" s="821"/>
      <c r="CA33" s="821"/>
      <c r="CB33" s="821"/>
      <c r="CC33" s="821"/>
      <c r="CD33" s="821"/>
      <c r="CE33" s="821"/>
      <c r="CF33" s="821"/>
      <c r="CG33" s="822"/>
      <c r="CH33" s="823"/>
      <c r="CI33" s="824"/>
      <c r="CJ33" s="824"/>
      <c r="CK33" s="824"/>
      <c r="CL33" s="825"/>
      <c r="CM33" s="823"/>
      <c r="CN33" s="824"/>
      <c r="CO33" s="824"/>
      <c r="CP33" s="824"/>
      <c r="CQ33" s="825"/>
      <c r="CR33" s="823"/>
      <c r="CS33" s="824"/>
      <c r="CT33" s="824"/>
      <c r="CU33" s="824"/>
      <c r="CV33" s="825"/>
      <c r="CW33" s="823"/>
      <c r="CX33" s="824"/>
      <c r="CY33" s="824"/>
      <c r="CZ33" s="824"/>
      <c r="DA33" s="825"/>
      <c r="DB33" s="823"/>
      <c r="DC33" s="824"/>
      <c r="DD33" s="824"/>
      <c r="DE33" s="824"/>
      <c r="DF33" s="825"/>
      <c r="DG33" s="823"/>
      <c r="DH33" s="824"/>
      <c r="DI33" s="824"/>
      <c r="DJ33" s="824"/>
      <c r="DK33" s="825"/>
      <c r="DL33" s="823"/>
      <c r="DM33" s="824"/>
      <c r="DN33" s="824"/>
      <c r="DO33" s="824"/>
      <c r="DP33" s="825"/>
      <c r="DQ33" s="823"/>
      <c r="DR33" s="824"/>
      <c r="DS33" s="824"/>
      <c r="DT33" s="824"/>
      <c r="DU33" s="825"/>
      <c r="DV33" s="820"/>
      <c r="DW33" s="821"/>
      <c r="DX33" s="821"/>
      <c r="DY33" s="821"/>
      <c r="DZ33" s="826"/>
      <c r="EA33" s="212"/>
    </row>
    <row r="34" spans="1:131" ht="26.25" customHeight="1" x14ac:dyDescent="0.2">
      <c r="A34" s="224">
        <v>7</v>
      </c>
      <c r="B34" s="790"/>
      <c r="C34" s="791"/>
      <c r="D34" s="791"/>
      <c r="E34" s="791"/>
      <c r="F34" s="791"/>
      <c r="G34" s="791"/>
      <c r="H34" s="791"/>
      <c r="I34" s="791"/>
      <c r="J34" s="791"/>
      <c r="K34" s="791"/>
      <c r="L34" s="791"/>
      <c r="M34" s="791"/>
      <c r="N34" s="791"/>
      <c r="O34" s="791"/>
      <c r="P34" s="792"/>
      <c r="Q34" s="793"/>
      <c r="R34" s="794"/>
      <c r="S34" s="794"/>
      <c r="T34" s="794"/>
      <c r="U34" s="794"/>
      <c r="V34" s="794"/>
      <c r="W34" s="794"/>
      <c r="X34" s="794"/>
      <c r="Y34" s="794"/>
      <c r="Z34" s="794"/>
      <c r="AA34" s="794"/>
      <c r="AB34" s="794"/>
      <c r="AC34" s="794"/>
      <c r="AD34" s="794"/>
      <c r="AE34" s="795"/>
      <c r="AF34" s="827"/>
      <c r="AG34" s="828"/>
      <c r="AH34" s="828"/>
      <c r="AI34" s="828"/>
      <c r="AJ34" s="829"/>
      <c r="AK34" s="875"/>
      <c r="AL34" s="871"/>
      <c r="AM34" s="871"/>
      <c r="AN34" s="871"/>
      <c r="AO34" s="871"/>
      <c r="AP34" s="871"/>
      <c r="AQ34" s="871"/>
      <c r="AR34" s="871"/>
      <c r="AS34" s="871"/>
      <c r="AT34" s="871"/>
      <c r="AU34" s="871"/>
      <c r="AV34" s="871"/>
      <c r="AW34" s="871"/>
      <c r="AX34" s="871"/>
      <c r="AY34" s="871"/>
      <c r="AZ34" s="872"/>
      <c r="BA34" s="872"/>
      <c r="BB34" s="872"/>
      <c r="BC34" s="872"/>
      <c r="BD34" s="872"/>
      <c r="BE34" s="873"/>
      <c r="BF34" s="873"/>
      <c r="BG34" s="873"/>
      <c r="BH34" s="873"/>
      <c r="BI34" s="874"/>
      <c r="BJ34" s="214"/>
      <c r="BK34" s="214"/>
      <c r="BL34" s="214"/>
      <c r="BM34" s="214"/>
      <c r="BN34" s="214"/>
      <c r="BO34" s="223"/>
      <c r="BP34" s="223"/>
      <c r="BQ34" s="220">
        <v>28</v>
      </c>
      <c r="BR34" s="221"/>
      <c r="BS34" s="820"/>
      <c r="BT34" s="821"/>
      <c r="BU34" s="821"/>
      <c r="BV34" s="821"/>
      <c r="BW34" s="821"/>
      <c r="BX34" s="821"/>
      <c r="BY34" s="821"/>
      <c r="BZ34" s="821"/>
      <c r="CA34" s="821"/>
      <c r="CB34" s="821"/>
      <c r="CC34" s="821"/>
      <c r="CD34" s="821"/>
      <c r="CE34" s="821"/>
      <c r="CF34" s="821"/>
      <c r="CG34" s="822"/>
      <c r="CH34" s="823"/>
      <c r="CI34" s="824"/>
      <c r="CJ34" s="824"/>
      <c r="CK34" s="824"/>
      <c r="CL34" s="825"/>
      <c r="CM34" s="823"/>
      <c r="CN34" s="824"/>
      <c r="CO34" s="824"/>
      <c r="CP34" s="824"/>
      <c r="CQ34" s="825"/>
      <c r="CR34" s="823"/>
      <c r="CS34" s="824"/>
      <c r="CT34" s="824"/>
      <c r="CU34" s="824"/>
      <c r="CV34" s="825"/>
      <c r="CW34" s="823"/>
      <c r="CX34" s="824"/>
      <c r="CY34" s="824"/>
      <c r="CZ34" s="824"/>
      <c r="DA34" s="825"/>
      <c r="DB34" s="823"/>
      <c r="DC34" s="824"/>
      <c r="DD34" s="824"/>
      <c r="DE34" s="824"/>
      <c r="DF34" s="825"/>
      <c r="DG34" s="823"/>
      <c r="DH34" s="824"/>
      <c r="DI34" s="824"/>
      <c r="DJ34" s="824"/>
      <c r="DK34" s="825"/>
      <c r="DL34" s="823"/>
      <c r="DM34" s="824"/>
      <c r="DN34" s="824"/>
      <c r="DO34" s="824"/>
      <c r="DP34" s="825"/>
      <c r="DQ34" s="823"/>
      <c r="DR34" s="824"/>
      <c r="DS34" s="824"/>
      <c r="DT34" s="824"/>
      <c r="DU34" s="825"/>
      <c r="DV34" s="820"/>
      <c r="DW34" s="821"/>
      <c r="DX34" s="821"/>
      <c r="DY34" s="821"/>
      <c r="DZ34" s="826"/>
      <c r="EA34" s="212"/>
    </row>
    <row r="35" spans="1:131" ht="26.25" customHeight="1" x14ac:dyDescent="0.2">
      <c r="A35" s="224">
        <v>8</v>
      </c>
      <c r="B35" s="790"/>
      <c r="C35" s="791"/>
      <c r="D35" s="791"/>
      <c r="E35" s="791"/>
      <c r="F35" s="791"/>
      <c r="G35" s="791"/>
      <c r="H35" s="791"/>
      <c r="I35" s="791"/>
      <c r="J35" s="791"/>
      <c r="K35" s="791"/>
      <c r="L35" s="791"/>
      <c r="M35" s="791"/>
      <c r="N35" s="791"/>
      <c r="O35" s="791"/>
      <c r="P35" s="792"/>
      <c r="Q35" s="793"/>
      <c r="R35" s="794"/>
      <c r="S35" s="794"/>
      <c r="T35" s="794"/>
      <c r="U35" s="794"/>
      <c r="V35" s="794"/>
      <c r="W35" s="794"/>
      <c r="X35" s="794"/>
      <c r="Y35" s="794"/>
      <c r="Z35" s="794"/>
      <c r="AA35" s="794"/>
      <c r="AB35" s="794"/>
      <c r="AC35" s="794"/>
      <c r="AD35" s="794"/>
      <c r="AE35" s="795"/>
      <c r="AF35" s="827"/>
      <c r="AG35" s="828"/>
      <c r="AH35" s="828"/>
      <c r="AI35" s="828"/>
      <c r="AJ35" s="829"/>
      <c r="AK35" s="875"/>
      <c r="AL35" s="871"/>
      <c r="AM35" s="871"/>
      <c r="AN35" s="871"/>
      <c r="AO35" s="871"/>
      <c r="AP35" s="871"/>
      <c r="AQ35" s="871"/>
      <c r="AR35" s="871"/>
      <c r="AS35" s="871"/>
      <c r="AT35" s="871"/>
      <c r="AU35" s="871"/>
      <c r="AV35" s="871"/>
      <c r="AW35" s="871"/>
      <c r="AX35" s="871"/>
      <c r="AY35" s="871"/>
      <c r="AZ35" s="872"/>
      <c r="BA35" s="872"/>
      <c r="BB35" s="872"/>
      <c r="BC35" s="872"/>
      <c r="BD35" s="872"/>
      <c r="BE35" s="873"/>
      <c r="BF35" s="873"/>
      <c r="BG35" s="873"/>
      <c r="BH35" s="873"/>
      <c r="BI35" s="874"/>
      <c r="BJ35" s="214"/>
      <c r="BK35" s="214"/>
      <c r="BL35" s="214"/>
      <c r="BM35" s="214"/>
      <c r="BN35" s="214"/>
      <c r="BO35" s="223"/>
      <c r="BP35" s="223"/>
      <c r="BQ35" s="220">
        <v>29</v>
      </c>
      <c r="BR35" s="221"/>
      <c r="BS35" s="820"/>
      <c r="BT35" s="821"/>
      <c r="BU35" s="821"/>
      <c r="BV35" s="821"/>
      <c r="BW35" s="821"/>
      <c r="BX35" s="821"/>
      <c r="BY35" s="821"/>
      <c r="BZ35" s="821"/>
      <c r="CA35" s="821"/>
      <c r="CB35" s="821"/>
      <c r="CC35" s="821"/>
      <c r="CD35" s="821"/>
      <c r="CE35" s="821"/>
      <c r="CF35" s="821"/>
      <c r="CG35" s="822"/>
      <c r="CH35" s="823"/>
      <c r="CI35" s="824"/>
      <c r="CJ35" s="824"/>
      <c r="CK35" s="824"/>
      <c r="CL35" s="825"/>
      <c r="CM35" s="823"/>
      <c r="CN35" s="824"/>
      <c r="CO35" s="824"/>
      <c r="CP35" s="824"/>
      <c r="CQ35" s="825"/>
      <c r="CR35" s="823"/>
      <c r="CS35" s="824"/>
      <c r="CT35" s="824"/>
      <c r="CU35" s="824"/>
      <c r="CV35" s="825"/>
      <c r="CW35" s="823"/>
      <c r="CX35" s="824"/>
      <c r="CY35" s="824"/>
      <c r="CZ35" s="824"/>
      <c r="DA35" s="825"/>
      <c r="DB35" s="823"/>
      <c r="DC35" s="824"/>
      <c r="DD35" s="824"/>
      <c r="DE35" s="824"/>
      <c r="DF35" s="825"/>
      <c r="DG35" s="823"/>
      <c r="DH35" s="824"/>
      <c r="DI35" s="824"/>
      <c r="DJ35" s="824"/>
      <c r="DK35" s="825"/>
      <c r="DL35" s="823"/>
      <c r="DM35" s="824"/>
      <c r="DN35" s="824"/>
      <c r="DO35" s="824"/>
      <c r="DP35" s="825"/>
      <c r="DQ35" s="823"/>
      <c r="DR35" s="824"/>
      <c r="DS35" s="824"/>
      <c r="DT35" s="824"/>
      <c r="DU35" s="825"/>
      <c r="DV35" s="820"/>
      <c r="DW35" s="821"/>
      <c r="DX35" s="821"/>
      <c r="DY35" s="821"/>
      <c r="DZ35" s="826"/>
      <c r="EA35" s="212"/>
    </row>
    <row r="36" spans="1:131" ht="26.25" customHeight="1" x14ac:dyDescent="0.2">
      <c r="A36" s="224">
        <v>9</v>
      </c>
      <c r="B36" s="790"/>
      <c r="C36" s="791"/>
      <c r="D36" s="791"/>
      <c r="E36" s="791"/>
      <c r="F36" s="791"/>
      <c r="G36" s="791"/>
      <c r="H36" s="791"/>
      <c r="I36" s="791"/>
      <c r="J36" s="791"/>
      <c r="K36" s="791"/>
      <c r="L36" s="791"/>
      <c r="M36" s="791"/>
      <c r="N36" s="791"/>
      <c r="O36" s="791"/>
      <c r="P36" s="792"/>
      <c r="Q36" s="793"/>
      <c r="R36" s="794"/>
      <c r="S36" s="794"/>
      <c r="T36" s="794"/>
      <c r="U36" s="794"/>
      <c r="V36" s="794"/>
      <c r="W36" s="794"/>
      <c r="X36" s="794"/>
      <c r="Y36" s="794"/>
      <c r="Z36" s="794"/>
      <c r="AA36" s="794"/>
      <c r="AB36" s="794"/>
      <c r="AC36" s="794"/>
      <c r="AD36" s="794"/>
      <c r="AE36" s="795"/>
      <c r="AF36" s="827"/>
      <c r="AG36" s="828"/>
      <c r="AH36" s="828"/>
      <c r="AI36" s="828"/>
      <c r="AJ36" s="829"/>
      <c r="AK36" s="875"/>
      <c r="AL36" s="871"/>
      <c r="AM36" s="871"/>
      <c r="AN36" s="871"/>
      <c r="AO36" s="871"/>
      <c r="AP36" s="871"/>
      <c r="AQ36" s="871"/>
      <c r="AR36" s="871"/>
      <c r="AS36" s="871"/>
      <c r="AT36" s="871"/>
      <c r="AU36" s="871"/>
      <c r="AV36" s="871"/>
      <c r="AW36" s="871"/>
      <c r="AX36" s="871"/>
      <c r="AY36" s="871"/>
      <c r="AZ36" s="872"/>
      <c r="BA36" s="872"/>
      <c r="BB36" s="872"/>
      <c r="BC36" s="872"/>
      <c r="BD36" s="872"/>
      <c r="BE36" s="873"/>
      <c r="BF36" s="873"/>
      <c r="BG36" s="873"/>
      <c r="BH36" s="873"/>
      <c r="BI36" s="874"/>
      <c r="BJ36" s="214"/>
      <c r="BK36" s="214"/>
      <c r="BL36" s="214"/>
      <c r="BM36" s="214"/>
      <c r="BN36" s="214"/>
      <c r="BO36" s="223"/>
      <c r="BP36" s="223"/>
      <c r="BQ36" s="220">
        <v>30</v>
      </c>
      <c r="BR36" s="221"/>
      <c r="BS36" s="820"/>
      <c r="BT36" s="821"/>
      <c r="BU36" s="821"/>
      <c r="BV36" s="821"/>
      <c r="BW36" s="821"/>
      <c r="BX36" s="821"/>
      <c r="BY36" s="821"/>
      <c r="BZ36" s="821"/>
      <c r="CA36" s="821"/>
      <c r="CB36" s="821"/>
      <c r="CC36" s="821"/>
      <c r="CD36" s="821"/>
      <c r="CE36" s="821"/>
      <c r="CF36" s="821"/>
      <c r="CG36" s="822"/>
      <c r="CH36" s="823"/>
      <c r="CI36" s="824"/>
      <c r="CJ36" s="824"/>
      <c r="CK36" s="824"/>
      <c r="CL36" s="825"/>
      <c r="CM36" s="823"/>
      <c r="CN36" s="824"/>
      <c r="CO36" s="824"/>
      <c r="CP36" s="824"/>
      <c r="CQ36" s="825"/>
      <c r="CR36" s="823"/>
      <c r="CS36" s="824"/>
      <c r="CT36" s="824"/>
      <c r="CU36" s="824"/>
      <c r="CV36" s="825"/>
      <c r="CW36" s="823"/>
      <c r="CX36" s="824"/>
      <c r="CY36" s="824"/>
      <c r="CZ36" s="824"/>
      <c r="DA36" s="825"/>
      <c r="DB36" s="823"/>
      <c r="DC36" s="824"/>
      <c r="DD36" s="824"/>
      <c r="DE36" s="824"/>
      <c r="DF36" s="825"/>
      <c r="DG36" s="823"/>
      <c r="DH36" s="824"/>
      <c r="DI36" s="824"/>
      <c r="DJ36" s="824"/>
      <c r="DK36" s="825"/>
      <c r="DL36" s="823"/>
      <c r="DM36" s="824"/>
      <c r="DN36" s="824"/>
      <c r="DO36" s="824"/>
      <c r="DP36" s="825"/>
      <c r="DQ36" s="823"/>
      <c r="DR36" s="824"/>
      <c r="DS36" s="824"/>
      <c r="DT36" s="824"/>
      <c r="DU36" s="825"/>
      <c r="DV36" s="820"/>
      <c r="DW36" s="821"/>
      <c r="DX36" s="821"/>
      <c r="DY36" s="821"/>
      <c r="DZ36" s="826"/>
      <c r="EA36" s="212"/>
    </row>
    <row r="37" spans="1:131" ht="26.25" customHeight="1" x14ac:dyDescent="0.2">
      <c r="A37" s="224">
        <v>10</v>
      </c>
      <c r="B37" s="790"/>
      <c r="C37" s="791"/>
      <c r="D37" s="791"/>
      <c r="E37" s="791"/>
      <c r="F37" s="791"/>
      <c r="G37" s="791"/>
      <c r="H37" s="791"/>
      <c r="I37" s="791"/>
      <c r="J37" s="791"/>
      <c r="K37" s="791"/>
      <c r="L37" s="791"/>
      <c r="M37" s="791"/>
      <c r="N37" s="791"/>
      <c r="O37" s="791"/>
      <c r="P37" s="792"/>
      <c r="Q37" s="793"/>
      <c r="R37" s="794"/>
      <c r="S37" s="794"/>
      <c r="T37" s="794"/>
      <c r="U37" s="794"/>
      <c r="V37" s="794"/>
      <c r="W37" s="794"/>
      <c r="X37" s="794"/>
      <c r="Y37" s="794"/>
      <c r="Z37" s="794"/>
      <c r="AA37" s="794"/>
      <c r="AB37" s="794"/>
      <c r="AC37" s="794"/>
      <c r="AD37" s="794"/>
      <c r="AE37" s="795"/>
      <c r="AF37" s="827"/>
      <c r="AG37" s="828"/>
      <c r="AH37" s="828"/>
      <c r="AI37" s="828"/>
      <c r="AJ37" s="829"/>
      <c r="AK37" s="875"/>
      <c r="AL37" s="871"/>
      <c r="AM37" s="871"/>
      <c r="AN37" s="871"/>
      <c r="AO37" s="871"/>
      <c r="AP37" s="871"/>
      <c r="AQ37" s="871"/>
      <c r="AR37" s="871"/>
      <c r="AS37" s="871"/>
      <c r="AT37" s="871"/>
      <c r="AU37" s="871"/>
      <c r="AV37" s="871"/>
      <c r="AW37" s="871"/>
      <c r="AX37" s="871"/>
      <c r="AY37" s="871"/>
      <c r="AZ37" s="872"/>
      <c r="BA37" s="872"/>
      <c r="BB37" s="872"/>
      <c r="BC37" s="872"/>
      <c r="BD37" s="872"/>
      <c r="BE37" s="873"/>
      <c r="BF37" s="873"/>
      <c r="BG37" s="873"/>
      <c r="BH37" s="873"/>
      <c r="BI37" s="874"/>
      <c r="BJ37" s="214"/>
      <c r="BK37" s="214"/>
      <c r="BL37" s="214"/>
      <c r="BM37" s="214"/>
      <c r="BN37" s="214"/>
      <c r="BO37" s="223"/>
      <c r="BP37" s="223"/>
      <c r="BQ37" s="220">
        <v>31</v>
      </c>
      <c r="BR37" s="221"/>
      <c r="BS37" s="820"/>
      <c r="BT37" s="821"/>
      <c r="BU37" s="821"/>
      <c r="BV37" s="821"/>
      <c r="BW37" s="821"/>
      <c r="BX37" s="821"/>
      <c r="BY37" s="821"/>
      <c r="BZ37" s="821"/>
      <c r="CA37" s="821"/>
      <c r="CB37" s="821"/>
      <c r="CC37" s="821"/>
      <c r="CD37" s="821"/>
      <c r="CE37" s="821"/>
      <c r="CF37" s="821"/>
      <c r="CG37" s="822"/>
      <c r="CH37" s="823"/>
      <c r="CI37" s="824"/>
      <c r="CJ37" s="824"/>
      <c r="CK37" s="824"/>
      <c r="CL37" s="825"/>
      <c r="CM37" s="823"/>
      <c r="CN37" s="824"/>
      <c r="CO37" s="824"/>
      <c r="CP37" s="824"/>
      <c r="CQ37" s="825"/>
      <c r="CR37" s="823"/>
      <c r="CS37" s="824"/>
      <c r="CT37" s="824"/>
      <c r="CU37" s="824"/>
      <c r="CV37" s="825"/>
      <c r="CW37" s="823"/>
      <c r="CX37" s="824"/>
      <c r="CY37" s="824"/>
      <c r="CZ37" s="824"/>
      <c r="DA37" s="825"/>
      <c r="DB37" s="823"/>
      <c r="DC37" s="824"/>
      <c r="DD37" s="824"/>
      <c r="DE37" s="824"/>
      <c r="DF37" s="825"/>
      <c r="DG37" s="823"/>
      <c r="DH37" s="824"/>
      <c r="DI37" s="824"/>
      <c r="DJ37" s="824"/>
      <c r="DK37" s="825"/>
      <c r="DL37" s="823"/>
      <c r="DM37" s="824"/>
      <c r="DN37" s="824"/>
      <c r="DO37" s="824"/>
      <c r="DP37" s="825"/>
      <c r="DQ37" s="823"/>
      <c r="DR37" s="824"/>
      <c r="DS37" s="824"/>
      <c r="DT37" s="824"/>
      <c r="DU37" s="825"/>
      <c r="DV37" s="820"/>
      <c r="DW37" s="821"/>
      <c r="DX37" s="821"/>
      <c r="DY37" s="821"/>
      <c r="DZ37" s="826"/>
      <c r="EA37" s="212"/>
    </row>
    <row r="38" spans="1:131" ht="26.25" customHeight="1" x14ac:dyDescent="0.2">
      <c r="A38" s="224">
        <v>11</v>
      </c>
      <c r="B38" s="790"/>
      <c r="C38" s="791"/>
      <c r="D38" s="791"/>
      <c r="E38" s="791"/>
      <c r="F38" s="791"/>
      <c r="G38" s="791"/>
      <c r="H38" s="791"/>
      <c r="I38" s="791"/>
      <c r="J38" s="791"/>
      <c r="K38" s="791"/>
      <c r="L38" s="791"/>
      <c r="M38" s="791"/>
      <c r="N38" s="791"/>
      <c r="O38" s="791"/>
      <c r="P38" s="792"/>
      <c r="Q38" s="793"/>
      <c r="R38" s="794"/>
      <c r="S38" s="794"/>
      <c r="T38" s="794"/>
      <c r="U38" s="794"/>
      <c r="V38" s="794"/>
      <c r="W38" s="794"/>
      <c r="X38" s="794"/>
      <c r="Y38" s="794"/>
      <c r="Z38" s="794"/>
      <c r="AA38" s="794"/>
      <c r="AB38" s="794"/>
      <c r="AC38" s="794"/>
      <c r="AD38" s="794"/>
      <c r="AE38" s="795"/>
      <c r="AF38" s="827"/>
      <c r="AG38" s="828"/>
      <c r="AH38" s="828"/>
      <c r="AI38" s="828"/>
      <c r="AJ38" s="829"/>
      <c r="AK38" s="875"/>
      <c r="AL38" s="871"/>
      <c r="AM38" s="871"/>
      <c r="AN38" s="871"/>
      <c r="AO38" s="871"/>
      <c r="AP38" s="871"/>
      <c r="AQ38" s="871"/>
      <c r="AR38" s="871"/>
      <c r="AS38" s="871"/>
      <c r="AT38" s="871"/>
      <c r="AU38" s="871"/>
      <c r="AV38" s="871"/>
      <c r="AW38" s="871"/>
      <c r="AX38" s="871"/>
      <c r="AY38" s="871"/>
      <c r="AZ38" s="872"/>
      <c r="BA38" s="872"/>
      <c r="BB38" s="872"/>
      <c r="BC38" s="872"/>
      <c r="BD38" s="872"/>
      <c r="BE38" s="873"/>
      <c r="BF38" s="873"/>
      <c r="BG38" s="873"/>
      <c r="BH38" s="873"/>
      <c r="BI38" s="874"/>
      <c r="BJ38" s="214"/>
      <c r="BK38" s="214"/>
      <c r="BL38" s="214"/>
      <c r="BM38" s="214"/>
      <c r="BN38" s="214"/>
      <c r="BO38" s="223"/>
      <c r="BP38" s="223"/>
      <c r="BQ38" s="220">
        <v>32</v>
      </c>
      <c r="BR38" s="221"/>
      <c r="BS38" s="820"/>
      <c r="BT38" s="821"/>
      <c r="BU38" s="821"/>
      <c r="BV38" s="821"/>
      <c r="BW38" s="821"/>
      <c r="BX38" s="821"/>
      <c r="BY38" s="821"/>
      <c r="BZ38" s="821"/>
      <c r="CA38" s="821"/>
      <c r="CB38" s="821"/>
      <c r="CC38" s="821"/>
      <c r="CD38" s="821"/>
      <c r="CE38" s="821"/>
      <c r="CF38" s="821"/>
      <c r="CG38" s="822"/>
      <c r="CH38" s="823"/>
      <c r="CI38" s="824"/>
      <c r="CJ38" s="824"/>
      <c r="CK38" s="824"/>
      <c r="CL38" s="825"/>
      <c r="CM38" s="823"/>
      <c r="CN38" s="824"/>
      <c r="CO38" s="824"/>
      <c r="CP38" s="824"/>
      <c r="CQ38" s="825"/>
      <c r="CR38" s="823"/>
      <c r="CS38" s="824"/>
      <c r="CT38" s="824"/>
      <c r="CU38" s="824"/>
      <c r="CV38" s="825"/>
      <c r="CW38" s="823"/>
      <c r="CX38" s="824"/>
      <c r="CY38" s="824"/>
      <c r="CZ38" s="824"/>
      <c r="DA38" s="825"/>
      <c r="DB38" s="823"/>
      <c r="DC38" s="824"/>
      <c r="DD38" s="824"/>
      <c r="DE38" s="824"/>
      <c r="DF38" s="825"/>
      <c r="DG38" s="823"/>
      <c r="DH38" s="824"/>
      <c r="DI38" s="824"/>
      <c r="DJ38" s="824"/>
      <c r="DK38" s="825"/>
      <c r="DL38" s="823"/>
      <c r="DM38" s="824"/>
      <c r="DN38" s="824"/>
      <c r="DO38" s="824"/>
      <c r="DP38" s="825"/>
      <c r="DQ38" s="823"/>
      <c r="DR38" s="824"/>
      <c r="DS38" s="824"/>
      <c r="DT38" s="824"/>
      <c r="DU38" s="825"/>
      <c r="DV38" s="820"/>
      <c r="DW38" s="821"/>
      <c r="DX38" s="821"/>
      <c r="DY38" s="821"/>
      <c r="DZ38" s="826"/>
      <c r="EA38" s="212"/>
    </row>
    <row r="39" spans="1:131" ht="26.25" customHeight="1" x14ac:dyDescent="0.2">
      <c r="A39" s="224">
        <v>12</v>
      </c>
      <c r="B39" s="790"/>
      <c r="C39" s="791"/>
      <c r="D39" s="791"/>
      <c r="E39" s="791"/>
      <c r="F39" s="791"/>
      <c r="G39" s="791"/>
      <c r="H39" s="791"/>
      <c r="I39" s="791"/>
      <c r="J39" s="791"/>
      <c r="K39" s="791"/>
      <c r="L39" s="791"/>
      <c r="M39" s="791"/>
      <c r="N39" s="791"/>
      <c r="O39" s="791"/>
      <c r="P39" s="792"/>
      <c r="Q39" s="793"/>
      <c r="R39" s="794"/>
      <c r="S39" s="794"/>
      <c r="T39" s="794"/>
      <c r="U39" s="794"/>
      <c r="V39" s="794"/>
      <c r="W39" s="794"/>
      <c r="X39" s="794"/>
      <c r="Y39" s="794"/>
      <c r="Z39" s="794"/>
      <c r="AA39" s="794"/>
      <c r="AB39" s="794"/>
      <c r="AC39" s="794"/>
      <c r="AD39" s="794"/>
      <c r="AE39" s="795"/>
      <c r="AF39" s="827"/>
      <c r="AG39" s="828"/>
      <c r="AH39" s="828"/>
      <c r="AI39" s="828"/>
      <c r="AJ39" s="829"/>
      <c r="AK39" s="875"/>
      <c r="AL39" s="871"/>
      <c r="AM39" s="871"/>
      <c r="AN39" s="871"/>
      <c r="AO39" s="871"/>
      <c r="AP39" s="871"/>
      <c r="AQ39" s="871"/>
      <c r="AR39" s="871"/>
      <c r="AS39" s="871"/>
      <c r="AT39" s="871"/>
      <c r="AU39" s="871"/>
      <c r="AV39" s="871"/>
      <c r="AW39" s="871"/>
      <c r="AX39" s="871"/>
      <c r="AY39" s="871"/>
      <c r="AZ39" s="872"/>
      <c r="BA39" s="872"/>
      <c r="BB39" s="872"/>
      <c r="BC39" s="872"/>
      <c r="BD39" s="872"/>
      <c r="BE39" s="873"/>
      <c r="BF39" s="873"/>
      <c r="BG39" s="873"/>
      <c r="BH39" s="873"/>
      <c r="BI39" s="874"/>
      <c r="BJ39" s="214"/>
      <c r="BK39" s="214"/>
      <c r="BL39" s="214"/>
      <c r="BM39" s="214"/>
      <c r="BN39" s="214"/>
      <c r="BO39" s="223"/>
      <c r="BP39" s="223"/>
      <c r="BQ39" s="220">
        <v>33</v>
      </c>
      <c r="BR39" s="221"/>
      <c r="BS39" s="820"/>
      <c r="BT39" s="821"/>
      <c r="BU39" s="821"/>
      <c r="BV39" s="821"/>
      <c r="BW39" s="821"/>
      <c r="BX39" s="821"/>
      <c r="BY39" s="821"/>
      <c r="BZ39" s="821"/>
      <c r="CA39" s="821"/>
      <c r="CB39" s="821"/>
      <c r="CC39" s="821"/>
      <c r="CD39" s="821"/>
      <c r="CE39" s="821"/>
      <c r="CF39" s="821"/>
      <c r="CG39" s="822"/>
      <c r="CH39" s="823"/>
      <c r="CI39" s="824"/>
      <c r="CJ39" s="824"/>
      <c r="CK39" s="824"/>
      <c r="CL39" s="825"/>
      <c r="CM39" s="823"/>
      <c r="CN39" s="824"/>
      <c r="CO39" s="824"/>
      <c r="CP39" s="824"/>
      <c r="CQ39" s="825"/>
      <c r="CR39" s="823"/>
      <c r="CS39" s="824"/>
      <c r="CT39" s="824"/>
      <c r="CU39" s="824"/>
      <c r="CV39" s="825"/>
      <c r="CW39" s="823"/>
      <c r="CX39" s="824"/>
      <c r="CY39" s="824"/>
      <c r="CZ39" s="824"/>
      <c r="DA39" s="825"/>
      <c r="DB39" s="823"/>
      <c r="DC39" s="824"/>
      <c r="DD39" s="824"/>
      <c r="DE39" s="824"/>
      <c r="DF39" s="825"/>
      <c r="DG39" s="823"/>
      <c r="DH39" s="824"/>
      <c r="DI39" s="824"/>
      <c r="DJ39" s="824"/>
      <c r="DK39" s="825"/>
      <c r="DL39" s="823"/>
      <c r="DM39" s="824"/>
      <c r="DN39" s="824"/>
      <c r="DO39" s="824"/>
      <c r="DP39" s="825"/>
      <c r="DQ39" s="823"/>
      <c r="DR39" s="824"/>
      <c r="DS39" s="824"/>
      <c r="DT39" s="824"/>
      <c r="DU39" s="825"/>
      <c r="DV39" s="820"/>
      <c r="DW39" s="821"/>
      <c r="DX39" s="821"/>
      <c r="DY39" s="821"/>
      <c r="DZ39" s="826"/>
      <c r="EA39" s="212"/>
    </row>
    <row r="40" spans="1:131" ht="26.25" customHeight="1" x14ac:dyDescent="0.2">
      <c r="A40" s="220">
        <v>13</v>
      </c>
      <c r="B40" s="790"/>
      <c r="C40" s="791"/>
      <c r="D40" s="791"/>
      <c r="E40" s="791"/>
      <c r="F40" s="791"/>
      <c r="G40" s="791"/>
      <c r="H40" s="791"/>
      <c r="I40" s="791"/>
      <c r="J40" s="791"/>
      <c r="K40" s="791"/>
      <c r="L40" s="791"/>
      <c r="M40" s="791"/>
      <c r="N40" s="791"/>
      <c r="O40" s="791"/>
      <c r="P40" s="792"/>
      <c r="Q40" s="793"/>
      <c r="R40" s="794"/>
      <c r="S40" s="794"/>
      <c r="T40" s="794"/>
      <c r="U40" s="794"/>
      <c r="V40" s="794"/>
      <c r="W40" s="794"/>
      <c r="X40" s="794"/>
      <c r="Y40" s="794"/>
      <c r="Z40" s="794"/>
      <c r="AA40" s="794"/>
      <c r="AB40" s="794"/>
      <c r="AC40" s="794"/>
      <c r="AD40" s="794"/>
      <c r="AE40" s="795"/>
      <c r="AF40" s="827"/>
      <c r="AG40" s="828"/>
      <c r="AH40" s="828"/>
      <c r="AI40" s="828"/>
      <c r="AJ40" s="829"/>
      <c r="AK40" s="875"/>
      <c r="AL40" s="871"/>
      <c r="AM40" s="871"/>
      <c r="AN40" s="871"/>
      <c r="AO40" s="871"/>
      <c r="AP40" s="871"/>
      <c r="AQ40" s="871"/>
      <c r="AR40" s="871"/>
      <c r="AS40" s="871"/>
      <c r="AT40" s="871"/>
      <c r="AU40" s="871"/>
      <c r="AV40" s="871"/>
      <c r="AW40" s="871"/>
      <c r="AX40" s="871"/>
      <c r="AY40" s="871"/>
      <c r="AZ40" s="872"/>
      <c r="BA40" s="872"/>
      <c r="BB40" s="872"/>
      <c r="BC40" s="872"/>
      <c r="BD40" s="872"/>
      <c r="BE40" s="873"/>
      <c r="BF40" s="873"/>
      <c r="BG40" s="873"/>
      <c r="BH40" s="873"/>
      <c r="BI40" s="874"/>
      <c r="BJ40" s="214"/>
      <c r="BK40" s="214"/>
      <c r="BL40" s="214"/>
      <c r="BM40" s="214"/>
      <c r="BN40" s="214"/>
      <c r="BO40" s="223"/>
      <c r="BP40" s="223"/>
      <c r="BQ40" s="220">
        <v>34</v>
      </c>
      <c r="BR40" s="221"/>
      <c r="BS40" s="820"/>
      <c r="BT40" s="821"/>
      <c r="BU40" s="821"/>
      <c r="BV40" s="821"/>
      <c r="BW40" s="821"/>
      <c r="BX40" s="821"/>
      <c r="BY40" s="821"/>
      <c r="BZ40" s="821"/>
      <c r="CA40" s="821"/>
      <c r="CB40" s="821"/>
      <c r="CC40" s="821"/>
      <c r="CD40" s="821"/>
      <c r="CE40" s="821"/>
      <c r="CF40" s="821"/>
      <c r="CG40" s="822"/>
      <c r="CH40" s="823"/>
      <c r="CI40" s="824"/>
      <c r="CJ40" s="824"/>
      <c r="CK40" s="824"/>
      <c r="CL40" s="825"/>
      <c r="CM40" s="823"/>
      <c r="CN40" s="824"/>
      <c r="CO40" s="824"/>
      <c r="CP40" s="824"/>
      <c r="CQ40" s="825"/>
      <c r="CR40" s="823"/>
      <c r="CS40" s="824"/>
      <c r="CT40" s="824"/>
      <c r="CU40" s="824"/>
      <c r="CV40" s="825"/>
      <c r="CW40" s="823"/>
      <c r="CX40" s="824"/>
      <c r="CY40" s="824"/>
      <c r="CZ40" s="824"/>
      <c r="DA40" s="825"/>
      <c r="DB40" s="823"/>
      <c r="DC40" s="824"/>
      <c r="DD40" s="824"/>
      <c r="DE40" s="824"/>
      <c r="DF40" s="825"/>
      <c r="DG40" s="823"/>
      <c r="DH40" s="824"/>
      <c r="DI40" s="824"/>
      <c r="DJ40" s="824"/>
      <c r="DK40" s="825"/>
      <c r="DL40" s="823"/>
      <c r="DM40" s="824"/>
      <c r="DN40" s="824"/>
      <c r="DO40" s="824"/>
      <c r="DP40" s="825"/>
      <c r="DQ40" s="823"/>
      <c r="DR40" s="824"/>
      <c r="DS40" s="824"/>
      <c r="DT40" s="824"/>
      <c r="DU40" s="825"/>
      <c r="DV40" s="820"/>
      <c r="DW40" s="821"/>
      <c r="DX40" s="821"/>
      <c r="DY40" s="821"/>
      <c r="DZ40" s="826"/>
      <c r="EA40" s="212"/>
    </row>
    <row r="41" spans="1:131" ht="26.25" customHeight="1" x14ac:dyDescent="0.2">
      <c r="A41" s="220">
        <v>14</v>
      </c>
      <c r="B41" s="790"/>
      <c r="C41" s="791"/>
      <c r="D41" s="791"/>
      <c r="E41" s="791"/>
      <c r="F41" s="791"/>
      <c r="G41" s="791"/>
      <c r="H41" s="791"/>
      <c r="I41" s="791"/>
      <c r="J41" s="791"/>
      <c r="K41" s="791"/>
      <c r="L41" s="791"/>
      <c r="M41" s="791"/>
      <c r="N41" s="791"/>
      <c r="O41" s="791"/>
      <c r="P41" s="792"/>
      <c r="Q41" s="793"/>
      <c r="R41" s="794"/>
      <c r="S41" s="794"/>
      <c r="T41" s="794"/>
      <c r="U41" s="794"/>
      <c r="V41" s="794"/>
      <c r="W41" s="794"/>
      <c r="X41" s="794"/>
      <c r="Y41" s="794"/>
      <c r="Z41" s="794"/>
      <c r="AA41" s="794"/>
      <c r="AB41" s="794"/>
      <c r="AC41" s="794"/>
      <c r="AD41" s="794"/>
      <c r="AE41" s="795"/>
      <c r="AF41" s="827"/>
      <c r="AG41" s="828"/>
      <c r="AH41" s="828"/>
      <c r="AI41" s="828"/>
      <c r="AJ41" s="829"/>
      <c r="AK41" s="875"/>
      <c r="AL41" s="871"/>
      <c r="AM41" s="871"/>
      <c r="AN41" s="871"/>
      <c r="AO41" s="871"/>
      <c r="AP41" s="871"/>
      <c r="AQ41" s="871"/>
      <c r="AR41" s="871"/>
      <c r="AS41" s="871"/>
      <c r="AT41" s="871"/>
      <c r="AU41" s="871"/>
      <c r="AV41" s="871"/>
      <c r="AW41" s="871"/>
      <c r="AX41" s="871"/>
      <c r="AY41" s="871"/>
      <c r="AZ41" s="872"/>
      <c r="BA41" s="872"/>
      <c r="BB41" s="872"/>
      <c r="BC41" s="872"/>
      <c r="BD41" s="872"/>
      <c r="BE41" s="873"/>
      <c r="BF41" s="873"/>
      <c r="BG41" s="873"/>
      <c r="BH41" s="873"/>
      <c r="BI41" s="874"/>
      <c r="BJ41" s="214"/>
      <c r="BK41" s="214"/>
      <c r="BL41" s="214"/>
      <c r="BM41" s="214"/>
      <c r="BN41" s="214"/>
      <c r="BO41" s="223"/>
      <c r="BP41" s="223"/>
      <c r="BQ41" s="220">
        <v>35</v>
      </c>
      <c r="BR41" s="221"/>
      <c r="BS41" s="820"/>
      <c r="BT41" s="821"/>
      <c r="BU41" s="821"/>
      <c r="BV41" s="821"/>
      <c r="BW41" s="821"/>
      <c r="BX41" s="821"/>
      <c r="BY41" s="821"/>
      <c r="BZ41" s="821"/>
      <c r="CA41" s="821"/>
      <c r="CB41" s="821"/>
      <c r="CC41" s="821"/>
      <c r="CD41" s="821"/>
      <c r="CE41" s="821"/>
      <c r="CF41" s="821"/>
      <c r="CG41" s="822"/>
      <c r="CH41" s="823"/>
      <c r="CI41" s="824"/>
      <c r="CJ41" s="824"/>
      <c r="CK41" s="824"/>
      <c r="CL41" s="825"/>
      <c r="CM41" s="823"/>
      <c r="CN41" s="824"/>
      <c r="CO41" s="824"/>
      <c r="CP41" s="824"/>
      <c r="CQ41" s="825"/>
      <c r="CR41" s="823"/>
      <c r="CS41" s="824"/>
      <c r="CT41" s="824"/>
      <c r="CU41" s="824"/>
      <c r="CV41" s="825"/>
      <c r="CW41" s="823"/>
      <c r="CX41" s="824"/>
      <c r="CY41" s="824"/>
      <c r="CZ41" s="824"/>
      <c r="DA41" s="825"/>
      <c r="DB41" s="823"/>
      <c r="DC41" s="824"/>
      <c r="DD41" s="824"/>
      <c r="DE41" s="824"/>
      <c r="DF41" s="825"/>
      <c r="DG41" s="823"/>
      <c r="DH41" s="824"/>
      <c r="DI41" s="824"/>
      <c r="DJ41" s="824"/>
      <c r="DK41" s="825"/>
      <c r="DL41" s="823"/>
      <c r="DM41" s="824"/>
      <c r="DN41" s="824"/>
      <c r="DO41" s="824"/>
      <c r="DP41" s="825"/>
      <c r="DQ41" s="823"/>
      <c r="DR41" s="824"/>
      <c r="DS41" s="824"/>
      <c r="DT41" s="824"/>
      <c r="DU41" s="825"/>
      <c r="DV41" s="820"/>
      <c r="DW41" s="821"/>
      <c r="DX41" s="821"/>
      <c r="DY41" s="821"/>
      <c r="DZ41" s="826"/>
      <c r="EA41" s="212"/>
    </row>
    <row r="42" spans="1:131" ht="26.25" customHeight="1" x14ac:dyDescent="0.2">
      <c r="A42" s="220">
        <v>15</v>
      </c>
      <c r="B42" s="790"/>
      <c r="C42" s="791"/>
      <c r="D42" s="791"/>
      <c r="E42" s="791"/>
      <c r="F42" s="791"/>
      <c r="G42" s="791"/>
      <c r="H42" s="791"/>
      <c r="I42" s="791"/>
      <c r="J42" s="791"/>
      <c r="K42" s="791"/>
      <c r="L42" s="791"/>
      <c r="M42" s="791"/>
      <c r="N42" s="791"/>
      <c r="O42" s="791"/>
      <c r="P42" s="792"/>
      <c r="Q42" s="793"/>
      <c r="R42" s="794"/>
      <c r="S42" s="794"/>
      <c r="T42" s="794"/>
      <c r="U42" s="794"/>
      <c r="V42" s="794"/>
      <c r="W42" s="794"/>
      <c r="X42" s="794"/>
      <c r="Y42" s="794"/>
      <c r="Z42" s="794"/>
      <c r="AA42" s="794"/>
      <c r="AB42" s="794"/>
      <c r="AC42" s="794"/>
      <c r="AD42" s="794"/>
      <c r="AE42" s="795"/>
      <c r="AF42" s="827"/>
      <c r="AG42" s="828"/>
      <c r="AH42" s="828"/>
      <c r="AI42" s="828"/>
      <c r="AJ42" s="829"/>
      <c r="AK42" s="875"/>
      <c r="AL42" s="871"/>
      <c r="AM42" s="871"/>
      <c r="AN42" s="871"/>
      <c r="AO42" s="871"/>
      <c r="AP42" s="871"/>
      <c r="AQ42" s="871"/>
      <c r="AR42" s="871"/>
      <c r="AS42" s="871"/>
      <c r="AT42" s="871"/>
      <c r="AU42" s="871"/>
      <c r="AV42" s="871"/>
      <c r="AW42" s="871"/>
      <c r="AX42" s="871"/>
      <c r="AY42" s="871"/>
      <c r="AZ42" s="872"/>
      <c r="BA42" s="872"/>
      <c r="BB42" s="872"/>
      <c r="BC42" s="872"/>
      <c r="BD42" s="872"/>
      <c r="BE42" s="873"/>
      <c r="BF42" s="873"/>
      <c r="BG42" s="873"/>
      <c r="BH42" s="873"/>
      <c r="BI42" s="874"/>
      <c r="BJ42" s="214"/>
      <c r="BK42" s="214"/>
      <c r="BL42" s="214"/>
      <c r="BM42" s="214"/>
      <c r="BN42" s="214"/>
      <c r="BO42" s="223"/>
      <c r="BP42" s="223"/>
      <c r="BQ42" s="220">
        <v>36</v>
      </c>
      <c r="BR42" s="221"/>
      <c r="BS42" s="820"/>
      <c r="BT42" s="821"/>
      <c r="BU42" s="821"/>
      <c r="BV42" s="821"/>
      <c r="BW42" s="821"/>
      <c r="BX42" s="821"/>
      <c r="BY42" s="821"/>
      <c r="BZ42" s="821"/>
      <c r="CA42" s="821"/>
      <c r="CB42" s="821"/>
      <c r="CC42" s="821"/>
      <c r="CD42" s="821"/>
      <c r="CE42" s="821"/>
      <c r="CF42" s="821"/>
      <c r="CG42" s="822"/>
      <c r="CH42" s="823"/>
      <c r="CI42" s="824"/>
      <c r="CJ42" s="824"/>
      <c r="CK42" s="824"/>
      <c r="CL42" s="825"/>
      <c r="CM42" s="823"/>
      <c r="CN42" s="824"/>
      <c r="CO42" s="824"/>
      <c r="CP42" s="824"/>
      <c r="CQ42" s="825"/>
      <c r="CR42" s="823"/>
      <c r="CS42" s="824"/>
      <c r="CT42" s="824"/>
      <c r="CU42" s="824"/>
      <c r="CV42" s="825"/>
      <c r="CW42" s="823"/>
      <c r="CX42" s="824"/>
      <c r="CY42" s="824"/>
      <c r="CZ42" s="824"/>
      <c r="DA42" s="825"/>
      <c r="DB42" s="823"/>
      <c r="DC42" s="824"/>
      <c r="DD42" s="824"/>
      <c r="DE42" s="824"/>
      <c r="DF42" s="825"/>
      <c r="DG42" s="823"/>
      <c r="DH42" s="824"/>
      <c r="DI42" s="824"/>
      <c r="DJ42" s="824"/>
      <c r="DK42" s="825"/>
      <c r="DL42" s="823"/>
      <c r="DM42" s="824"/>
      <c r="DN42" s="824"/>
      <c r="DO42" s="824"/>
      <c r="DP42" s="825"/>
      <c r="DQ42" s="823"/>
      <c r="DR42" s="824"/>
      <c r="DS42" s="824"/>
      <c r="DT42" s="824"/>
      <c r="DU42" s="825"/>
      <c r="DV42" s="820"/>
      <c r="DW42" s="821"/>
      <c r="DX42" s="821"/>
      <c r="DY42" s="821"/>
      <c r="DZ42" s="826"/>
      <c r="EA42" s="212"/>
    </row>
    <row r="43" spans="1:131" ht="26.25" customHeight="1" x14ac:dyDescent="0.2">
      <c r="A43" s="220">
        <v>16</v>
      </c>
      <c r="B43" s="790"/>
      <c r="C43" s="791"/>
      <c r="D43" s="791"/>
      <c r="E43" s="791"/>
      <c r="F43" s="791"/>
      <c r="G43" s="791"/>
      <c r="H43" s="791"/>
      <c r="I43" s="791"/>
      <c r="J43" s="791"/>
      <c r="K43" s="791"/>
      <c r="L43" s="791"/>
      <c r="M43" s="791"/>
      <c r="N43" s="791"/>
      <c r="O43" s="791"/>
      <c r="P43" s="792"/>
      <c r="Q43" s="793"/>
      <c r="R43" s="794"/>
      <c r="S43" s="794"/>
      <c r="T43" s="794"/>
      <c r="U43" s="794"/>
      <c r="V43" s="794"/>
      <c r="W43" s="794"/>
      <c r="X43" s="794"/>
      <c r="Y43" s="794"/>
      <c r="Z43" s="794"/>
      <c r="AA43" s="794"/>
      <c r="AB43" s="794"/>
      <c r="AC43" s="794"/>
      <c r="AD43" s="794"/>
      <c r="AE43" s="795"/>
      <c r="AF43" s="827"/>
      <c r="AG43" s="828"/>
      <c r="AH43" s="828"/>
      <c r="AI43" s="828"/>
      <c r="AJ43" s="829"/>
      <c r="AK43" s="875"/>
      <c r="AL43" s="871"/>
      <c r="AM43" s="871"/>
      <c r="AN43" s="871"/>
      <c r="AO43" s="871"/>
      <c r="AP43" s="871"/>
      <c r="AQ43" s="871"/>
      <c r="AR43" s="871"/>
      <c r="AS43" s="871"/>
      <c r="AT43" s="871"/>
      <c r="AU43" s="871"/>
      <c r="AV43" s="871"/>
      <c r="AW43" s="871"/>
      <c r="AX43" s="871"/>
      <c r="AY43" s="871"/>
      <c r="AZ43" s="872"/>
      <c r="BA43" s="872"/>
      <c r="BB43" s="872"/>
      <c r="BC43" s="872"/>
      <c r="BD43" s="872"/>
      <c r="BE43" s="873"/>
      <c r="BF43" s="873"/>
      <c r="BG43" s="873"/>
      <c r="BH43" s="873"/>
      <c r="BI43" s="874"/>
      <c r="BJ43" s="214"/>
      <c r="BK43" s="214"/>
      <c r="BL43" s="214"/>
      <c r="BM43" s="214"/>
      <c r="BN43" s="214"/>
      <c r="BO43" s="223"/>
      <c r="BP43" s="223"/>
      <c r="BQ43" s="220">
        <v>37</v>
      </c>
      <c r="BR43" s="221"/>
      <c r="BS43" s="820"/>
      <c r="BT43" s="821"/>
      <c r="BU43" s="821"/>
      <c r="BV43" s="821"/>
      <c r="BW43" s="821"/>
      <c r="BX43" s="821"/>
      <c r="BY43" s="821"/>
      <c r="BZ43" s="821"/>
      <c r="CA43" s="821"/>
      <c r="CB43" s="821"/>
      <c r="CC43" s="821"/>
      <c r="CD43" s="821"/>
      <c r="CE43" s="821"/>
      <c r="CF43" s="821"/>
      <c r="CG43" s="822"/>
      <c r="CH43" s="823"/>
      <c r="CI43" s="824"/>
      <c r="CJ43" s="824"/>
      <c r="CK43" s="824"/>
      <c r="CL43" s="825"/>
      <c r="CM43" s="823"/>
      <c r="CN43" s="824"/>
      <c r="CO43" s="824"/>
      <c r="CP43" s="824"/>
      <c r="CQ43" s="825"/>
      <c r="CR43" s="823"/>
      <c r="CS43" s="824"/>
      <c r="CT43" s="824"/>
      <c r="CU43" s="824"/>
      <c r="CV43" s="825"/>
      <c r="CW43" s="823"/>
      <c r="CX43" s="824"/>
      <c r="CY43" s="824"/>
      <c r="CZ43" s="824"/>
      <c r="DA43" s="825"/>
      <c r="DB43" s="823"/>
      <c r="DC43" s="824"/>
      <c r="DD43" s="824"/>
      <c r="DE43" s="824"/>
      <c r="DF43" s="825"/>
      <c r="DG43" s="823"/>
      <c r="DH43" s="824"/>
      <c r="DI43" s="824"/>
      <c r="DJ43" s="824"/>
      <c r="DK43" s="825"/>
      <c r="DL43" s="823"/>
      <c r="DM43" s="824"/>
      <c r="DN43" s="824"/>
      <c r="DO43" s="824"/>
      <c r="DP43" s="825"/>
      <c r="DQ43" s="823"/>
      <c r="DR43" s="824"/>
      <c r="DS43" s="824"/>
      <c r="DT43" s="824"/>
      <c r="DU43" s="825"/>
      <c r="DV43" s="820"/>
      <c r="DW43" s="821"/>
      <c r="DX43" s="821"/>
      <c r="DY43" s="821"/>
      <c r="DZ43" s="826"/>
      <c r="EA43" s="212"/>
    </row>
    <row r="44" spans="1:131" ht="26.25" customHeight="1" x14ac:dyDescent="0.2">
      <c r="A44" s="220">
        <v>17</v>
      </c>
      <c r="B44" s="790"/>
      <c r="C44" s="791"/>
      <c r="D44" s="791"/>
      <c r="E44" s="791"/>
      <c r="F44" s="791"/>
      <c r="G44" s="791"/>
      <c r="H44" s="791"/>
      <c r="I44" s="791"/>
      <c r="J44" s="791"/>
      <c r="K44" s="791"/>
      <c r="L44" s="791"/>
      <c r="M44" s="791"/>
      <c r="N44" s="791"/>
      <c r="O44" s="791"/>
      <c r="P44" s="792"/>
      <c r="Q44" s="793"/>
      <c r="R44" s="794"/>
      <c r="S44" s="794"/>
      <c r="T44" s="794"/>
      <c r="U44" s="794"/>
      <c r="V44" s="794"/>
      <c r="W44" s="794"/>
      <c r="X44" s="794"/>
      <c r="Y44" s="794"/>
      <c r="Z44" s="794"/>
      <c r="AA44" s="794"/>
      <c r="AB44" s="794"/>
      <c r="AC44" s="794"/>
      <c r="AD44" s="794"/>
      <c r="AE44" s="795"/>
      <c r="AF44" s="827"/>
      <c r="AG44" s="828"/>
      <c r="AH44" s="828"/>
      <c r="AI44" s="828"/>
      <c r="AJ44" s="829"/>
      <c r="AK44" s="875"/>
      <c r="AL44" s="871"/>
      <c r="AM44" s="871"/>
      <c r="AN44" s="871"/>
      <c r="AO44" s="871"/>
      <c r="AP44" s="871"/>
      <c r="AQ44" s="871"/>
      <c r="AR44" s="871"/>
      <c r="AS44" s="871"/>
      <c r="AT44" s="871"/>
      <c r="AU44" s="871"/>
      <c r="AV44" s="871"/>
      <c r="AW44" s="871"/>
      <c r="AX44" s="871"/>
      <c r="AY44" s="871"/>
      <c r="AZ44" s="872"/>
      <c r="BA44" s="872"/>
      <c r="BB44" s="872"/>
      <c r="BC44" s="872"/>
      <c r="BD44" s="872"/>
      <c r="BE44" s="873"/>
      <c r="BF44" s="873"/>
      <c r="BG44" s="873"/>
      <c r="BH44" s="873"/>
      <c r="BI44" s="874"/>
      <c r="BJ44" s="214"/>
      <c r="BK44" s="214"/>
      <c r="BL44" s="214"/>
      <c r="BM44" s="214"/>
      <c r="BN44" s="214"/>
      <c r="BO44" s="223"/>
      <c r="BP44" s="223"/>
      <c r="BQ44" s="220">
        <v>38</v>
      </c>
      <c r="BR44" s="221"/>
      <c r="BS44" s="820"/>
      <c r="BT44" s="821"/>
      <c r="BU44" s="821"/>
      <c r="BV44" s="821"/>
      <c r="BW44" s="821"/>
      <c r="BX44" s="821"/>
      <c r="BY44" s="821"/>
      <c r="BZ44" s="821"/>
      <c r="CA44" s="821"/>
      <c r="CB44" s="821"/>
      <c r="CC44" s="821"/>
      <c r="CD44" s="821"/>
      <c r="CE44" s="821"/>
      <c r="CF44" s="821"/>
      <c r="CG44" s="822"/>
      <c r="CH44" s="823"/>
      <c r="CI44" s="824"/>
      <c r="CJ44" s="824"/>
      <c r="CK44" s="824"/>
      <c r="CL44" s="825"/>
      <c r="CM44" s="823"/>
      <c r="CN44" s="824"/>
      <c r="CO44" s="824"/>
      <c r="CP44" s="824"/>
      <c r="CQ44" s="825"/>
      <c r="CR44" s="823"/>
      <c r="CS44" s="824"/>
      <c r="CT44" s="824"/>
      <c r="CU44" s="824"/>
      <c r="CV44" s="825"/>
      <c r="CW44" s="823"/>
      <c r="CX44" s="824"/>
      <c r="CY44" s="824"/>
      <c r="CZ44" s="824"/>
      <c r="DA44" s="825"/>
      <c r="DB44" s="823"/>
      <c r="DC44" s="824"/>
      <c r="DD44" s="824"/>
      <c r="DE44" s="824"/>
      <c r="DF44" s="825"/>
      <c r="DG44" s="823"/>
      <c r="DH44" s="824"/>
      <c r="DI44" s="824"/>
      <c r="DJ44" s="824"/>
      <c r="DK44" s="825"/>
      <c r="DL44" s="823"/>
      <c r="DM44" s="824"/>
      <c r="DN44" s="824"/>
      <c r="DO44" s="824"/>
      <c r="DP44" s="825"/>
      <c r="DQ44" s="823"/>
      <c r="DR44" s="824"/>
      <c r="DS44" s="824"/>
      <c r="DT44" s="824"/>
      <c r="DU44" s="825"/>
      <c r="DV44" s="820"/>
      <c r="DW44" s="821"/>
      <c r="DX44" s="821"/>
      <c r="DY44" s="821"/>
      <c r="DZ44" s="826"/>
      <c r="EA44" s="212"/>
    </row>
    <row r="45" spans="1:131" ht="26.25" customHeight="1" x14ac:dyDescent="0.2">
      <c r="A45" s="220">
        <v>18</v>
      </c>
      <c r="B45" s="790"/>
      <c r="C45" s="791"/>
      <c r="D45" s="791"/>
      <c r="E45" s="791"/>
      <c r="F45" s="791"/>
      <c r="G45" s="791"/>
      <c r="H45" s="791"/>
      <c r="I45" s="791"/>
      <c r="J45" s="791"/>
      <c r="K45" s="791"/>
      <c r="L45" s="791"/>
      <c r="M45" s="791"/>
      <c r="N45" s="791"/>
      <c r="O45" s="791"/>
      <c r="P45" s="792"/>
      <c r="Q45" s="793"/>
      <c r="R45" s="794"/>
      <c r="S45" s="794"/>
      <c r="T45" s="794"/>
      <c r="U45" s="794"/>
      <c r="V45" s="794"/>
      <c r="W45" s="794"/>
      <c r="X45" s="794"/>
      <c r="Y45" s="794"/>
      <c r="Z45" s="794"/>
      <c r="AA45" s="794"/>
      <c r="AB45" s="794"/>
      <c r="AC45" s="794"/>
      <c r="AD45" s="794"/>
      <c r="AE45" s="795"/>
      <c r="AF45" s="827"/>
      <c r="AG45" s="828"/>
      <c r="AH45" s="828"/>
      <c r="AI45" s="828"/>
      <c r="AJ45" s="829"/>
      <c r="AK45" s="875"/>
      <c r="AL45" s="871"/>
      <c r="AM45" s="871"/>
      <c r="AN45" s="871"/>
      <c r="AO45" s="871"/>
      <c r="AP45" s="871"/>
      <c r="AQ45" s="871"/>
      <c r="AR45" s="871"/>
      <c r="AS45" s="871"/>
      <c r="AT45" s="871"/>
      <c r="AU45" s="871"/>
      <c r="AV45" s="871"/>
      <c r="AW45" s="871"/>
      <c r="AX45" s="871"/>
      <c r="AY45" s="871"/>
      <c r="AZ45" s="872"/>
      <c r="BA45" s="872"/>
      <c r="BB45" s="872"/>
      <c r="BC45" s="872"/>
      <c r="BD45" s="872"/>
      <c r="BE45" s="873"/>
      <c r="BF45" s="873"/>
      <c r="BG45" s="873"/>
      <c r="BH45" s="873"/>
      <c r="BI45" s="874"/>
      <c r="BJ45" s="214"/>
      <c r="BK45" s="214"/>
      <c r="BL45" s="214"/>
      <c r="BM45" s="214"/>
      <c r="BN45" s="214"/>
      <c r="BO45" s="223"/>
      <c r="BP45" s="223"/>
      <c r="BQ45" s="220">
        <v>39</v>
      </c>
      <c r="BR45" s="221"/>
      <c r="BS45" s="820"/>
      <c r="BT45" s="821"/>
      <c r="BU45" s="821"/>
      <c r="BV45" s="821"/>
      <c r="BW45" s="821"/>
      <c r="BX45" s="821"/>
      <c r="BY45" s="821"/>
      <c r="BZ45" s="821"/>
      <c r="CA45" s="821"/>
      <c r="CB45" s="821"/>
      <c r="CC45" s="821"/>
      <c r="CD45" s="821"/>
      <c r="CE45" s="821"/>
      <c r="CF45" s="821"/>
      <c r="CG45" s="822"/>
      <c r="CH45" s="823"/>
      <c r="CI45" s="824"/>
      <c r="CJ45" s="824"/>
      <c r="CK45" s="824"/>
      <c r="CL45" s="825"/>
      <c r="CM45" s="823"/>
      <c r="CN45" s="824"/>
      <c r="CO45" s="824"/>
      <c r="CP45" s="824"/>
      <c r="CQ45" s="825"/>
      <c r="CR45" s="823"/>
      <c r="CS45" s="824"/>
      <c r="CT45" s="824"/>
      <c r="CU45" s="824"/>
      <c r="CV45" s="825"/>
      <c r="CW45" s="823"/>
      <c r="CX45" s="824"/>
      <c r="CY45" s="824"/>
      <c r="CZ45" s="824"/>
      <c r="DA45" s="825"/>
      <c r="DB45" s="823"/>
      <c r="DC45" s="824"/>
      <c r="DD45" s="824"/>
      <c r="DE45" s="824"/>
      <c r="DF45" s="825"/>
      <c r="DG45" s="823"/>
      <c r="DH45" s="824"/>
      <c r="DI45" s="824"/>
      <c r="DJ45" s="824"/>
      <c r="DK45" s="825"/>
      <c r="DL45" s="823"/>
      <c r="DM45" s="824"/>
      <c r="DN45" s="824"/>
      <c r="DO45" s="824"/>
      <c r="DP45" s="825"/>
      <c r="DQ45" s="823"/>
      <c r="DR45" s="824"/>
      <c r="DS45" s="824"/>
      <c r="DT45" s="824"/>
      <c r="DU45" s="825"/>
      <c r="DV45" s="820"/>
      <c r="DW45" s="821"/>
      <c r="DX45" s="821"/>
      <c r="DY45" s="821"/>
      <c r="DZ45" s="826"/>
      <c r="EA45" s="212"/>
    </row>
    <row r="46" spans="1:131" ht="26.25" customHeight="1" x14ac:dyDescent="0.2">
      <c r="A46" s="220">
        <v>19</v>
      </c>
      <c r="B46" s="790"/>
      <c r="C46" s="791"/>
      <c r="D46" s="791"/>
      <c r="E46" s="791"/>
      <c r="F46" s="791"/>
      <c r="G46" s="791"/>
      <c r="H46" s="791"/>
      <c r="I46" s="791"/>
      <c r="J46" s="791"/>
      <c r="K46" s="791"/>
      <c r="L46" s="791"/>
      <c r="M46" s="791"/>
      <c r="N46" s="791"/>
      <c r="O46" s="791"/>
      <c r="P46" s="792"/>
      <c r="Q46" s="793"/>
      <c r="R46" s="794"/>
      <c r="S46" s="794"/>
      <c r="T46" s="794"/>
      <c r="U46" s="794"/>
      <c r="V46" s="794"/>
      <c r="W46" s="794"/>
      <c r="X46" s="794"/>
      <c r="Y46" s="794"/>
      <c r="Z46" s="794"/>
      <c r="AA46" s="794"/>
      <c r="AB46" s="794"/>
      <c r="AC46" s="794"/>
      <c r="AD46" s="794"/>
      <c r="AE46" s="795"/>
      <c r="AF46" s="827"/>
      <c r="AG46" s="828"/>
      <c r="AH46" s="828"/>
      <c r="AI46" s="828"/>
      <c r="AJ46" s="829"/>
      <c r="AK46" s="875"/>
      <c r="AL46" s="871"/>
      <c r="AM46" s="871"/>
      <c r="AN46" s="871"/>
      <c r="AO46" s="871"/>
      <c r="AP46" s="871"/>
      <c r="AQ46" s="871"/>
      <c r="AR46" s="871"/>
      <c r="AS46" s="871"/>
      <c r="AT46" s="871"/>
      <c r="AU46" s="871"/>
      <c r="AV46" s="871"/>
      <c r="AW46" s="871"/>
      <c r="AX46" s="871"/>
      <c r="AY46" s="871"/>
      <c r="AZ46" s="872"/>
      <c r="BA46" s="872"/>
      <c r="BB46" s="872"/>
      <c r="BC46" s="872"/>
      <c r="BD46" s="872"/>
      <c r="BE46" s="873"/>
      <c r="BF46" s="873"/>
      <c r="BG46" s="873"/>
      <c r="BH46" s="873"/>
      <c r="BI46" s="874"/>
      <c r="BJ46" s="214"/>
      <c r="BK46" s="214"/>
      <c r="BL46" s="214"/>
      <c r="BM46" s="214"/>
      <c r="BN46" s="214"/>
      <c r="BO46" s="223"/>
      <c r="BP46" s="223"/>
      <c r="BQ46" s="220">
        <v>40</v>
      </c>
      <c r="BR46" s="221"/>
      <c r="BS46" s="820"/>
      <c r="BT46" s="821"/>
      <c r="BU46" s="821"/>
      <c r="BV46" s="821"/>
      <c r="BW46" s="821"/>
      <c r="BX46" s="821"/>
      <c r="BY46" s="821"/>
      <c r="BZ46" s="821"/>
      <c r="CA46" s="821"/>
      <c r="CB46" s="821"/>
      <c r="CC46" s="821"/>
      <c r="CD46" s="821"/>
      <c r="CE46" s="821"/>
      <c r="CF46" s="821"/>
      <c r="CG46" s="822"/>
      <c r="CH46" s="823"/>
      <c r="CI46" s="824"/>
      <c r="CJ46" s="824"/>
      <c r="CK46" s="824"/>
      <c r="CL46" s="825"/>
      <c r="CM46" s="823"/>
      <c r="CN46" s="824"/>
      <c r="CO46" s="824"/>
      <c r="CP46" s="824"/>
      <c r="CQ46" s="825"/>
      <c r="CR46" s="823"/>
      <c r="CS46" s="824"/>
      <c r="CT46" s="824"/>
      <c r="CU46" s="824"/>
      <c r="CV46" s="825"/>
      <c r="CW46" s="823"/>
      <c r="CX46" s="824"/>
      <c r="CY46" s="824"/>
      <c r="CZ46" s="824"/>
      <c r="DA46" s="825"/>
      <c r="DB46" s="823"/>
      <c r="DC46" s="824"/>
      <c r="DD46" s="824"/>
      <c r="DE46" s="824"/>
      <c r="DF46" s="825"/>
      <c r="DG46" s="823"/>
      <c r="DH46" s="824"/>
      <c r="DI46" s="824"/>
      <c r="DJ46" s="824"/>
      <c r="DK46" s="825"/>
      <c r="DL46" s="823"/>
      <c r="DM46" s="824"/>
      <c r="DN46" s="824"/>
      <c r="DO46" s="824"/>
      <c r="DP46" s="825"/>
      <c r="DQ46" s="823"/>
      <c r="DR46" s="824"/>
      <c r="DS46" s="824"/>
      <c r="DT46" s="824"/>
      <c r="DU46" s="825"/>
      <c r="DV46" s="820"/>
      <c r="DW46" s="821"/>
      <c r="DX46" s="821"/>
      <c r="DY46" s="821"/>
      <c r="DZ46" s="826"/>
      <c r="EA46" s="212"/>
    </row>
    <row r="47" spans="1:131" ht="26.25" customHeight="1" x14ac:dyDescent="0.2">
      <c r="A47" s="220">
        <v>20</v>
      </c>
      <c r="B47" s="790"/>
      <c r="C47" s="791"/>
      <c r="D47" s="791"/>
      <c r="E47" s="791"/>
      <c r="F47" s="791"/>
      <c r="G47" s="791"/>
      <c r="H47" s="791"/>
      <c r="I47" s="791"/>
      <c r="J47" s="791"/>
      <c r="K47" s="791"/>
      <c r="L47" s="791"/>
      <c r="M47" s="791"/>
      <c r="N47" s="791"/>
      <c r="O47" s="791"/>
      <c r="P47" s="792"/>
      <c r="Q47" s="793"/>
      <c r="R47" s="794"/>
      <c r="S47" s="794"/>
      <c r="T47" s="794"/>
      <c r="U47" s="794"/>
      <c r="V47" s="794"/>
      <c r="W47" s="794"/>
      <c r="X47" s="794"/>
      <c r="Y47" s="794"/>
      <c r="Z47" s="794"/>
      <c r="AA47" s="794"/>
      <c r="AB47" s="794"/>
      <c r="AC47" s="794"/>
      <c r="AD47" s="794"/>
      <c r="AE47" s="795"/>
      <c r="AF47" s="827"/>
      <c r="AG47" s="828"/>
      <c r="AH47" s="828"/>
      <c r="AI47" s="828"/>
      <c r="AJ47" s="829"/>
      <c r="AK47" s="875"/>
      <c r="AL47" s="871"/>
      <c r="AM47" s="871"/>
      <c r="AN47" s="871"/>
      <c r="AO47" s="871"/>
      <c r="AP47" s="871"/>
      <c r="AQ47" s="871"/>
      <c r="AR47" s="871"/>
      <c r="AS47" s="871"/>
      <c r="AT47" s="871"/>
      <c r="AU47" s="871"/>
      <c r="AV47" s="871"/>
      <c r="AW47" s="871"/>
      <c r="AX47" s="871"/>
      <c r="AY47" s="871"/>
      <c r="AZ47" s="872"/>
      <c r="BA47" s="872"/>
      <c r="BB47" s="872"/>
      <c r="BC47" s="872"/>
      <c r="BD47" s="872"/>
      <c r="BE47" s="873"/>
      <c r="BF47" s="873"/>
      <c r="BG47" s="873"/>
      <c r="BH47" s="873"/>
      <c r="BI47" s="874"/>
      <c r="BJ47" s="214"/>
      <c r="BK47" s="214"/>
      <c r="BL47" s="214"/>
      <c r="BM47" s="214"/>
      <c r="BN47" s="214"/>
      <c r="BO47" s="223"/>
      <c r="BP47" s="223"/>
      <c r="BQ47" s="220">
        <v>41</v>
      </c>
      <c r="BR47" s="221"/>
      <c r="BS47" s="820"/>
      <c r="BT47" s="821"/>
      <c r="BU47" s="821"/>
      <c r="BV47" s="821"/>
      <c r="BW47" s="821"/>
      <c r="BX47" s="821"/>
      <c r="BY47" s="821"/>
      <c r="BZ47" s="821"/>
      <c r="CA47" s="821"/>
      <c r="CB47" s="821"/>
      <c r="CC47" s="821"/>
      <c r="CD47" s="821"/>
      <c r="CE47" s="821"/>
      <c r="CF47" s="821"/>
      <c r="CG47" s="822"/>
      <c r="CH47" s="823"/>
      <c r="CI47" s="824"/>
      <c r="CJ47" s="824"/>
      <c r="CK47" s="824"/>
      <c r="CL47" s="825"/>
      <c r="CM47" s="823"/>
      <c r="CN47" s="824"/>
      <c r="CO47" s="824"/>
      <c r="CP47" s="824"/>
      <c r="CQ47" s="825"/>
      <c r="CR47" s="823"/>
      <c r="CS47" s="824"/>
      <c r="CT47" s="824"/>
      <c r="CU47" s="824"/>
      <c r="CV47" s="825"/>
      <c r="CW47" s="823"/>
      <c r="CX47" s="824"/>
      <c r="CY47" s="824"/>
      <c r="CZ47" s="824"/>
      <c r="DA47" s="825"/>
      <c r="DB47" s="823"/>
      <c r="DC47" s="824"/>
      <c r="DD47" s="824"/>
      <c r="DE47" s="824"/>
      <c r="DF47" s="825"/>
      <c r="DG47" s="823"/>
      <c r="DH47" s="824"/>
      <c r="DI47" s="824"/>
      <c r="DJ47" s="824"/>
      <c r="DK47" s="825"/>
      <c r="DL47" s="823"/>
      <c r="DM47" s="824"/>
      <c r="DN47" s="824"/>
      <c r="DO47" s="824"/>
      <c r="DP47" s="825"/>
      <c r="DQ47" s="823"/>
      <c r="DR47" s="824"/>
      <c r="DS47" s="824"/>
      <c r="DT47" s="824"/>
      <c r="DU47" s="825"/>
      <c r="DV47" s="820"/>
      <c r="DW47" s="821"/>
      <c r="DX47" s="821"/>
      <c r="DY47" s="821"/>
      <c r="DZ47" s="826"/>
      <c r="EA47" s="212"/>
    </row>
    <row r="48" spans="1:131" ht="26.25" customHeight="1" x14ac:dyDescent="0.2">
      <c r="A48" s="220">
        <v>21</v>
      </c>
      <c r="B48" s="790"/>
      <c r="C48" s="791"/>
      <c r="D48" s="791"/>
      <c r="E48" s="791"/>
      <c r="F48" s="791"/>
      <c r="G48" s="791"/>
      <c r="H48" s="791"/>
      <c r="I48" s="791"/>
      <c r="J48" s="791"/>
      <c r="K48" s="791"/>
      <c r="L48" s="791"/>
      <c r="M48" s="791"/>
      <c r="N48" s="791"/>
      <c r="O48" s="791"/>
      <c r="P48" s="792"/>
      <c r="Q48" s="793"/>
      <c r="R48" s="794"/>
      <c r="S48" s="794"/>
      <c r="T48" s="794"/>
      <c r="U48" s="794"/>
      <c r="V48" s="794"/>
      <c r="W48" s="794"/>
      <c r="X48" s="794"/>
      <c r="Y48" s="794"/>
      <c r="Z48" s="794"/>
      <c r="AA48" s="794"/>
      <c r="AB48" s="794"/>
      <c r="AC48" s="794"/>
      <c r="AD48" s="794"/>
      <c r="AE48" s="795"/>
      <c r="AF48" s="827"/>
      <c r="AG48" s="828"/>
      <c r="AH48" s="828"/>
      <c r="AI48" s="828"/>
      <c r="AJ48" s="829"/>
      <c r="AK48" s="875"/>
      <c r="AL48" s="871"/>
      <c r="AM48" s="871"/>
      <c r="AN48" s="871"/>
      <c r="AO48" s="871"/>
      <c r="AP48" s="871"/>
      <c r="AQ48" s="871"/>
      <c r="AR48" s="871"/>
      <c r="AS48" s="871"/>
      <c r="AT48" s="871"/>
      <c r="AU48" s="871"/>
      <c r="AV48" s="871"/>
      <c r="AW48" s="871"/>
      <c r="AX48" s="871"/>
      <c r="AY48" s="871"/>
      <c r="AZ48" s="872"/>
      <c r="BA48" s="872"/>
      <c r="BB48" s="872"/>
      <c r="BC48" s="872"/>
      <c r="BD48" s="872"/>
      <c r="BE48" s="873"/>
      <c r="BF48" s="873"/>
      <c r="BG48" s="873"/>
      <c r="BH48" s="873"/>
      <c r="BI48" s="874"/>
      <c r="BJ48" s="214"/>
      <c r="BK48" s="214"/>
      <c r="BL48" s="214"/>
      <c r="BM48" s="214"/>
      <c r="BN48" s="214"/>
      <c r="BO48" s="223"/>
      <c r="BP48" s="223"/>
      <c r="BQ48" s="220">
        <v>42</v>
      </c>
      <c r="BR48" s="221"/>
      <c r="BS48" s="820"/>
      <c r="BT48" s="821"/>
      <c r="BU48" s="821"/>
      <c r="BV48" s="821"/>
      <c r="BW48" s="821"/>
      <c r="BX48" s="821"/>
      <c r="BY48" s="821"/>
      <c r="BZ48" s="821"/>
      <c r="CA48" s="821"/>
      <c r="CB48" s="821"/>
      <c r="CC48" s="821"/>
      <c r="CD48" s="821"/>
      <c r="CE48" s="821"/>
      <c r="CF48" s="821"/>
      <c r="CG48" s="822"/>
      <c r="CH48" s="823"/>
      <c r="CI48" s="824"/>
      <c r="CJ48" s="824"/>
      <c r="CK48" s="824"/>
      <c r="CL48" s="825"/>
      <c r="CM48" s="823"/>
      <c r="CN48" s="824"/>
      <c r="CO48" s="824"/>
      <c r="CP48" s="824"/>
      <c r="CQ48" s="825"/>
      <c r="CR48" s="823"/>
      <c r="CS48" s="824"/>
      <c r="CT48" s="824"/>
      <c r="CU48" s="824"/>
      <c r="CV48" s="825"/>
      <c r="CW48" s="823"/>
      <c r="CX48" s="824"/>
      <c r="CY48" s="824"/>
      <c r="CZ48" s="824"/>
      <c r="DA48" s="825"/>
      <c r="DB48" s="823"/>
      <c r="DC48" s="824"/>
      <c r="DD48" s="824"/>
      <c r="DE48" s="824"/>
      <c r="DF48" s="825"/>
      <c r="DG48" s="823"/>
      <c r="DH48" s="824"/>
      <c r="DI48" s="824"/>
      <c r="DJ48" s="824"/>
      <c r="DK48" s="825"/>
      <c r="DL48" s="823"/>
      <c r="DM48" s="824"/>
      <c r="DN48" s="824"/>
      <c r="DO48" s="824"/>
      <c r="DP48" s="825"/>
      <c r="DQ48" s="823"/>
      <c r="DR48" s="824"/>
      <c r="DS48" s="824"/>
      <c r="DT48" s="824"/>
      <c r="DU48" s="825"/>
      <c r="DV48" s="820"/>
      <c r="DW48" s="821"/>
      <c r="DX48" s="821"/>
      <c r="DY48" s="821"/>
      <c r="DZ48" s="826"/>
      <c r="EA48" s="212"/>
    </row>
    <row r="49" spans="1:131" ht="26.25" customHeight="1" x14ac:dyDescent="0.2">
      <c r="A49" s="220">
        <v>22</v>
      </c>
      <c r="B49" s="790"/>
      <c r="C49" s="791"/>
      <c r="D49" s="791"/>
      <c r="E49" s="791"/>
      <c r="F49" s="791"/>
      <c r="G49" s="791"/>
      <c r="H49" s="791"/>
      <c r="I49" s="791"/>
      <c r="J49" s="791"/>
      <c r="K49" s="791"/>
      <c r="L49" s="791"/>
      <c r="M49" s="791"/>
      <c r="N49" s="791"/>
      <c r="O49" s="791"/>
      <c r="P49" s="792"/>
      <c r="Q49" s="793"/>
      <c r="R49" s="794"/>
      <c r="S49" s="794"/>
      <c r="T49" s="794"/>
      <c r="U49" s="794"/>
      <c r="V49" s="794"/>
      <c r="W49" s="794"/>
      <c r="X49" s="794"/>
      <c r="Y49" s="794"/>
      <c r="Z49" s="794"/>
      <c r="AA49" s="794"/>
      <c r="AB49" s="794"/>
      <c r="AC49" s="794"/>
      <c r="AD49" s="794"/>
      <c r="AE49" s="795"/>
      <c r="AF49" s="827"/>
      <c r="AG49" s="828"/>
      <c r="AH49" s="828"/>
      <c r="AI49" s="828"/>
      <c r="AJ49" s="829"/>
      <c r="AK49" s="875"/>
      <c r="AL49" s="871"/>
      <c r="AM49" s="871"/>
      <c r="AN49" s="871"/>
      <c r="AO49" s="871"/>
      <c r="AP49" s="871"/>
      <c r="AQ49" s="871"/>
      <c r="AR49" s="871"/>
      <c r="AS49" s="871"/>
      <c r="AT49" s="871"/>
      <c r="AU49" s="871"/>
      <c r="AV49" s="871"/>
      <c r="AW49" s="871"/>
      <c r="AX49" s="871"/>
      <c r="AY49" s="871"/>
      <c r="AZ49" s="872"/>
      <c r="BA49" s="872"/>
      <c r="BB49" s="872"/>
      <c r="BC49" s="872"/>
      <c r="BD49" s="872"/>
      <c r="BE49" s="873"/>
      <c r="BF49" s="873"/>
      <c r="BG49" s="873"/>
      <c r="BH49" s="873"/>
      <c r="BI49" s="874"/>
      <c r="BJ49" s="214"/>
      <c r="BK49" s="214"/>
      <c r="BL49" s="214"/>
      <c r="BM49" s="214"/>
      <c r="BN49" s="214"/>
      <c r="BO49" s="223"/>
      <c r="BP49" s="223"/>
      <c r="BQ49" s="220">
        <v>43</v>
      </c>
      <c r="BR49" s="221"/>
      <c r="BS49" s="820"/>
      <c r="BT49" s="821"/>
      <c r="BU49" s="821"/>
      <c r="BV49" s="821"/>
      <c r="BW49" s="821"/>
      <c r="BX49" s="821"/>
      <c r="BY49" s="821"/>
      <c r="BZ49" s="821"/>
      <c r="CA49" s="821"/>
      <c r="CB49" s="821"/>
      <c r="CC49" s="821"/>
      <c r="CD49" s="821"/>
      <c r="CE49" s="821"/>
      <c r="CF49" s="821"/>
      <c r="CG49" s="822"/>
      <c r="CH49" s="823"/>
      <c r="CI49" s="824"/>
      <c r="CJ49" s="824"/>
      <c r="CK49" s="824"/>
      <c r="CL49" s="825"/>
      <c r="CM49" s="823"/>
      <c r="CN49" s="824"/>
      <c r="CO49" s="824"/>
      <c r="CP49" s="824"/>
      <c r="CQ49" s="825"/>
      <c r="CR49" s="823"/>
      <c r="CS49" s="824"/>
      <c r="CT49" s="824"/>
      <c r="CU49" s="824"/>
      <c r="CV49" s="825"/>
      <c r="CW49" s="823"/>
      <c r="CX49" s="824"/>
      <c r="CY49" s="824"/>
      <c r="CZ49" s="824"/>
      <c r="DA49" s="825"/>
      <c r="DB49" s="823"/>
      <c r="DC49" s="824"/>
      <c r="DD49" s="824"/>
      <c r="DE49" s="824"/>
      <c r="DF49" s="825"/>
      <c r="DG49" s="823"/>
      <c r="DH49" s="824"/>
      <c r="DI49" s="824"/>
      <c r="DJ49" s="824"/>
      <c r="DK49" s="825"/>
      <c r="DL49" s="823"/>
      <c r="DM49" s="824"/>
      <c r="DN49" s="824"/>
      <c r="DO49" s="824"/>
      <c r="DP49" s="825"/>
      <c r="DQ49" s="823"/>
      <c r="DR49" s="824"/>
      <c r="DS49" s="824"/>
      <c r="DT49" s="824"/>
      <c r="DU49" s="825"/>
      <c r="DV49" s="820"/>
      <c r="DW49" s="821"/>
      <c r="DX49" s="821"/>
      <c r="DY49" s="821"/>
      <c r="DZ49" s="826"/>
      <c r="EA49" s="212"/>
    </row>
    <row r="50" spans="1:131" ht="26.25" customHeight="1" x14ac:dyDescent="0.2">
      <c r="A50" s="220">
        <v>23</v>
      </c>
      <c r="B50" s="790"/>
      <c r="C50" s="791"/>
      <c r="D50" s="791"/>
      <c r="E50" s="791"/>
      <c r="F50" s="791"/>
      <c r="G50" s="791"/>
      <c r="H50" s="791"/>
      <c r="I50" s="791"/>
      <c r="J50" s="791"/>
      <c r="K50" s="791"/>
      <c r="L50" s="791"/>
      <c r="M50" s="791"/>
      <c r="N50" s="791"/>
      <c r="O50" s="791"/>
      <c r="P50" s="792"/>
      <c r="Q50" s="876"/>
      <c r="R50" s="877"/>
      <c r="S50" s="877"/>
      <c r="T50" s="877"/>
      <c r="U50" s="877"/>
      <c r="V50" s="877"/>
      <c r="W50" s="877"/>
      <c r="X50" s="877"/>
      <c r="Y50" s="877"/>
      <c r="Z50" s="877"/>
      <c r="AA50" s="877"/>
      <c r="AB50" s="877"/>
      <c r="AC50" s="877"/>
      <c r="AD50" s="877"/>
      <c r="AE50" s="878"/>
      <c r="AF50" s="827"/>
      <c r="AG50" s="828"/>
      <c r="AH50" s="828"/>
      <c r="AI50" s="828"/>
      <c r="AJ50" s="829"/>
      <c r="AK50" s="880"/>
      <c r="AL50" s="877"/>
      <c r="AM50" s="877"/>
      <c r="AN50" s="877"/>
      <c r="AO50" s="877"/>
      <c r="AP50" s="877"/>
      <c r="AQ50" s="877"/>
      <c r="AR50" s="877"/>
      <c r="AS50" s="877"/>
      <c r="AT50" s="877"/>
      <c r="AU50" s="877"/>
      <c r="AV50" s="877"/>
      <c r="AW50" s="877"/>
      <c r="AX50" s="877"/>
      <c r="AY50" s="877"/>
      <c r="AZ50" s="879"/>
      <c r="BA50" s="879"/>
      <c r="BB50" s="879"/>
      <c r="BC50" s="879"/>
      <c r="BD50" s="879"/>
      <c r="BE50" s="873"/>
      <c r="BF50" s="873"/>
      <c r="BG50" s="873"/>
      <c r="BH50" s="873"/>
      <c r="BI50" s="874"/>
      <c r="BJ50" s="214"/>
      <c r="BK50" s="214"/>
      <c r="BL50" s="214"/>
      <c r="BM50" s="214"/>
      <c r="BN50" s="214"/>
      <c r="BO50" s="223"/>
      <c r="BP50" s="223"/>
      <c r="BQ50" s="220">
        <v>44</v>
      </c>
      <c r="BR50" s="221"/>
      <c r="BS50" s="820"/>
      <c r="BT50" s="821"/>
      <c r="BU50" s="821"/>
      <c r="BV50" s="821"/>
      <c r="BW50" s="821"/>
      <c r="BX50" s="821"/>
      <c r="BY50" s="821"/>
      <c r="BZ50" s="821"/>
      <c r="CA50" s="821"/>
      <c r="CB50" s="821"/>
      <c r="CC50" s="821"/>
      <c r="CD50" s="821"/>
      <c r="CE50" s="821"/>
      <c r="CF50" s="821"/>
      <c r="CG50" s="822"/>
      <c r="CH50" s="823"/>
      <c r="CI50" s="824"/>
      <c r="CJ50" s="824"/>
      <c r="CK50" s="824"/>
      <c r="CL50" s="825"/>
      <c r="CM50" s="823"/>
      <c r="CN50" s="824"/>
      <c r="CO50" s="824"/>
      <c r="CP50" s="824"/>
      <c r="CQ50" s="825"/>
      <c r="CR50" s="823"/>
      <c r="CS50" s="824"/>
      <c r="CT50" s="824"/>
      <c r="CU50" s="824"/>
      <c r="CV50" s="825"/>
      <c r="CW50" s="823"/>
      <c r="CX50" s="824"/>
      <c r="CY50" s="824"/>
      <c r="CZ50" s="824"/>
      <c r="DA50" s="825"/>
      <c r="DB50" s="823"/>
      <c r="DC50" s="824"/>
      <c r="DD50" s="824"/>
      <c r="DE50" s="824"/>
      <c r="DF50" s="825"/>
      <c r="DG50" s="823"/>
      <c r="DH50" s="824"/>
      <c r="DI50" s="824"/>
      <c r="DJ50" s="824"/>
      <c r="DK50" s="825"/>
      <c r="DL50" s="823"/>
      <c r="DM50" s="824"/>
      <c r="DN50" s="824"/>
      <c r="DO50" s="824"/>
      <c r="DP50" s="825"/>
      <c r="DQ50" s="823"/>
      <c r="DR50" s="824"/>
      <c r="DS50" s="824"/>
      <c r="DT50" s="824"/>
      <c r="DU50" s="825"/>
      <c r="DV50" s="820"/>
      <c r="DW50" s="821"/>
      <c r="DX50" s="821"/>
      <c r="DY50" s="821"/>
      <c r="DZ50" s="826"/>
      <c r="EA50" s="212"/>
    </row>
    <row r="51" spans="1:131" ht="26.25" customHeight="1" x14ac:dyDescent="0.2">
      <c r="A51" s="220">
        <v>24</v>
      </c>
      <c r="B51" s="790"/>
      <c r="C51" s="791"/>
      <c r="D51" s="791"/>
      <c r="E51" s="791"/>
      <c r="F51" s="791"/>
      <c r="G51" s="791"/>
      <c r="H51" s="791"/>
      <c r="I51" s="791"/>
      <c r="J51" s="791"/>
      <c r="K51" s="791"/>
      <c r="L51" s="791"/>
      <c r="M51" s="791"/>
      <c r="N51" s="791"/>
      <c r="O51" s="791"/>
      <c r="P51" s="792"/>
      <c r="Q51" s="876"/>
      <c r="R51" s="877"/>
      <c r="S51" s="877"/>
      <c r="T51" s="877"/>
      <c r="U51" s="877"/>
      <c r="V51" s="877"/>
      <c r="W51" s="877"/>
      <c r="X51" s="877"/>
      <c r="Y51" s="877"/>
      <c r="Z51" s="877"/>
      <c r="AA51" s="877"/>
      <c r="AB51" s="877"/>
      <c r="AC51" s="877"/>
      <c r="AD51" s="877"/>
      <c r="AE51" s="878"/>
      <c r="AF51" s="827"/>
      <c r="AG51" s="828"/>
      <c r="AH51" s="828"/>
      <c r="AI51" s="828"/>
      <c r="AJ51" s="829"/>
      <c r="AK51" s="880"/>
      <c r="AL51" s="877"/>
      <c r="AM51" s="877"/>
      <c r="AN51" s="877"/>
      <c r="AO51" s="877"/>
      <c r="AP51" s="877"/>
      <c r="AQ51" s="877"/>
      <c r="AR51" s="877"/>
      <c r="AS51" s="877"/>
      <c r="AT51" s="877"/>
      <c r="AU51" s="877"/>
      <c r="AV51" s="877"/>
      <c r="AW51" s="877"/>
      <c r="AX51" s="877"/>
      <c r="AY51" s="877"/>
      <c r="AZ51" s="879"/>
      <c r="BA51" s="879"/>
      <c r="BB51" s="879"/>
      <c r="BC51" s="879"/>
      <c r="BD51" s="879"/>
      <c r="BE51" s="873"/>
      <c r="BF51" s="873"/>
      <c r="BG51" s="873"/>
      <c r="BH51" s="873"/>
      <c r="BI51" s="874"/>
      <c r="BJ51" s="214"/>
      <c r="BK51" s="214"/>
      <c r="BL51" s="214"/>
      <c r="BM51" s="214"/>
      <c r="BN51" s="214"/>
      <c r="BO51" s="223"/>
      <c r="BP51" s="223"/>
      <c r="BQ51" s="220">
        <v>45</v>
      </c>
      <c r="BR51" s="221"/>
      <c r="BS51" s="820"/>
      <c r="BT51" s="821"/>
      <c r="BU51" s="821"/>
      <c r="BV51" s="821"/>
      <c r="BW51" s="821"/>
      <c r="BX51" s="821"/>
      <c r="BY51" s="821"/>
      <c r="BZ51" s="821"/>
      <c r="CA51" s="821"/>
      <c r="CB51" s="821"/>
      <c r="CC51" s="821"/>
      <c r="CD51" s="821"/>
      <c r="CE51" s="821"/>
      <c r="CF51" s="821"/>
      <c r="CG51" s="822"/>
      <c r="CH51" s="823"/>
      <c r="CI51" s="824"/>
      <c r="CJ51" s="824"/>
      <c r="CK51" s="824"/>
      <c r="CL51" s="825"/>
      <c r="CM51" s="823"/>
      <c r="CN51" s="824"/>
      <c r="CO51" s="824"/>
      <c r="CP51" s="824"/>
      <c r="CQ51" s="825"/>
      <c r="CR51" s="823"/>
      <c r="CS51" s="824"/>
      <c r="CT51" s="824"/>
      <c r="CU51" s="824"/>
      <c r="CV51" s="825"/>
      <c r="CW51" s="823"/>
      <c r="CX51" s="824"/>
      <c r="CY51" s="824"/>
      <c r="CZ51" s="824"/>
      <c r="DA51" s="825"/>
      <c r="DB51" s="823"/>
      <c r="DC51" s="824"/>
      <c r="DD51" s="824"/>
      <c r="DE51" s="824"/>
      <c r="DF51" s="825"/>
      <c r="DG51" s="823"/>
      <c r="DH51" s="824"/>
      <c r="DI51" s="824"/>
      <c r="DJ51" s="824"/>
      <c r="DK51" s="825"/>
      <c r="DL51" s="823"/>
      <c r="DM51" s="824"/>
      <c r="DN51" s="824"/>
      <c r="DO51" s="824"/>
      <c r="DP51" s="825"/>
      <c r="DQ51" s="823"/>
      <c r="DR51" s="824"/>
      <c r="DS51" s="824"/>
      <c r="DT51" s="824"/>
      <c r="DU51" s="825"/>
      <c r="DV51" s="820"/>
      <c r="DW51" s="821"/>
      <c r="DX51" s="821"/>
      <c r="DY51" s="821"/>
      <c r="DZ51" s="826"/>
      <c r="EA51" s="212"/>
    </row>
    <row r="52" spans="1:131" ht="26.25" customHeight="1" x14ac:dyDescent="0.2">
      <c r="A52" s="220">
        <v>25</v>
      </c>
      <c r="B52" s="790"/>
      <c r="C52" s="791"/>
      <c r="D52" s="791"/>
      <c r="E52" s="791"/>
      <c r="F52" s="791"/>
      <c r="G52" s="791"/>
      <c r="H52" s="791"/>
      <c r="I52" s="791"/>
      <c r="J52" s="791"/>
      <c r="K52" s="791"/>
      <c r="L52" s="791"/>
      <c r="M52" s="791"/>
      <c r="N52" s="791"/>
      <c r="O52" s="791"/>
      <c r="P52" s="792"/>
      <c r="Q52" s="876"/>
      <c r="R52" s="877"/>
      <c r="S52" s="877"/>
      <c r="T52" s="877"/>
      <c r="U52" s="877"/>
      <c r="V52" s="877"/>
      <c r="W52" s="877"/>
      <c r="X52" s="877"/>
      <c r="Y52" s="877"/>
      <c r="Z52" s="877"/>
      <c r="AA52" s="877"/>
      <c r="AB52" s="877"/>
      <c r="AC52" s="877"/>
      <c r="AD52" s="877"/>
      <c r="AE52" s="878"/>
      <c r="AF52" s="827"/>
      <c r="AG52" s="828"/>
      <c r="AH52" s="828"/>
      <c r="AI52" s="828"/>
      <c r="AJ52" s="829"/>
      <c r="AK52" s="880"/>
      <c r="AL52" s="877"/>
      <c r="AM52" s="877"/>
      <c r="AN52" s="877"/>
      <c r="AO52" s="877"/>
      <c r="AP52" s="877"/>
      <c r="AQ52" s="877"/>
      <c r="AR52" s="877"/>
      <c r="AS52" s="877"/>
      <c r="AT52" s="877"/>
      <c r="AU52" s="877"/>
      <c r="AV52" s="877"/>
      <c r="AW52" s="877"/>
      <c r="AX52" s="877"/>
      <c r="AY52" s="877"/>
      <c r="AZ52" s="879"/>
      <c r="BA52" s="879"/>
      <c r="BB52" s="879"/>
      <c r="BC52" s="879"/>
      <c r="BD52" s="879"/>
      <c r="BE52" s="873"/>
      <c r="BF52" s="873"/>
      <c r="BG52" s="873"/>
      <c r="BH52" s="873"/>
      <c r="BI52" s="874"/>
      <c r="BJ52" s="214"/>
      <c r="BK52" s="214"/>
      <c r="BL52" s="214"/>
      <c r="BM52" s="214"/>
      <c r="BN52" s="214"/>
      <c r="BO52" s="223"/>
      <c r="BP52" s="223"/>
      <c r="BQ52" s="220">
        <v>46</v>
      </c>
      <c r="BR52" s="221"/>
      <c r="BS52" s="820"/>
      <c r="BT52" s="821"/>
      <c r="BU52" s="821"/>
      <c r="BV52" s="821"/>
      <c r="BW52" s="821"/>
      <c r="BX52" s="821"/>
      <c r="BY52" s="821"/>
      <c r="BZ52" s="821"/>
      <c r="CA52" s="821"/>
      <c r="CB52" s="821"/>
      <c r="CC52" s="821"/>
      <c r="CD52" s="821"/>
      <c r="CE52" s="821"/>
      <c r="CF52" s="821"/>
      <c r="CG52" s="822"/>
      <c r="CH52" s="823"/>
      <c r="CI52" s="824"/>
      <c r="CJ52" s="824"/>
      <c r="CK52" s="824"/>
      <c r="CL52" s="825"/>
      <c r="CM52" s="823"/>
      <c r="CN52" s="824"/>
      <c r="CO52" s="824"/>
      <c r="CP52" s="824"/>
      <c r="CQ52" s="825"/>
      <c r="CR52" s="823"/>
      <c r="CS52" s="824"/>
      <c r="CT52" s="824"/>
      <c r="CU52" s="824"/>
      <c r="CV52" s="825"/>
      <c r="CW52" s="823"/>
      <c r="CX52" s="824"/>
      <c r="CY52" s="824"/>
      <c r="CZ52" s="824"/>
      <c r="DA52" s="825"/>
      <c r="DB52" s="823"/>
      <c r="DC52" s="824"/>
      <c r="DD52" s="824"/>
      <c r="DE52" s="824"/>
      <c r="DF52" s="825"/>
      <c r="DG52" s="823"/>
      <c r="DH52" s="824"/>
      <c r="DI52" s="824"/>
      <c r="DJ52" s="824"/>
      <c r="DK52" s="825"/>
      <c r="DL52" s="823"/>
      <c r="DM52" s="824"/>
      <c r="DN52" s="824"/>
      <c r="DO52" s="824"/>
      <c r="DP52" s="825"/>
      <c r="DQ52" s="823"/>
      <c r="DR52" s="824"/>
      <c r="DS52" s="824"/>
      <c r="DT52" s="824"/>
      <c r="DU52" s="825"/>
      <c r="DV52" s="820"/>
      <c r="DW52" s="821"/>
      <c r="DX52" s="821"/>
      <c r="DY52" s="821"/>
      <c r="DZ52" s="826"/>
      <c r="EA52" s="212"/>
    </row>
    <row r="53" spans="1:131" ht="26.25" customHeight="1" x14ac:dyDescent="0.2">
      <c r="A53" s="220">
        <v>26</v>
      </c>
      <c r="B53" s="790"/>
      <c r="C53" s="791"/>
      <c r="D53" s="791"/>
      <c r="E53" s="791"/>
      <c r="F53" s="791"/>
      <c r="G53" s="791"/>
      <c r="H53" s="791"/>
      <c r="I53" s="791"/>
      <c r="J53" s="791"/>
      <c r="K53" s="791"/>
      <c r="L53" s="791"/>
      <c r="M53" s="791"/>
      <c r="N53" s="791"/>
      <c r="O53" s="791"/>
      <c r="P53" s="792"/>
      <c r="Q53" s="876"/>
      <c r="R53" s="877"/>
      <c r="S53" s="877"/>
      <c r="T53" s="877"/>
      <c r="U53" s="877"/>
      <c r="V53" s="877"/>
      <c r="W53" s="877"/>
      <c r="X53" s="877"/>
      <c r="Y53" s="877"/>
      <c r="Z53" s="877"/>
      <c r="AA53" s="877"/>
      <c r="AB53" s="877"/>
      <c r="AC53" s="877"/>
      <c r="AD53" s="877"/>
      <c r="AE53" s="878"/>
      <c r="AF53" s="827"/>
      <c r="AG53" s="828"/>
      <c r="AH53" s="828"/>
      <c r="AI53" s="828"/>
      <c r="AJ53" s="829"/>
      <c r="AK53" s="880"/>
      <c r="AL53" s="877"/>
      <c r="AM53" s="877"/>
      <c r="AN53" s="877"/>
      <c r="AO53" s="877"/>
      <c r="AP53" s="877"/>
      <c r="AQ53" s="877"/>
      <c r="AR53" s="877"/>
      <c r="AS53" s="877"/>
      <c r="AT53" s="877"/>
      <c r="AU53" s="877"/>
      <c r="AV53" s="877"/>
      <c r="AW53" s="877"/>
      <c r="AX53" s="877"/>
      <c r="AY53" s="877"/>
      <c r="AZ53" s="879"/>
      <c r="BA53" s="879"/>
      <c r="BB53" s="879"/>
      <c r="BC53" s="879"/>
      <c r="BD53" s="879"/>
      <c r="BE53" s="873"/>
      <c r="BF53" s="873"/>
      <c r="BG53" s="873"/>
      <c r="BH53" s="873"/>
      <c r="BI53" s="874"/>
      <c r="BJ53" s="214"/>
      <c r="BK53" s="214"/>
      <c r="BL53" s="214"/>
      <c r="BM53" s="214"/>
      <c r="BN53" s="214"/>
      <c r="BO53" s="223"/>
      <c r="BP53" s="223"/>
      <c r="BQ53" s="220">
        <v>47</v>
      </c>
      <c r="BR53" s="221"/>
      <c r="BS53" s="820"/>
      <c r="BT53" s="821"/>
      <c r="BU53" s="821"/>
      <c r="BV53" s="821"/>
      <c r="BW53" s="821"/>
      <c r="BX53" s="821"/>
      <c r="BY53" s="821"/>
      <c r="BZ53" s="821"/>
      <c r="CA53" s="821"/>
      <c r="CB53" s="821"/>
      <c r="CC53" s="821"/>
      <c r="CD53" s="821"/>
      <c r="CE53" s="821"/>
      <c r="CF53" s="821"/>
      <c r="CG53" s="822"/>
      <c r="CH53" s="823"/>
      <c r="CI53" s="824"/>
      <c r="CJ53" s="824"/>
      <c r="CK53" s="824"/>
      <c r="CL53" s="825"/>
      <c r="CM53" s="823"/>
      <c r="CN53" s="824"/>
      <c r="CO53" s="824"/>
      <c r="CP53" s="824"/>
      <c r="CQ53" s="825"/>
      <c r="CR53" s="823"/>
      <c r="CS53" s="824"/>
      <c r="CT53" s="824"/>
      <c r="CU53" s="824"/>
      <c r="CV53" s="825"/>
      <c r="CW53" s="823"/>
      <c r="CX53" s="824"/>
      <c r="CY53" s="824"/>
      <c r="CZ53" s="824"/>
      <c r="DA53" s="825"/>
      <c r="DB53" s="823"/>
      <c r="DC53" s="824"/>
      <c r="DD53" s="824"/>
      <c r="DE53" s="824"/>
      <c r="DF53" s="825"/>
      <c r="DG53" s="823"/>
      <c r="DH53" s="824"/>
      <c r="DI53" s="824"/>
      <c r="DJ53" s="824"/>
      <c r="DK53" s="825"/>
      <c r="DL53" s="823"/>
      <c r="DM53" s="824"/>
      <c r="DN53" s="824"/>
      <c r="DO53" s="824"/>
      <c r="DP53" s="825"/>
      <c r="DQ53" s="823"/>
      <c r="DR53" s="824"/>
      <c r="DS53" s="824"/>
      <c r="DT53" s="824"/>
      <c r="DU53" s="825"/>
      <c r="DV53" s="820"/>
      <c r="DW53" s="821"/>
      <c r="DX53" s="821"/>
      <c r="DY53" s="821"/>
      <c r="DZ53" s="826"/>
      <c r="EA53" s="212"/>
    </row>
    <row r="54" spans="1:131" ht="26.25" customHeight="1" x14ac:dyDescent="0.2">
      <c r="A54" s="220">
        <v>27</v>
      </c>
      <c r="B54" s="790"/>
      <c r="C54" s="791"/>
      <c r="D54" s="791"/>
      <c r="E54" s="791"/>
      <c r="F54" s="791"/>
      <c r="G54" s="791"/>
      <c r="H54" s="791"/>
      <c r="I54" s="791"/>
      <c r="J54" s="791"/>
      <c r="K54" s="791"/>
      <c r="L54" s="791"/>
      <c r="M54" s="791"/>
      <c r="N54" s="791"/>
      <c r="O54" s="791"/>
      <c r="P54" s="792"/>
      <c r="Q54" s="876"/>
      <c r="R54" s="877"/>
      <c r="S54" s="877"/>
      <c r="T54" s="877"/>
      <c r="U54" s="877"/>
      <c r="V54" s="877"/>
      <c r="W54" s="877"/>
      <c r="X54" s="877"/>
      <c r="Y54" s="877"/>
      <c r="Z54" s="877"/>
      <c r="AA54" s="877"/>
      <c r="AB54" s="877"/>
      <c r="AC54" s="877"/>
      <c r="AD54" s="877"/>
      <c r="AE54" s="878"/>
      <c r="AF54" s="827"/>
      <c r="AG54" s="828"/>
      <c r="AH54" s="828"/>
      <c r="AI54" s="828"/>
      <c r="AJ54" s="829"/>
      <c r="AK54" s="880"/>
      <c r="AL54" s="877"/>
      <c r="AM54" s="877"/>
      <c r="AN54" s="877"/>
      <c r="AO54" s="877"/>
      <c r="AP54" s="877"/>
      <c r="AQ54" s="877"/>
      <c r="AR54" s="877"/>
      <c r="AS54" s="877"/>
      <c r="AT54" s="877"/>
      <c r="AU54" s="877"/>
      <c r="AV54" s="877"/>
      <c r="AW54" s="877"/>
      <c r="AX54" s="877"/>
      <c r="AY54" s="877"/>
      <c r="AZ54" s="879"/>
      <c r="BA54" s="879"/>
      <c r="BB54" s="879"/>
      <c r="BC54" s="879"/>
      <c r="BD54" s="879"/>
      <c r="BE54" s="873"/>
      <c r="BF54" s="873"/>
      <c r="BG54" s="873"/>
      <c r="BH54" s="873"/>
      <c r="BI54" s="874"/>
      <c r="BJ54" s="214"/>
      <c r="BK54" s="214"/>
      <c r="BL54" s="214"/>
      <c r="BM54" s="214"/>
      <c r="BN54" s="214"/>
      <c r="BO54" s="223"/>
      <c r="BP54" s="223"/>
      <c r="BQ54" s="220">
        <v>48</v>
      </c>
      <c r="BR54" s="221"/>
      <c r="BS54" s="820"/>
      <c r="BT54" s="821"/>
      <c r="BU54" s="821"/>
      <c r="BV54" s="821"/>
      <c r="BW54" s="821"/>
      <c r="BX54" s="821"/>
      <c r="BY54" s="821"/>
      <c r="BZ54" s="821"/>
      <c r="CA54" s="821"/>
      <c r="CB54" s="821"/>
      <c r="CC54" s="821"/>
      <c r="CD54" s="821"/>
      <c r="CE54" s="821"/>
      <c r="CF54" s="821"/>
      <c r="CG54" s="822"/>
      <c r="CH54" s="823"/>
      <c r="CI54" s="824"/>
      <c r="CJ54" s="824"/>
      <c r="CK54" s="824"/>
      <c r="CL54" s="825"/>
      <c r="CM54" s="823"/>
      <c r="CN54" s="824"/>
      <c r="CO54" s="824"/>
      <c r="CP54" s="824"/>
      <c r="CQ54" s="825"/>
      <c r="CR54" s="823"/>
      <c r="CS54" s="824"/>
      <c r="CT54" s="824"/>
      <c r="CU54" s="824"/>
      <c r="CV54" s="825"/>
      <c r="CW54" s="823"/>
      <c r="CX54" s="824"/>
      <c r="CY54" s="824"/>
      <c r="CZ54" s="824"/>
      <c r="DA54" s="825"/>
      <c r="DB54" s="823"/>
      <c r="DC54" s="824"/>
      <c r="DD54" s="824"/>
      <c r="DE54" s="824"/>
      <c r="DF54" s="825"/>
      <c r="DG54" s="823"/>
      <c r="DH54" s="824"/>
      <c r="DI54" s="824"/>
      <c r="DJ54" s="824"/>
      <c r="DK54" s="825"/>
      <c r="DL54" s="823"/>
      <c r="DM54" s="824"/>
      <c r="DN54" s="824"/>
      <c r="DO54" s="824"/>
      <c r="DP54" s="825"/>
      <c r="DQ54" s="823"/>
      <c r="DR54" s="824"/>
      <c r="DS54" s="824"/>
      <c r="DT54" s="824"/>
      <c r="DU54" s="825"/>
      <c r="DV54" s="820"/>
      <c r="DW54" s="821"/>
      <c r="DX54" s="821"/>
      <c r="DY54" s="821"/>
      <c r="DZ54" s="826"/>
      <c r="EA54" s="212"/>
    </row>
    <row r="55" spans="1:131" ht="26.25" customHeight="1" x14ac:dyDescent="0.2">
      <c r="A55" s="220">
        <v>28</v>
      </c>
      <c r="B55" s="790"/>
      <c r="C55" s="791"/>
      <c r="D55" s="791"/>
      <c r="E55" s="791"/>
      <c r="F55" s="791"/>
      <c r="G55" s="791"/>
      <c r="H55" s="791"/>
      <c r="I55" s="791"/>
      <c r="J55" s="791"/>
      <c r="K55" s="791"/>
      <c r="L55" s="791"/>
      <c r="M55" s="791"/>
      <c r="N55" s="791"/>
      <c r="O55" s="791"/>
      <c r="P55" s="792"/>
      <c r="Q55" s="876"/>
      <c r="R55" s="877"/>
      <c r="S55" s="877"/>
      <c r="T55" s="877"/>
      <c r="U55" s="877"/>
      <c r="V55" s="877"/>
      <c r="W55" s="877"/>
      <c r="X55" s="877"/>
      <c r="Y55" s="877"/>
      <c r="Z55" s="877"/>
      <c r="AA55" s="877"/>
      <c r="AB55" s="877"/>
      <c r="AC55" s="877"/>
      <c r="AD55" s="877"/>
      <c r="AE55" s="878"/>
      <c r="AF55" s="827"/>
      <c r="AG55" s="828"/>
      <c r="AH55" s="828"/>
      <c r="AI55" s="828"/>
      <c r="AJ55" s="829"/>
      <c r="AK55" s="880"/>
      <c r="AL55" s="877"/>
      <c r="AM55" s="877"/>
      <c r="AN55" s="877"/>
      <c r="AO55" s="877"/>
      <c r="AP55" s="877"/>
      <c r="AQ55" s="877"/>
      <c r="AR55" s="877"/>
      <c r="AS55" s="877"/>
      <c r="AT55" s="877"/>
      <c r="AU55" s="877"/>
      <c r="AV55" s="877"/>
      <c r="AW55" s="877"/>
      <c r="AX55" s="877"/>
      <c r="AY55" s="877"/>
      <c r="AZ55" s="879"/>
      <c r="BA55" s="879"/>
      <c r="BB55" s="879"/>
      <c r="BC55" s="879"/>
      <c r="BD55" s="879"/>
      <c r="BE55" s="873"/>
      <c r="BF55" s="873"/>
      <c r="BG55" s="873"/>
      <c r="BH55" s="873"/>
      <c r="BI55" s="874"/>
      <c r="BJ55" s="214"/>
      <c r="BK55" s="214"/>
      <c r="BL55" s="214"/>
      <c r="BM55" s="214"/>
      <c r="BN55" s="214"/>
      <c r="BO55" s="223"/>
      <c r="BP55" s="223"/>
      <c r="BQ55" s="220">
        <v>49</v>
      </c>
      <c r="BR55" s="221"/>
      <c r="BS55" s="820"/>
      <c r="BT55" s="821"/>
      <c r="BU55" s="821"/>
      <c r="BV55" s="821"/>
      <c r="BW55" s="821"/>
      <c r="BX55" s="821"/>
      <c r="BY55" s="821"/>
      <c r="BZ55" s="821"/>
      <c r="CA55" s="821"/>
      <c r="CB55" s="821"/>
      <c r="CC55" s="821"/>
      <c r="CD55" s="821"/>
      <c r="CE55" s="821"/>
      <c r="CF55" s="821"/>
      <c r="CG55" s="822"/>
      <c r="CH55" s="823"/>
      <c r="CI55" s="824"/>
      <c r="CJ55" s="824"/>
      <c r="CK55" s="824"/>
      <c r="CL55" s="825"/>
      <c r="CM55" s="823"/>
      <c r="CN55" s="824"/>
      <c r="CO55" s="824"/>
      <c r="CP55" s="824"/>
      <c r="CQ55" s="825"/>
      <c r="CR55" s="823"/>
      <c r="CS55" s="824"/>
      <c r="CT55" s="824"/>
      <c r="CU55" s="824"/>
      <c r="CV55" s="825"/>
      <c r="CW55" s="823"/>
      <c r="CX55" s="824"/>
      <c r="CY55" s="824"/>
      <c r="CZ55" s="824"/>
      <c r="DA55" s="825"/>
      <c r="DB55" s="823"/>
      <c r="DC55" s="824"/>
      <c r="DD55" s="824"/>
      <c r="DE55" s="824"/>
      <c r="DF55" s="825"/>
      <c r="DG55" s="823"/>
      <c r="DH55" s="824"/>
      <c r="DI55" s="824"/>
      <c r="DJ55" s="824"/>
      <c r="DK55" s="825"/>
      <c r="DL55" s="823"/>
      <c r="DM55" s="824"/>
      <c r="DN55" s="824"/>
      <c r="DO55" s="824"/>
      <c r="DP55" s="825"/>
      <c r="DQ55" s="823"/>
      <c r="DR55" s="824"/>
      <c r="DS55" s="824"/>
      <c r="DT55" s="824"/>
      <c r="DU55" s="825"/>
      <c r="DV55" s="820"/>
      <c r="DW55" s="821"/>
      <c r="DX55" s="821"/>
      <c r="DY55" s="821"/>
      <c r="DZ55" s="826"/>
      <c r="EA55" s="212"/>
    </row>
    <row r="56" spans="1:131" ht="26.25" customHeight="1" x14ac:dyDescent="0.2">
      <c r="A56" s="220">
        <v>29</v>
      </c>
      <c r="B56" s="790"/>
      <c r="C56" s="791"/>
      <c r="D56" s="791"/>
      <c r="E56" s="791"/>
      <c r="F56" s="791"/>
      <c r="G56" s="791"/>
      <c r="H56" s="791"/>
      <c r="I56" s="791"/>
      <c r="J56" s="791"/>
      <c r="K56" s="791"/>
      <c r="L56" s="791"/>
      <c r="M56" s="791"/>
      <c r="N56" s="791"/>
      <c r="O56" s="791"/>
      <c r="P56" s="792"/>
      <c r="Q56" s="876"/>
      <c r="R56" s="877"/>
      <c r="S56" s="877"/>
      <c r="T56" s="877"/>
      <c r="U56" s="877"/>
      <c r="V56" s="877"/>
      <c r="W56" s="877"/>
      <c r="X56" s="877"/>
      <c r="Y56" s="877"/>
      <c r="Z56" s="877"/>
      <c r="AA56" s="877"/>
      <c r="AB56" s="877"/>
      <c r="AC56" s="877"/>
      <c r="AD56" s="877"/>
      <c r="AE56" s="878"/>
      <c r="AF56" s="827"/>
      <c r="AG56" s="828"/>
      <c r="AH56" s="828"/>
      <c r="AI56" s="828"/>
      <c r="AJ56" s="829"/>
      <c r="AK56" s="880"/>
      <c r="AL56" s="877"/>
      <c r="AM56" s="877"/>
      <c r="AN56" s="877"/>
      <c r="AO56" s="877"/>
      <c r="AP56" s="877"/>
      <c r="AQ56" s="877"/>
      <c r="AR56" s="877"/>
      <c r="AS56" s="877"/>
      <c r="AT56" s="877"/>
      <c r="AU56" s="877"/>
      <c r="AV56" s="877"/>
      <c r="AW56" s="877"/>
      <c r="AX56" s="877"/>
      <c r="AY56" s="877"/>
      <c r="AZ56" s="879"/>
      <c r="BA56" s="879"/>
      <c r="BB56" s="879"/>
      <c r="BC56" s="879"/>
      <c r="BD56" s="879"/>
      <c r="BE56" s="873"/>
      <c r="BF56" s="873"/>
      <c r="BG56" s="873"/>
      <c r="BH56" s="873"/>
      <c r="BI56" s="874"/>
      <c r="BJ56" s="214"/>
      <c r="BK56" s="214"/>
      <c r="BL56" s="214"/>
      <c r="BM56" s="214"/>
      <c r="BN56" s="214"/>
      <c r="BO56" s="223"/>
      <c r="BP56" s="223"/>
      <c r="BQ56" s="220">
        <v>50</v>
      </c>
      <c r="BR56" s="221"/>
      <c r="BS56" s="820"/>
      <c r="BT56" s="821"/>
      <c r="BU56" s="821"/>
      <c r="BV56" s="821"/>
      <c r="BW56" s="821"/>
      <c r="BX56" s="821"/>
      <c r="BY56" s="821"/>
      <c r="BZ56" s="821"/>
      <c r="CA56" s="821"/>
      <c r="CB56" s="821"/>
      <c r="CC56" s="821"/>
      <c r="CD56" s="821"/>
      <c r="CE56" s="821"/>
      <c r="CF56" s="821"/>
      <c r="CG56" s="822"/>
      <c r="CH56" s="823"/>
      <c r="CI56" s="824"/>
      <c r="CJ56" s="824"/>
      <c r="CK56" s="824"/>
      <c r="CL56" s="825"/>
      <c r="CM56" s="823"/>
      <c r="CN56" s="824"/>
      <c r="CO56" s="824"/>
      <c r="CP56" s="824"/>
      <c r="CQ56" s="825"/>
      <c r="CR56" s="823"/>
      <c r="CS56" s="824"/>
      <c r="CT56" s="824"/>
      <c r="CU56" s="824"/>
      <c r="CV56" s="825"/>
      <c r="CW56" s="823"/>
      <c r="CX56" s="824"/>
      <c r="CY56" s="824"/>
      <c r="CZ56" s="824"/>
      <c r="DA56" s="825"/>
      <c r="DB56" s="823"/>
      <c r="DC56" s="824"/>
      <c r="DD56" s="824"/>
      <c r="DE56" s="824"/>
      <c r="DF56" s="825"/>
      <c r="DG56" s="823"/>
      <c r="DH56" s="824"/>
      <c r="DI56" s="824"/>
      <c r="DJ56" s="824"/>
      <c r="DK56" s="825"/>
      <c r="DL56" s="823"/>
      <c r="DM56" s="824"/>
      <c r="DN56" s="824"/>
      <c r="DO56" s="824"/>
      <c r="DP56" s="825"/>
      <c r="DQ56" s="823"/>
      <c r="DR56" s="824"/>
      <c r="DS56" s="824"/>
      <c r="DT56" s="824"/>
      <c r="DU56" s="825"/>
      <c r="DV56" s="820"/>
      <c r="DW56" s="821"/>
      <c r="DX56" s="821"/>
      <c r="DY56" s="821"/>
      <c r="DZ56" s="826"/>
      <c r="EA56" s="212"/>
    </row>
    <row r="57" spans="1:131" ht="26.25" customHeight="1" x14ac:dyDescent="0.2">
      <c r="A57" s="220">
        <v>30</v>
      </c>
      <c r="B57" s="790"/>
      <c r="C57" s="791"/>
      <c r="D57" s="791"/>
      <c r="E57" s="791"/>
      <c r="F57" s="791"/>
      <c r="G57" s="791"/>
      <c r="H57" s="791"/>
      <c r="I57" s="791"/>
      <c r="J57" s="791"/>
      <c r="K57" s="791"/>
      <c r="L57" s="791"/>
      <c r="M57" s="791"/>
      <c r="N57" s="791"/>
      <c r="O57" s="791"/>
      <c r="P57" s="792"/>
      <c r="Q57" s="876"/>
      <c r="R57" s="877"/>
      <c r="S57" s="877"/>
      <c r="T57" s="877"/>
      <c r="U57" s="877"/>
      <c r="V57" s="877"/>
      <c r="W57" s="877"/>
      <c r="X57" s="877"/>
      <c r="Y57" s="877"/>
      <c r="Z57" s="877"/>
      <c r="AA57" s="877"/>
      <c r="AB57" s="877"/>
      <c r="AC57" s="877"/>
      <c r="AD57" s="877"/>
      <c r="AE57" s="878"/>
      <c r="AF57" s="827"/>
      <c r="AG57" s="828"/>
      <c r="AH57" s="828"/>
      <c r="AI57" s="828"/>
      <c r="AJ57" s="829"/>
      <c r="AK57" s="880"/>
      <c r="AL57" s="877"/>
      <c r="AM57" s="877"/>
      <c r="AN57" s="877"/>
      <c r="AO57" s="877"/>
      <c r="AP57" s="877"/>
      <c r="AQ57" s="877"/>
      <c r="AR57" s="877"/>
      <c r="AS57" s="877"/>
      <c r="AT57" s="877"/>
      <c r="AU57" s="877"/>
      <c r="AV57" s="877"/>
      <c r="AW57" s="877"/>
      <c r="AX57" s="877"/>
      <c r="AY57" s="877"/>
      <c r="AZ57" s="879"/>
      <c r="BA57" s="879"/>
      <c r="BB57" s="879"/>
      <c r="BC57" s="879"/>
      <c r="BD57" s="879"/>
      <c r="BE57" s="873"/>
      <c r="BF57" s="873"/>
      <c r="BG57" s="873"/>
      <c r="BH57" s="873"/>
      <c r="BI57" s="874"/>
      <c r="BJ57" s="214"/>
      <c r="BK57" s="214"/>
      <c r="BL57" s="214"/>
      <c r="BM57" s="214"/>
      <c r="BN57" s="214"/>
      <c r="BO57" s="223"/>
      <c r="BP57" s="223"/>
      <c r="BQ57" s="220">
        <v>51</v>
      </c>
      <c r="BR57" s="221"/>
      <c r="BS57" s="820"/>
      <c r="BT57" s="821"/>
      <c r="BU57" s="821"/>
      <c r="BV57" s="821"/>
      <c r="BW57" s="821"/>
      <c r="BX57" s="821"/>
      <c r="BY57" s="821"/>
      <c r="BZ57" s="821"/>
      <c r="CA57" s="821"/>
      <c r="CB57" s="821"/>
      <c r="CC57" s="821"/>
      <c r="CD57" s="821"/>
      <c r="CE57" s="821"/>
      <c r="CF57" s="821"/>
      <c r="CG57" s="822"/>
      <c r="CH57" s="823"/>
      <c r="CI57" s="824"/>
      <c r="CJ57" s="824"/>
      <c r="CK57" s="824"/>
      <c r="CL57" s="825"/>
      <c r="CM57" s="823"/>
      <c r="CN57" s="824"/>
      <c r="CO57" s="824"/>
      <c r="CP57" s="824"/>
      <c r="CQ57" s="825"/>
      <c r="CR57" s="823"/>
      <c r="CS57" s="824"/>
      <c r="CT57" s="824"/>
      <c r="CU57" s="824"/>
      <c r="CV57" s="825"/>
      <c r="CW57" s="823"/>
      <c r="CX57" s="824"/>
      <c r="CY57" s="824"/>
      <c r="CZ57" s="824"/>
      <c r="DA57" s="825"/>
      <c r="DB57" s="823"/>
      <c r="DC57" s="824"/>
      <c r="DD57" s="824"/>
      <c r="DE57" s="824"/>
      <c r="DF57" s="825"/>
      <c r="DG57" s="823"/>
      <c r="DH57" s="824"/>
      <c r="DI57" s="824"/>
      <c r="DJ57" s="824"/>
      <c r="DK57" s="825"/>
      <c r="DL57" s="823"/>
      <c r="DM57" s="824"/>
      <c r="DN57" s="824"/>
      <c r="DO57" s="824"/>
      <c r="DP57" s="825"/>
      <c r="DQ57" s="823"/>
      <c r="DR57" s="824"/>
      <c r="DS57" s="824"/>
      <c r="DT57" s="824"/>
      <c r="DU57" s="825"/>
      <c r="DV57" s="820"/>
      <c r="DW57" s="821"/>
      <c r="DX57" s="821"/>
      <c r="DY57" s="821"/>
      <c r="DZ57" s="826"/>
      <c r="EA57" s="212"/>
    </row>
    <row r="58" spans="1:131" ht="26.25" customHeight="1" x14ac:dyDescent="0.2">
      <c r="A58" s="220">
        <v>31</v>
      </c>
      <c r="B58" s="790"/>
      <c r="C58" s="791"/>
      <c r="D58" s="791"/>
      <c r="E58" s="791"/>
      <c r="F58" s="791"/>
      <c r="G58" s="791"/>
      <c r="H58" s="791"/>
      <c r="I58" s="791"/>
      <c r="J58" s="791"/>
      <c r="K58" s="791"/>
      <c r="L58" s="791"/>
      <c r="M58" s="791"/>
      <c r="N58" s="791"/>
      <c r="O58" s="791"/>
      <c r="P58" s="792"/>
      <c r="Q58" s="876"/>
      <c r="R58" s="877"/>
      <c r="S58" s="877"/>
      <c r="T58" s="877"/>
      <c r="U58" s="877"/>
      <c r="V58" s="877"/>
      <c r="W58" s="877"/>
      <c r="X58" s="877"/>
      <c r="Y58" s="877"/>
      <c r="Z58" s="877"/>
      <c r="AA58" s="877"/>
      <c r="AB58" s="877"/>
      <c r="AC58" s="877"/>
      <c r="AD58" s="877"/>
      <c r="AE58" s="878"/>
      <c r="AF58" s="827"/>
      <c r="AG58" s="828"/>
      <c r="AH58" s="828"/>
      <c r="AI58" s="828"/>
      <c r="AJ58" s="829"/>
      <c r="AK58" s="880"/>
      <c r="AL58" s="877"/>
      <c r="AM58" s="877"/>
      <c r="AN58" s="877"/>
      <c r="AO58" s="877"/>
      <c r="AP58" s="877"/>
      <c r="AQ58" s="877"/>
      <c r="AR58" s="877"/>
      <c r="AS58" s="877"/>
      <c r="AT58" s="877"/>
      <c r="AU58" s="877"/>
      <c r="AV58" s="877"/>
      <c r="AW58" s="877"/>
      <c r="AX58" s="877"/>
      <c r="AY58" s="877"/>
      <c r="AZ58" s="879"/>
      <c r="BA58" s="879"/>
      <c r="BB58" s="879"/>
      <c r="BC58" s="879"/>
      <c r="BD58" s="879"/>
      <c r="BE58" s="873"/>
      <c r="BF58" s="873"/>
      <c r="BG58" s="873"/>
      <c r="BH58" s="873"/>
      <c r="BI58" s="874"/>
      <c r="BJ58" s="214"/>
      <c r="BK58" s="214"/>
      <c r="BL58" s="214"/>
      <c r="BM58" s="214"/>
      <c r="BN58" s="214"/>
      <c r="BO58" s="223"/>
      <c r="BP58" s="223"/>
      <c r="BQ58" s="220">
        <v>52</v>
      </c>
      <c r="BR58" s="221"/>
      <c r="BS58" s="820"/>
      <c r="BT58" s="821"/>
      <c r="BU58" s="821"/>
      <c r="BV58" s="821"/>
      <c r="BW58" s="821"/>
      <c r="BX58" s="821"/>
      <c r="BY58" s="821"/>
      <c r="BZ58" s="821"/>
      <c r="CA58" s="821"/>
      <c r="CB58" s="821"/>
      <c r="CC58" s="821"/>
      <c r="CD58" s="821"/>
      <c r="CE58" s="821"/>
      <c r="CF58" s="821"/>
      <c r="CG58" s="822"/>
      <c r="CH58" s="823"/>
      <c r="CI58" s="824"/>
      <c r="CJ58" s="824"/>
      <c r="CK58" s="824"/>
      <c r="CL58" s="825"/>
      <c r="CM58" s="823"/>
      <c r="CN58" s="824"/>
      <c r="CO58" s="824"/>
      <c r="CP58" s="824"/>
      <c r="CQ58" s="825"/>
      <c r="CR58" s="823"/>
      <c r="CS58" s="824"/>
      <c r="CT58" s="824"/>
      <c r="CU58" s="824"/>
      <c r="CV58" s="825"/>
      <c r="CW58" s="823"/>
      <c r="CX58" s="824"/>
      <c r="CY58" s="824"/>
      <c r="CZ58" s="824"/>
      <c r="DA58" s="825"/>
      <c r="DB58" s="823"/>
      <c r="DC58" s="824"/>
      <c r="DD58" s="824"/>
      <c r="DE58" s="824"/>
      <c r="DF58" s="825"/>
      <c r="DG58" s="823"/>
      <c r="DH58" s="824"/>
      <c r="DI58" s="824"/>
      <c r="DJ58" s="824"/>
      <c r="DK58" s="825"/>
      <c r="DL58" s="823"/>
      <c r="DM58" s="824"/>
      <c r="DN58" s="824"/>
      <c r="DO58" s="824"/>
      <c r="DP58" s="825"/>
      <c r="DQ58" s="823"/>
      <c r="DR58" s="824"/>
      <c r="DS58" s="824"/>
      <c r="DT58" s="824"/>
      <c r="DU58" s="825"/>
      <c r="DV58" s="820"/>
      <c r="DW58" s="821"/>
      <c r="DX58" s="821"/>
      <c r="DY58" s="821"/>
      <c r="DZ58" s="826"/>
      <c r="EA58" s="212"/>
    </row>
    <row r="59" spans="1:131" ht="26.25" customHeight="1" x14ac:dyDescent="0.2">
      <c r="A59" s="220">
        <v>32</v>
      </c>
      <c r="B59" s="790"/>
      <c r="C59" s="791"/>
      <c r="D59" s="791"/>
      <c r="E59" s="791"/>
      <c r="F59" s="791"/>
      <c r="G59" s="791"/>
      <c r="H59" s="791"/>
      <c r="I59" s="791"/>
      <c r="J59" s="791"/>
      <c r="K59" s="791"/>
      <c r="L59" s="791"/>
      <c r="M59" s="791"/>
      <c r="N59" s="791"/>
      <c r="O59" s="791"/>
      <c r="P59" s="792"/>
      <c r="Q59" s="876"/>
      <c r="R59" s="877"/>
      <c r="S59" s="877"/>
      <c r="T59" s="877"/>
      <c r="U59" s="877"/>
      <c r="V59" s="877"/>
      <c r="W59" s="877"/>
      <c r="X59" s="877"/>
      <c r="Y59" s="877"/>
      <c r="Z59" s="877"/>
      <c r="AA59" s="877"/>
      <c r="AB59" s="877"/>
      <c r="AC59" s="877"/>
      <c r="AD59" s="877"/>
      <c r="AE59" s="878"/>
      <c r="AF59" s="827"/>
      <c r="AG59" s="828"/>
      <c r="AH59" s="828"/>
      <c r="AI59" s="828"/>
      <c r="AJ59" s="829"/>
      <c r="AK59" s="880"/>
      <c r="AL59" s="877"/>
      <c r="AM59" s="877"/>
      <c r="AN59" s="877"/>
      <c r="AO59" s="877"/>
      <c r="AP59" s="877"/>
      <c r="AQ59" s="877"/>
      <c r="AR59" s="877"/>
      <c r="AS59" s="877"/>
      <c r="AT59" s="877"/>
      <c r="AU59" s="877"/>
      <c r="AV59" s="877"/>
      <c r="AW59" s="877"/>
      <c r="AX59" s="877"/>
      <c r="AY59" s="877"/>
      <c r="AZ59" s="879"/>
      <c r="BA59" s="879"/>
      <c r="BB59" s="879"/>
      <c r="BC59" s="879"/>
      <c r="BD59" s="879"/>
      <c r="BE59" s="873"/>
      <c r="BF59" s="873"/>
      <c r="BG59" s="873"/>
      <c r="BH59" s="873"/>
      <c r="BI59" s="874"/>
      <c r="BJ59" s="214"/>
      <c r="BK59" s="214"/>
      <c r="BL59" s="214"/>
      <c r="BM59" s="214"/>
      <c r="BN59" s="214"/>
      <c r="BO59" s="223"/>
      <c r="BP59" s="223"/>
      <c r="BQ59" s="220">
        <v>53</v>
      </c>
      <c r="BR59" s="221"/>
      <c r="BS59" s="820"/>
      <c r="BT59" s="821"/>
      <c r="BU59" s="821"/>
      <c r="BV59" s="821"/>
      <c r="BW59" s="821"/>
      <c r="BX59" s="821"/>
      <c r="BY59" s="821"/>
      <c r="BZ59" s="821"/>
      <c r="CA59" s="821"/>
      <c r="CB59" s="821"/>
      <c r="CC59" s="821"/>
      <c r="CD59" s="821"/>
      <c r="CE59" s="821"/>
      <c r="CF59" s="821"/>
      <c r="CG59" s="822"/>
      <c r="CH59" s="823"/>
      <c r="CI59" s="824"/>
      <c r="CJ59" s="824"/>
      <c r="CK59" s="824"/>
      <c r="CL59" s="825"/>
      <c r="CM59" s="823"/>
      <c r="CN59" s="824"/>
      <c r="CO59" s="824"/>
      <c r="CP59" s="824"/>
      <c r="CQ59" s="825"/>
      <c r="CR59" s="823"/>
      <c r="CS59" s="824"/>
      <c r="CT59" s="824"/>
      <c r="CU59" s="824"/>
      <c r="CV59" s="825"/>
      <c r="CW59" s="823"/>
      <c r="CX59" s="824"/>
      <c r="CY59" s="824"/>
      <c r="CZ59" s="824"/>
      <c r="DA59" s="825"/>
      <c r="DB59" s="823"/>
      <c r="DC59" s="824"/>
      <c r="DD59" s="824"/>
      <c r="DE59" s="824"/>
      <c r="DF59" s="825"/>
      <c r="DG59" s="823"/>
      <c r="DH59" s="824"/>
      <c r="DI59" s="824"/>
      <c r="DJ59" s="824"/>
      <c r="DK59" s="825"/>
      <c r="DL59" s="823"/>
      <c r="DM59" s="824"/>
      <c r="DN59" s="824"/>
      <c r="DO59" s="824"/>
      <c r="DP59" s="825"/>
      <c r="DQ59" s="823"/>
      <c r="DR59" s="824"/>
      <c r="DS59" s="824"/>
      <c r="DT59" s="824"/>
      <c r="DU59" s="825"/>
      <c r="DV59" s="820"/>
      <c r="DW59" s="821"/>
      <c r="DX59" s="821"/>
      <c r="DY59" s="821"/>
      <c r="DZ59" s="826"/>
      <c r="EA59" s="212"/>
    </row>
    <row r="60" spans="1:131" ht="26.25" customHeight="1" x14ac:dyDescent="0.2">
      <c r="A60" s="220">
        <v>33</v>
      </c>
      <c r="B60" s="790"/>
      <c r="C60" s="791"/>
      <c r="D60" s="791"/>
      <c r="E60" s="791"/>
      <c r="F60" s="791"/>
      <c r="G60" s="791"/>
      <c r="H60" s="791"/>
      <c r="I60" s="791"/>
      <c r="J60" s="791"/>
      <c r="K60" s="791"/>
      <c r="L60" s="791"/>
      <c r="M60" s="791"/>
      <c r="N60" s="791"/>
      <c r="O60" s="791"/>
      <c r="P60" s="792"/>
      <c r="Q60" s="876"/>
      <c r="R60" s="877"/>
      <c r="S60" s="877"/>
      <c r="T60" s="877"/>
      <c r="U60" s="877"/>
      <c r="V60" s="877"/>
      <c r="W60" s="877"/>
      <c r="X60" s="877"/>
      <c r="Y60" s="877"/>
      <c r="Z60" s="877"/>
      <c r="AA60" s="877"/>
      <c r="AB60" s="877"/>
      <c r="AC60" s="877"/>
      <c r="AD60" s="877"/>
      <c r="AE60" s="878"/>
      <c r="AF60" s="827"/>
      <c r="AG60" s="828"/>
      <c r="AH60" s="828"/>
      <c r="AI60" s="828"/>
      <c r="AJ60" s="829"/>
      <c r="AK60" s="880"/>
      <c r="AL60" s="877"/>
      <c r="AM60" s="877"/>
      <c r="AN60" s="877"/>
      <c r="AO60" s="877"/>
      <c r="AP60" s="877"/>
      <c r="AQ60" s="877"/>
      <c r="AR60" s="877"/>
      <c r="AS60" s="877"/>
      <c r="AT60" s="877"/>
      <c r="AU60" s="877"/>
      <c r="AV60" s="877"/>
      <c r="AW60" s="877"/>
      <c r="AX60" s="877"/>
      <c r="AY60" s="877"/>
      <c r="AZ60" s="879"/>
      <c r="BA60" s="879"/>
      <c r="BB60" s="879"/>
      <c r="BC60" s="879"/>
      <c r="BD60" s="879"/>
      <c r="BE60" s="873"/>
      <c r="BF60" s="873"/>
      <c r="BG60" s="873"/>
      <c r="BH60" s="873"/>
      <c r="BI60" s="874"/>
      <c r="BJ60" s="214"/>
      <c r="BK60" s="214"/>
      <c r="BL60" s="214"/>
      <c r="BM60" s="214"/>
      <c r="BN60" s="214"/>
      <c r="BO60" s="223"/>
      <c r="BP60" s="223"/>
      <c r="BQ60" s="220">
        <v>54</v>
      </c>
      <c r="BR60" s="221"/>
      <c r="BS60" s="820"/>
      <c r="BT60" s="821"/>
      <c r="BU60" s="821"/>
      <c r="BV60" s="821"/>
      <c r="BW60" s="821"/>
      <c r="BX60" s="821"/>
      <c r="BY60" s="821"/>
      <c r="BZ60" s="821"/>
      <c r="CA60" s="821"/>
      <c r="CB60" s="821"/>
      <c r="CC60" s="821"/>
      <c r="CD60" s="821"/>
      <c r="CE60" s="821"/>
      <c r="CF60" s="821"/>
      <c r="CG60" s="822"/>
      <c r="CH60" s="823"/>
      <c r="CI60" s="824"/>
      <c r="CJ60" s="824"/>
      <c r="CK60" s="824"/>
      <c r="CL60" s="825"/>
      <c r="CM60" s="823"/>
      <c r="CN60" s="824"/>
      <c r="CO60" s="824"/>
      <c r="CP60" s="824"/>
      <c r="CQ60" s="825"/>
      <c r="CR60" s="823"/>
      <c r="CS60" s="824"/>
      <c r="CT60" s="824"/>
      <c r="CU60" s="824"/>
      <c r="CV60" s="825"/>
      <c r="CW60" s="823"/>
      <c r="CX60" s="824"/>
      <c r="CY60" s="824"/>
      <c r="CZ60" s="824"/>
      <c r="DA60" s="825"/>
      <c r="DB60" s="823"/>
      <c r="DC60" s="824"/>
      <c r="DD60" s="824"/>
      <c r="DE60" s="824"/>
      <c r="DF60" s="825"/>
      <c r="DG60" s="823"/>
      <c r="DH60" s="824"/>
      <c r="DI60" s="824"/>
      <c r="DJ60" s="824"/>
      <c r="DK60" s="825"/>
      <c r="DL60" s="823"/>
      <c r="DM60" s="824"/>
      <c r="DN60" s="824"/>
      <c r="DO60" s="824"/>
      <c r="DP60" s="825"/>
      <c r="DQ60" s="823"/>
      <c r="DR60" s="824"/>
      <c r="DS60" s="824"/>
      <c r="DT60" s="824"/>
      <c r="DU60" s="825"/>
      <c r="DV60" s="820"/>
      <c r="DW60" s="821"/>
      <c r="DX60" s="821"/>
      <c r="DY60" s="821"/>
      <c r="DZ60" s="826"/>
      <c r="EA60" s="212"/>
    </row>
    <row r="61" spans="1:131" ht="26.25" customHeight="1" thickBot="1" x14ac:dyDescent="0.25">
      <c r="A61" s="220">
        <v>34</v>
      </c>
      <c r="B61" s="790"/>
      <c r="C61" s="791"/>
      <c r="D61" s="791"/>
      <c r="E61" s="791"/>
      <c r="F61" s="791"/>
      <c r="G61" s="791"/>
      <c r="H61" s="791"/>
      <c r="I61" s="791"/>
      <c r="J61" s="791"/>
      <c r="K61" s="791"/>
      <c r="L61" s="791"/>
      <c r="M61" s="791"/>
      <c r="N61" s="791"/>
      <c r="O61" s="791"/>
      <c r="P61" s="792"/>
      <c r="Q61" s="876"/>
      <c r="R61" s="877"/>
      <c r="S61" s="877"/>
      <c r="T61" s="877"/>
      <c r="U61" s="877"/>
      <c r="V61" s="877"/>
      <c r="W61" s="877"/>
      <c r="X61" s="877"/>
      <c r="Y61" s="877"/>
      <c r="Z61" s="877"/>
      <c r="AA61" s="877"/>
      <c r="AB61" s="877"/>
      <c r="AC61" s="877"/>
      <c r="AD61" s="877"/>
      <c r="AE61" s="878"/>
      <c r="AF61" s="827"/>
      <c r="AG61" s="828"/>
      <c r="AH61" s="828"/>
      <c r="AI61" s="828"/>
      <c r="AJ61" s="829"/>
      <c r="AK61" s="880"/>
      <c r="AL61" s="877"/>
      <c r="AM61" s="877"/>
      <c r="AN61" s="877"/>
      <c r="AO61" s="877"/>
      <c r="AP61" s="877"/>
      <c r="AQ61" s="877"/>
      <c r="AR61" s="877"/>
      <c r="AS61" s="877"/>
      <c r="AT61" s="877"/>
      <c r="AU61" s="877"/>
      <c r="AV61" s="877"/>
      <c r="AW61" s="877"/>
      <c r="AX61" s="877"/>
      <c r="AY61" s="877"/>
      <c r="AZ61" s="879"/>
      <c r="BA61" s="879"/>
      <c r="BB61" s="879"/>
      <c r="BC61" s="879"/>
      <c r="BD61" s="879"/>
      <c r="BE61" s="873"/>
      <c r="BF61" s="873"/>
      <c r="BG61" s="873"/>
      <c r="BH61" s="873"/>
      <c r="BI61" s="874"/>
      <c r="BJ61" s="214"/>
      <c r="BK61" s="214"/>
      <c r="BL61" s="214"/>
      <c r="BM61" s="214"/>
      <c r="BN61" s="214"/>
      <c r="BO61" s="223"/>
      <c r="BP61" s="223"/>
      <c r="BQ61" s="220">
        <v>55</v>
      </c>
      <c r="BR61" s="221"/>
      <c r="BS61" s="820"/>
      <c r="BT61" s="821"/>
      <c r="BU61" s="821"/>
      <c r="BV61" s="821"/>
      <c r="BW61" s="821"/>
      <c r="BX61" s="821"/>
      <c r="BY61" s="821"/>
      <c r="BZ61" s="821"/>
      <c r="CA61" s="821"/>
      <c r="CB61" s="821"/>
      <c r="CC61" s="821"/>
      <c r="CD61" s="821"/>
      <c r="CE61" s="821"/>
      <c r="CF61" s="821"/>
      <c r="CG61" s="822"/>
      <c r="CH61" s="823"/>
      <c r="CI61" s="824"/>
      <c r="CJ61" s="824"/>
      <c r="CK61" s="824"/>
      <c r="CL61" s="825"/>
      <c r="CM61" s="823"/>
      <c r="CN61" s="824"/>
      <c r="CO61" s="824"/>
      <c r="CP61" s="824"/>
      <c r="CQ61" s="825"/>
      <c r="CR61" s="823"/>
      <c r="CS61" s="824"/>
      <c r="CT61" s="824"/>
      <c r="CU61" s="824"/>
      <c r="CV61" s="825"/>
      <c r="CW61" s="823"/>
      <c r="CX61" s="824"/>
      <c r="CY61" s="824"/>
      <c r="CZ61" s="824"/>
      <c r="DA61" s="825"/>
      <c r="DB61" s="823"/>
      <c r="DC61" s="824"/>
      <c r="DD61" s="824"/>
      <c r="DE61" s="824"/>
      <c r="DF61" s="825"/>
      <c r="DG61" s="823"/>
      <c r="DH61" s="824"/>
      <c r="DI61" s="824"/>
      <c r="DJ61" s="824"/>
      <c r="DK61" s="825"/>
      <c r="DL61" s="823"/>
      <c r="DM61" s="824"/>
      <c r="DN61" s="824"/>
      <c r="DO61" s="824"/>
      <c r="DP61" s="825"/>
      <c r="DQ61" s="823"/>
      <c r="DR61" s="824"/>
      <c r="DS61" s="824"/>
      <c r="DT61" s="824"/>
      <c r="DU61" s="825"/>
      <c r="DV61" s="820"/>
      <c r="DW61" s="821"/>
      <c r="DX61" s="821"/>
      <c r="DY61" s="821"/>
      <c r="DZ61" s="826"/>
      <c r="EA61" s="212"/>
    </row>
    <row r="62" spans="1:131" ht="26.25" customHeight="1" x14ac:dyDescent="0.2">
      <c r="A62" s="220">
        <v>35</v>
      </c>
      <c r="B62" s="790"/>
      <c r="C62" s="791"/>
      <c r="D62" s="791"/>
      <c r="E62" s="791"/>
      <c r="F62" s="791"/>
      <c r="G62" s="791"/>
      <c r="H62" s="791"/>
      <c r="I62" s="791"/>
      <c r="J62" s="791"/>
      <c r="K62" s="791"/>
      <c r="L62" s="791"/>
      <c r="M62" s="791"/>
      <c r="N62" s="791"/>
      <c r="O62" s="791"/>
      <c r="P62" s="792"/>
      <c r="Q62" s="876"/>
      <c r="R62" s="877"/>
      <c r="S62" s="877"/>
      <c r="T62" s="877"/>
      <c r="U62" s="877"/>
      <c r="V62" s="877"/>
      <c r="W62" s="877"/>
      <c r="X62" s="877"/>
      <c r="Y62" s="877"/>
      <c r="Z62" s="877"/>
      <c r="AA62" s="877"/>
      <c r="AB62" s="877"/>
      <c r="AC62" s="877"/>
      <c r="AD62" s="877"/>
      <c r="AE62" s="878"/>
      <c r="AF62" s="827"/>
      <c r="AG62" s="828"/>
      <c r="AH62" s="828"/>
      <c r="AI62" s="828"/>
      <c r="AJ62" s="829"/>
      <c r="AK62" s="880"/>
      <c r="AL62" s="877"/>
      <c r="AM62" s="877"/>
      <c r="AN62" s="877"/>
      <c r="AO62" s="877"/>
      <c r="AP62" s="877"/>
      <c r="AQ62" s="877"/>
      <c r="AR62" s="877"/>
      <c r="AS62" s="877"/>
      <c r="AT62" s="877"/>
      <c r="AU62" s="877"/>
      <c r="AV62" s="877"/>
      <c r="AW62" s="877"/>
      <c r="AX62" s="877"/>
      <c r="AY62" s="877"/>
      <c r="AZ62" s="879"/>
      <c r="BA62" s="879"/>
      <c r="BB62" s="879"/>
      <c r="BC62" s="879"/>
      <c r="BD62" s="879"/>
      <c r="BE62" s="873"/>
      <c r="BF62" s="873"/>
      <c r="BG62" s="873"/>
      <c r="BH62" s="873"/>
      <c r="BI62" s="874"/>
      <c r="BJ62" s="894" t="s">
        <v>395</v>
      </c>
      <c r="BK62" s="847"/>
      <c r="BL62" s="847"/>
      <c r="BM62" s="847"/>
      <c r="BN62" s="848"/>
      <c r="BO62" s="223"/>
      <c r="BP62" s="223"/>
      <c r="BQ62" s="220">
        <v>56</v>
      </c>
      <c r="BR62" s="221"/>
      <c r="BS62" s="820"/>
      <c r="BT62" s="821"/>
      <c r="BU62" s="821"/>
      <c r="BV62" s="821"/>
      <c r="BW62" s="821"/>
      <c r="BX62" s="821"/>
      <c r="BY62" s="821"/>
      <c r="BZ62" s="821"/>
      <c r="CA62" s="821"/>
      <c r="CB62" s="821"/>
      <c r="CC62" s="821"/>
      <c r="CD62" s="821"/>
      <c r="CE62" s="821"/>
      <c r="CF62" s="821"/>
      <c r="CG62" s="822"/>
      <c r="CH62" s="823"/>
      <c r="CI62" s="824"/>
      <c r="CJ62" s="824"/>
      <c r="CK62" s="824"/>
      <c r="CL62" s="825"/>
      <c r="CM62" s="823"/>
      <c r="CN62" s="824"/>
      <c r="CO62" s="824"/>
      <c r="CP62" s="824"/>
      <c r="CQ62" s="825"/>
      <c r="CR62" s="823"/>
      <c r="CS62" s="824"/>
      <c r="CT62" s="824"/>
      <c r="CU62" s="824"/>
      <c r="CV62" s="825"/>
      <c r="CW62" s="823"/>
      <c r="CX62" s="824"/>
      <c r="CY62" s="824"/>
      <c r="CZ62" s="824"/>
      <c r="DA62" s="825"/>
      <c r="DB62" s="823"/>
      <c r="DC62" s="824"/>
      <c r="DD62" s="824"/>
      <c r="DE62" s="824"/>
      <c r="DF62" s="825"/>
      <c r="DG62" s="823"/>
      <c r="DH62" s="824"/>
      <c r="DI62" s="824"/>
      <c r="DJ62" s="824"/>
      <c r="DK62" s="825"/>
      <c r="DL62" s="823"/>
      <c r="DM62" s="824"/>
      <c r="DN62" s="824"/>
      <c r="DO62" s="824"/>
      <c r="DP62" s="825"/>
      <c r="DQ62" s="823"/>
      <c r="DR62" s="824"/>
      <c r="DS62" s="824"/>
      <c r="DT62" s="824"/>
      <c r="DU62" s="825"/>
      <c r="DV62" s="820"/>
      <c r="DW62" s="821"/>
      <c r="DX62" s="821"/>
      <c r="DY62" s="821"/>
      <c r="DZ62" s="826"/>
      <c r="EA62" s="212"/>
    </row>
    <row r="63" spans="1:131" ht="26.25" customHeight="1" thickBot="1" x14ac:dyDescent="0.25">
      <c r="A63" s="222" t="s">
        <v>376</v>
      </c>
      <c r="B63" s="830" t="s">
        <v>396</v>
      </c>
      <c r="C63" s="831"/>
      <c r="D63" s="831"/>
      <c r="E63" s="831"/>
      <c r="F63" s="831"/>
      <c r="G63" s="831"/>
      <c r="H63" s="831"/>
      <c r="I63" s="831"/>
      <c r="J63" s="831"/>
      <c r="K63" s="831"/>
      <c r="L63" s="831"/>
      <c r="M63" s="831"/>
      <c r="N63" s="831"/>
      <c r="O63" s="831"/>
      <c r="P63" s="832"/>
      <c r="Q63" s="888"/>
      <c r="R63" s="889"/>
      <c r="S63" s="889"/>
      <c r="T63" s="889"/>
      <c r="U63" s="889"/>
      <c r="V63" s="889"/>
      <c r="W63" s="889"/>
      <c r="X63" s="889"/>
      <c r="Y63" s="889"/>
      <c r="Z63" s="889"/>
      <c r="AA63" s="889"/>
      <c r="AB63" s="889"/>
      <c r="AC63" s="889"/>
      <c r="AD63" s="889"/>
      <c r="AE63" s="890"/>
      <c r="AF63" s="891">
        <v>2492</v>
      </c>
      <c r="AG63" s="881"/>
      <c r="AH63" s="881"/>
      <c r="AI63" s="881"/>
      <c r="AJ63" s="892"/>
      <c r="AK63" s="893"/>
      <c r="AL63" s="889"/>
      <c r="AM63" s="889"/>
      <c r="AN63" s="889"/>
      <c r="AO63" s="889"/>
      <c r="AP63" s="881">
        <v>32457</v>
      </c>
      <c r="AQ63" s="881"/>
      <c r="AR63" s="881"/>
      <c r="AS63" s="881"/>
      <c r="AT63" s="881"/>
      <c r="AU63" s="881">
        <v>18251</v>
      </c>
      <c r="AV63" s="881"/>
      <c r="AW63" s="881"/>
      <c r="AX63" s="881"/>
      <c r="AY63" s="881"/>
      <c r="AZ63" s="882"/>
      <c r="BA63" s="882"/>
      <c r="BB63" s="882"/>
      <c r="BC63" s="882"/>
      <c r="BD63" s="882"/>
      <c r="BE63" s="883"/>
      <c r="BF63" s="883"/>
      <c r="BG63" s="883"/>
      <c r="BH63" s="883"/>
      <c r="BI63" s="884"/>
      <c r="BJ63" s="885" t="s">
        <v>122</v>
      </c>
      <c r="BK63" s="886"/>
      <c r="BL63" s="886"/>
      <c r="BM63" s="886"/>
      <c r="BN63" s="887"/>
      <c r="BO63" s="223"/>
      <c r="BP63" s="223"/>
      <c r="BQ63" s="220">
        <v>57</v>
      </c>
      <c r="BR63" s="221"/>
      <c r="BS63" s="820"/>
      <c r="BT63" s="821"/>
      <c r="BU63" s="821"/>
      <c r="BV63" s="821"/>
      <c r="BW63" s="821"/>
      <c r="BX63" s="821"/>
      <c r="BY63" s="821"/>
      <c r="BZ63" s="821"/>
      <c r="CA63" s="821"/>
      <c r="CB63" s="821"/>
      <c r="CC63" s="821"/>
      <c r="CD63" s="821"/>
      <c r="CE63" s="821"/>
      <c r="CF63" s="821"/>
      <c r="CG63" s="822"/>
      <c r="CH63" s="823"/>
      <c r="CI63" s="824"/>
      <c r="CJ63" s="824"/>
      <c r="CK63" s="824"/>
      <c r="CL63" s="825"/>
      <c r="CM63" s="823"/>
      <c r="CN63" s="824"/>
      <c r="CO63" s="824"/>
      <c r="CP63" s="824"/>
      <c r="CQ63" s="825"/>
      <c r="CR63" s="823"/>
      <c r="CS63" s="824"/>
      <c r="CT63" s="824"/>
      <c r="CU63" s="824"/>
      <c r="CV63" s="825"/>
      <c r="CW63" s="823"/>
      <c r="CX63" s="824"/>
      <c r="CY63" s="824"/>
      <c r="CZ63" s="824"/>
      <c r="DA63" s="825"/>
      <c r="DB63" s="823"/>
      <c r="DC63" s="824"/>
      <c r="DD63" s="824"/>
      <c r="DE63" s="824"/>
      <c r="DF63" s="825"/>
      <c r="DG63" s="823"/>
      <c r="DH63" s="824"/>
      <c r="DI63" s="824"/>
      <c r="DJ63" s="824"/>
      <c r="DK63" s="825"/>
      <c r="DL63" s="823"/>
      <c r="DM63" s="824"/>
      <c r="DN63" s="824"/>
      <c r="DO63" s="824"/>
      <c r="DP63" s="825"/>
      <c r="DQ63" s="823"/>
      <c r="DR63" s="824"/>
      <c r="DS63" s="824"/>
      <c r="DT63" s="824"/>
      <c r="DU63" s="825"/>
      <c r="DV63" s="820"/>
      <c r="DW63" s="821"/>
      <c r="DX63" s="821"/>
      <c r="DY63" s="821"/>
      <c r="DZ63" s="82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20"/>
      <c r="BT64" s="821"/>
      <c r="BU64" s="821"/>
      <c r="BV64" s="821"/>
      <c r="BW64" s="821"/>
      <c r="BX64" s="821"/>
      <c r="BY64" s="821"/>
      <c r="BZ64" s="821"/>
      <c r="CA64" s="821"/>
      <c r="CB64" s="821"/>
      <c r="CC64" s="821"/>
      <c r="CD64" s="821"/>
      <c r="CE64" s="821"/>
      <c r="CF64" s="821"/>
      <c r="CG64" s="822"/>
      <c r="CH64" s="823"/>
      <c r="CI64" s="824"/>
      <c r="CJ64" s="824"/>
      <c r="CK64" s="824"/>
      <c r="CL64" s="825"/>
      <c r="CM64" s="823"/>
      <c r="CN64" s="824"/>
      <c r="CO64" s="824"/>
      <c r="CP64" s="824"/>
      <c r="CQ64" s="825"/>
      <c r="CR64" s="823"/>
      <c r="CS64" s="824"/>
      <c r="CT64" s="824"/>
      <c r="CU64" s="824"/>
      <c r="CV64" s="825"/>
      <c r="CW64" s="823"/>
      <c r="CX64" s="824"/>
      <c r="CY64" s="824"/>
      <c r="CZ64" s="824"/>
      <c r="DA64" s="825"/>
      <c r="DB64" s="823"/>
      <c r="DC64" s="824"/>
      <c r="DD64" s="824"/>
      <c r="DE64" s="824"/>
      <c r="DF64" s="825"/>
      <c r="DG64" s="823"/>
      <c r="DH64" s="824"/>
      <c r="DI64" s="824"/>
      <c r="DJ64" s="824"/>
      <c r="DK64" s="825"/>
      <c r="DL64" s="823"/>
      <c r="DM64" s="824"/>
      <c r="DN64" s="824"/>
      <c r="DO64" s="824"/>
      <c r="DP64" s="825"/>
      <c r="DQ64" s="823"/>
      <c r="DR64" s="824"/>
      <c r="DS64" s="824"/>
      <c r="DT64" s="824"/>
      <c r="DU64" s="825"/>
      <c r="DV64" s="820"/>
      <c r="DW64" s="821"/>
      <c r="DX64" s="821"/>
      <c r="DY64" s="821"/>
      <c r="DZ64" s="826"/>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20"/>
      <c r="BT65" s="821"/>
      <c r="BU65" s="821"/>
      <c r="BV65" s="821"/>
      <c r="BW65" s="821"/>
      <c r="BX65" s="821"/>
      <c r="BY65" s="821"/>
      <c r="BZ65" s="821"/>
      <c r="CA65" s="821"/>
      <c r="CB65" s="821"/>
      <c r="CC65" s="821"/>
      <c r="CD65" s="821"/>
      <c r="CE65" s="821"/>
      <c r="CF65" s="821"/>
      <c r="CG65" s="822"/>
      <c r="CH65" s="823"/>
      <c r="CI65" s="824"/>
      <c r="CJ65" s="824"/>
      <c r="CK65" s="824"/>
      <c r="CL65" s="825"/>
      <c r="CM65" s="823"/>
      <c r="CN65" s="824"/>
      <c r="CO65" s="824"/>
      <c r="CP65" s="824"/>
      <c r="CQ65" s="825"/>
      <c r="CR65" s="823"/>
      <c r="CS65" s="824"/>
      <c r="CT65" s="824"/>
      <c r="CU65" s="824"/>
      <c r="CV65" s="825"/>
      <c r="CW65" s="823"/>
      <c r="CX65" s="824"/>
      <c r="CY65" s="824"/>
      <c r="CZ65" s="824"/>
      <c r="DA65" s="825"/>
      <c r="DB65" s="823"/>
      <c r="DC65" s="824"/>
      <c r="DD65" s="824"/>
      <c r="DE65" s="824"/>
      <c r="DF65" s="825"/>
      <c r="DG65" s="823"/>
      <c r="DH65" s="824"/>
      <c r="DI65" s="824"/>
      <c r="DJ65" s="824"/>
      <c r="DK65" s="825"/>
      <c r="DL65" s="823"/>
      <c r="DM65" s="824"/>
      <c r="DN65" s="824"/>
      <c r="DO65" s="824"/>
      <c r="DP65" s="825"/>
      <c r="DQ65" s="823"/>
      <c r="DR65" s="824"/>
      <c r="DS65" s="824"/>
      <c r="DT65" s="824"/>
      <c r="DU65" s="825"/>
      <c r="DV65" s="820"/>
      <c r="DW65" s="821"/>
      <c r="DX65" s="821"/>
      <c r="DY65" s="821"/>
      <c r="DZ65" s="826"/>
      <c r="EA65" s="212"/>
    </row>
    <row r="66" spans="1:131" ht="26.25" customHeight="1" x14ac:dyDescent="0.2">
      <c r="A66" s="767" t="s">
        <v>398</v>
      </c>
      <c r="B66" s="768"/>
      <c r="C66" s="768"/>
      <c r="D66" s="768"/>
      <c r="E66" s="768"/>
      <c r="F66" s="768"/>
      <c r="G66" s="768"/>
      <c r="H66" s="768"/>
      <c r="I66" s="768"/>
      <c r="J66" s="768"/>
      <c r="K66" s="768"/>
      <c r="L66" s="768"/>
      <c r="M66" s="768"/>
      <c r="N66" s="768"/>
      <c r="O66" s="768"/>
      <c r="P66" s="769"/>
      <c r="Q66" s="763" t="s">
        <v>380</v>
      </c>
      <c r="R66" s="759"/>
      <c r="S66" s="759"/>
      <c r="T66" s="759"/>
      <c r="U66" s="760"/>
      <c r="V66" s="763" t="s">
        <v>381</v>
      </c>
      <c r="W66" s="759"/>
      <c r="X66" s="759"/>
      <c r="Y66" s="759"/>
      <c r="Z66" s="760"/>
      <c r="AA66" s="763" t="s">
        <v>382</v>
      </c>
      <c r="AB66" s="759"/>
      <c r="AC66" s="759"/>
      <c r="AD66" s="759"/>
      <c r="AE66" s="760"/>
      <c r="AF66" s="904" t="s">
        <v>383</v>
      </c>
      <c r="AG66" s="856"/>
      <c r="AH66" s="856"/>
      <c r="AI66" s="856"/>
      <c r="AJ66" s="905"/>
      <c r="AK66" s="763" t="s">
        <v>384</v>
      </c>
      <c r="AL66" s="768"/>
      <c r="AM66" s="768"/>
      <c r="AN66" s="768"/>
      <c r="AO66" s="769"/>
      <c r="AP66" s="763" t="s">
        <v>385</v>
      </c>
      <c r="AQ66" s="759"/>
      <c r="AR66" s="759"/>
      <c r="AS66" s="759"/>
      <c r="AT66" s="760"/>
      <c r="AU66" s="763" t="s">
        <v>399</v>
      </c>
      <c r="AV66" s="759"/>
      <c r="AW66" s="759"/>
      <c r="AX66" s="759"/>
      <c r="AY66" s="760"/>
      <c r="AZ66" s="763" t="s">
        <v>364</v>
      </c>
      <c r="BA66" s="759"/>
      <c r="BB66" s="759"/>
      <c r="BC66" s="759"/>
      <c r="BD66" s="765"/>
      <c r="BE66" s="223"/>
      <c r="BF66" s="223"/>
      <c r="BG66" s="223"/>
      <c r="BH66" s="223"/>
      <c r="BI66" s="223"/>
      <c r="BJ66" s="223"/>
      <c r="BK66" s="223"/>
      <c r="BL66" s="223"/>
      <c r="BM66" s="223"/>
      <c r="BN66" s="223"/>
      <c r="BO66" s="223"/>
      <c r="BP66" s="223"/>
      <c r="BQ66" s="220">
        <v>60</v>
      </c>
      <c r="BR66" s="225"/>
      <c r="BS66" s="895"/>
      <c r="BT66" s="896"/>
      <c r="BU66" s="896"/>
      <c r="BV66" s="896"/>
      <c r="BW66" s="896"/>
      <c r="BX66" s="896"/>
      <c r="BY66" s="896"/>
      <c r="BZ66" s="896"/>
      <c r="CA66" s="896"/>
      <c r="CB66" s="896"/>
      <c r="CC66" s="896"/>
      <c r="CD66" s="896"/>
      <c r="CE66" s="896"/>
      <c r="CF66" s="896"/>
      <c r="CG66" s="898"/>
      <c r="CH66" s="899"/>
      <c r="CI66" s="900"/>
      <c r="CJ66" s="900"/>
      <c r="CK66" s="900"/>
      <c r="CL66" s="901"/>
      <c r="CM66" s="899"/>
      <c r="CN66" s="900"/>
      <c r="CO66" s="900"/>
      <c r="CP66" s="900"/>
      <c r="CQ66" s="901"/>
      <c r="CR66" s="899"/>
      <c r="CS66" s="900"/>
      <c r="CT66" s="900"/>
      <c r="CU66" s="900"/>
      <c r="CV66" s="901"/>
      <c r="CW66" s="899"/>
      <c r="CX66" s="900"/>
      <c r="CY66" s="900"/>
      <c r="CZ66" s="900"/>
      <c r="DA66" s="901"/>
      <c r="DB66" s="899"/>
      <c r="DC66" s="900"/>
      <c r="DD66" s="900"/>
      <c r="DE66" s="900"/>
      <c r="DF66" s="901"/>
      <c r="DG66" s="899"/>
      <c r="DH66" s="900"/>
      <c r="DI66" s="900"/>
      <c r="DJ66" s="900"/>
      <c r="DK66" s="901"/>
      <c r="DL66" s="899"/>
      <c r="DM66" s="900"/>
      <c r="DN66" s="900"/>
      <c r="DO66" s="900"/>
      <c r="DP66" s="901"/>
      <c r="DQ66" s="899"/>
      <c r="DR66" s="900"/>
      <c r="DS66" s="900"/>
      <c r="DT66" s="900"/>
      <c r="DU66" s="901"/>
      <c r="DV66" s="895"/>
      <c r="DW66" s="896"/>
      <c r="DX66" s="896"/>
      <c r="DY66" s="896"/>
      <c r="DZ66" s="897"/>
      <c r="EA66" s="212"/>
    </row>
    <row r="67" spans="1:131" ht="26.25" customHeight="1" thickBot="1" x14ac:dyDescent="0.25">
      <c r="A67" s="770"/>
      <c r="B67" s="771"/>
      <c r="C67" s="771"/>
      <c r="D67" s="771"/>
      <c r="E67" s="771"/>
      <c r="F67" s="771"/>
      <c r="G67" s="771"/>
      <c r="H67" s="771"/>
      <c r="I67" s="771"/>
      <c r="J67" s="771"/>
      <c r="K67" s="771"/>
      <c r="L67" s="771"/>
      <c r="M67" s="771"/>
      <c r="N67" s="771"/>
      <c r="O67" s="771"/>
      <c r="P67" s="772"/>
      <c r="Q67" s="764"/>
      <c r="R67" s="761"/>
      <c r="S67" s="761"/>
      <c r="T67" s="761"/>
      <c r="U67" s="762"/>
      <c r="V67" s="764"/>
      <c r="W67" s="761"/>
      <c r="X67" s="761"/>
      <c r="Y67" s="761"/>
      <c r="Z67" s="762"/>
      <c r="AA67" s="764"/>
      <c r="AB67" s="761"/>
      <c r="AC67" s="761"/>
      <c r="AD67" s="761"/>
      <c r="AE67" s="762"/>
      <c r="AF67" s="906"/>
      <c r="AG67" s="859"/>
      <c r="AH67" s="859"/>
      <c r="AI67" s="859"/>
      <c r="AJ67" s="907"/>
      <c r="AK67" s="908"/>
      <c r="AL67" s="771"/>
      <c r="AM67" s="771"/>
      <c r="AN67" s="771"/>
      <c r="AO67" s="772"/>
      <c r="AP67" s="764"/>
      <c r="AQ67" s="761"/>
      <c r="AR67" s="761"/>
      <c r="AS67" s="761"/>
      <c r="AT67" s="762"/>
      <c r="AU67" s="764"/>
      <c r="AV67" s="761"/>
      <c r="AW67" s="761"/>
      <c r="AX67" s="761"/>
      <c r="AY67" s="762"/>
      <c r="AZ67" s="764"/>
      <c r="BA67" s="761"/>
      <c r="BB67" s="761"/>
      <c r="BC67" s="761"/>
      <c r="BD67" s="766"/>
      <c r="BE67" s="223"/>
      <c r="BF67" s="223"/>
      <c r="BG67" s="223"/>
      <c r="BH67" s="223"/>
      <c r="BI67" s="223"/>
      <c r="BJ67" s="223"/>
      <c r="BK67" s="223"/>
      <c r="BL67" s="223"/>
      <c r="BM67" s="223"/>
      <c r="BN67" s="223"/>
      <c r="BO67" s="223"/>
      <c r="BP67" s="223"/>
      <c r="BQ67" s="220">
        <v>61</v>
      </c>
      <c r="BR67" s="225"/>
      <c r="BS67" s="895"/>
      <c r="BT67" s="896"/>
      <c r="BU67" s="896"/>
      <c r="BV67" s="896"/>
      <c r="BW67" s="896"/>
      <c r="BX67" s="896"/>
      <c r="BY67" s="896"/>
      <c r="BZ67" s="896"/>
      <c r="CA67" s="896"/>
      <c r="CB67" s="896"/>
      <c r="CC67" s="896"/>
      <c r="CD67" s="896"/>
      <c r="CE67" s="896"/>
      <c r="CF67" s="896"/>
      <c r="CG67" s="898"/>
      <c r="CH67" s="899"/>
      <c r="CI67" s="900"/>
      <c r="CJ67" s="900"/>
      <c r="CK67" s="900"/>
      <c r="CL67" s="901"/>
      <c r="CM67" s="899"/>
      <c r="CN67" s="900"/>
      <c r="CO67" s="900"/>
      <c r="CP67" s="900"/>
      <c r="CQ67" s="901"/>
      <c r="CR67" s="899"/>
      <c r="CS67" s="900"/>
      <c r="CT67" s="900"/>
      <c r="CU67" s="900"/>
      <c r="CV67" s="901"/>
      <c r="CW67" s="899"/>
      <c r="CX67" s="900"/>
      <c r="CY67" s="900"/>
      <c r="CZ67" s="900"/>
      <c r="DA67" s="901"/>
      <c r="DB67" s="899"/>
      <c r="DC67" s="900"/>
      <c r="DD67" s="900"/>
      <c r="DE67" s="900"/>
      <c r="DF67" s="901"/>
      <c r="DG67" s="899"/>
      <c r="DH67" s="900"/>
      <c r="DI67" s="900"/>
      <c r="DJ67" s="900"/>
      <c r="DK67" s="901"/>
      <c r="DL67" s="899"/>
      <c r="DM67" s="900"/>
      <c r="DN67" s="900"/>
      <c r="DO67" s="900"/>
      <c r="DP67" s="901"/>
      <c r="DQ67" s="899"/>
      <c r="DR67" s="900"/>
      <c r="DS67" s="900"/>
      <c r="DT67" s="900"/>
      <c r="DU67" s="901"/>
      <c r="DV67" s="895"/>
      <c r="DW67" s="896"/>
      <c r="DX67" s="896"/>
      <c r="DY67" s="896"/>
      <c r="DZ67" s="897"/>
      <c r="EA67" s="212"/>
    </row>
    <row r="68" spans="1:131" ht="26.25" customHeight="1" thickTop="1" x14ac:dyDescent="0.2">
      <c r="A68" s="218">
        <v>1</v>
      </c>
      <c r="B68" s="781" t="s">
        <v>546</v>
      </c>
      <c r="C68" s="782"/>
      <c r="D68" s="782"/>
      <c r="E68" s="782"/>
      <c r="F68" s="782"/>
      <c r="G68" s="782"/>
      <c r="H68" s="782"/>
      <c r="I68" s="782"/>
      <c r="J68" s="782"/>
      <c r="K68" s="782"/>
      <c r="L68" s="782"/>
      <c r="M68" s="782"/>
      <c r="N68" s="782"/>
      <c r="O68" s="782"/>
      <c r="P68" s="783"/>
      <c r="Q68" s="902">
        <v>483</v>
      </c>
      <c r="R68" s="903"/>
      <c r="S68" s="903"/>
      <c r="T68" s="903"/>
      <c r="U68" s="903"/>
      <c r="V68" s="903">
        <v>397</v>
      </c>
      <c r="W68" s="903"/>
      <c r="X68" s="903"/>
      <c r="Y68" s="903"/>
      <c r="Z68" s="903"/>
      <c r="AA68" s="903">
        <v>87</v>
      </c>
      <c r="AB68" s="903"/>
      <c r="AC68" s="903"/>
      <c r="AD68" s="903"/>
      <c r="AE68" s="903"/>
      <c r="AF68" s="903">
        <v>87</v>
      </c>
      <c r="AG68" s="903"/>
      <c r="AH68" s="903"/>
      <c r="AI68" s="903"/>
      <c r="AJ68" s="903"/>
      <c r="AK68" s="903">
        <v>93</v>
      </c>
      <c r="AL68" s="903"/>
      <c r="AM68" s="903"/>
      <c r="AN68" s="903"/>
      <c r="AO68" s="903"/>
      <c r="AP68" s="903" t="s">
        <v>556</v>
      </c>
      <c r="AQ68" s="903"/>
      <c r="AR68" s="903"/>
      <c r="AS68" s="903"/>
      <c r="AT68" s="903"/>
      <c r="AU68" s="903" t="s">
        <v>556</v>
      </c>
      <c r="AV68" s="903"/>
      <c r="AW68" s="903"/>
      <c r="AX68" s="903"/>
      <c r="AY68" s="903"/>
      <c r="AZ68" s="909"/>
      <c r="BA68" s="909"/>
      <c r="BB68" s="909"/>
      <c r="BC68" s="909"/>
      <c r="BD68" s="910"/>
      <c r="BE68" s="223"/>
      <c r="BF68" s="223"/>
      <c r="BG68" s="223"/>
      <c r="BH68" s="223"/>
      <c r="BI68" s="223"/>
      <c r="BJ68" s="223"/>
      <c r="BK68" s="223"/>
      <c r="BL68" s="223"/>
      <c r="BM68" s="223"/>
      <c r="BN68" s="223"/>
      <c r="BO68" s="223"/>
      <c r="BP68" s="223"/>
      <c r="BQ68" s="220">
        <v>62</v>
      </c>
      <c r="BR68" s="225"/>
      <c r="BS68" s="895"/>
      <c r="BT68" s="896"/>
      <c r="BU68" s="896"/>
      <c r="BV68" s="896"/>
      <c r="BW68" s="896"/>
      <c r="BX68" s="896"/>
      <c r="BY68" s="896"/>
      <c r="BZ68" s="896"/>
      <c r="CA68" s="896"/>
      <c r="CB68" s="896"/>
      <c r="CC68" s="896"/>
      <c r="CD68" s="896"/>
      <c r="CE68" s="896"/>
      <c r="CF68" s="896"/>
      <c r="CG68" s="898"/>
      <c r="CH68" s="899"/>
      <c r="CI68" s="900"/>
      <c r="CJ68" s="900"/>
      <c r="CK68" s="900"/>
      <c r="CL68" s="901"/>
      <c r="CM68" s="899"/>
      <c r="CN68" s="900"/>
      <c r="CO68" s="900"/>
      <c r="CP68" s="900"/>
      <c r="CQ68" s="901"/>
      <c r="CR68" s="899"/>
      <c r="CS68" s="900"/>
      <c r="CT68" s="900"/>
      <c r="CU68" s="900"/>
      <c r="CV68" s="901"/>
      <c r="CW68" s="899"/>
      <c r="CX68" s="900"/>
      <c r="CY68" s="900"/>
      <c r="CZ68" s="900"/>
      <c r="DA68" s="901"/>
      <c r="DB68" s="899"/>
      <c r="DC68" s="900"/>
      <c r="DD68" s="900"/>
      <c r="DE68" s="900"/>
      <c r="DF68" s="901"/>
      <c r="DG68" s="899"/>
      <c r="DH68" s="900"/>
      <c r="DI68" s="900"/>
      <c r="DJ68" s="900"/>
      <c r="DK68" s="901"/>
      <c r="DL68" s="899"/>
      <c r="DM68" s="900"/>
      <c r="DN68" s="900"/>
      <c r="DO68" s="900"/>
      <c r="DP68" s="901"/>
      <c r="DQ68" s="899"/>
      <c r="DR68" s="900"/>
      <c r="DS68" s="900"/>
      <c r="DT68" s="900"/>
      <c r="DU68" s="901"/>
      <c r="DV68" s="895"/>
      <c r="DW68" s="896"/>
      <c r="DX68" s="896"/>
      <c r="DY68" s="896"/>
      <c r="DZ68" s="897"/>
      <c r="EA68" s="212"/>
    </row>
    <row r="69" spans="1:131" ht="26.25" customHeight="1" x14ac:dyDescent="0.2">
      <c r="A69" s="220">
        <v>2</v>
      </c>
      <c r="B69" s="756" t="s">
        <v>547</v>
      </c>
      <c r="C69" s="757"/>
      <c r="D69" s="757"/>
      <c r="E69" s="757"/>
      <c r="F69" s="757"/>
      <c r="G69" s="757"/>
      <c r="H69" s="757"/>
      <c r="I69" s="757"/>
      <c r="J69" s="757"/>
      <c r="K69" s="757"/>
      <c r="L69" s="757"/>
      <c r="M69" s="757"/>
      <c r="N69" s="757"/>
      <c r="O69" s="757"/>
      <c r="P69" s="758"/>
      <c r="Q69" s="911">
        <v>5552</v>
      </c>
      <c r="R69" s="871"/>
      <c r="S69" s="871"/>
      <c r="T69" s="871"/>
      <c r="U69" s="871"/>
      <c r="V69" s="871">
        <v>4641</v>
      </c>
      <c r="W69" s="871"/>
      <c r="X69" s="871"/>
      <c r="Y69" s="871"/>
      <c r="Z69" s="871"/>
      <c r="AA69" s="871">
        <v>912</v>
      </c>
      <c r="AB69" s="871"/>
      <c r="AC69" s="871"/>
      <c r="AD69" s="871"/>
      <c r="AE69" s="871"/>
      <c r="AF69" s="871">
        <v>912</v>
      </c>
      <c r="AG69" s="871"/>
      <c r="AH69" s="871"/>
      <c r="AI69" s="871"/>
      <c r="AJ69" s="871"/>
      <c r="AK69" s="871">
        <v>0</v>
      </c>
      <c r="AL69" s="871"/>
      <c r="AM69" s="871"/>
      <c r="AN69" s="871"/>
      <c r="AO69" s="871"/>
      <c r="AP69" s="871" t="s">
        <v>556</v>
      </c>
      <c r="AQ69" s="871"/>
      <c r="AR69" s="871"/>
      <c r="AS69" s="871"/>
      <c r="AT69" s="871"/>
      <c r="AU69" s="871" t="s">
        <v>556</v>
      </c>
      <c r="AV69" s="871"/>
      <c r="AW69" s="871"/>
      <c r="AX69" s="871"/>
      <c r="AY69" s="871"/>
      <c r="AZ69" s="873"/>
      <c r="BA69" s="873"/>
      <c r="BB69" s="873"/>
      <c r="BC69" s="873"/>
      <c r="BD69" s="874"/>
      <c r="BE69" s="223"/>
      <c r="BF69" s="223"/>
      <c r="BG69" s="223"/>
      <c r="BH69" s="223"/>
      <c r="BI69" s="223"/>
      <c r="BJ69" s="223"/>
      <c r="BK69" s="223"/>
      <c r="BL69" s="223"/>
      <c r="BM69" s="223"/>
      <c r="BN69" s="223"/>
      <c r="BO69" s="223"/>
      <c r="BP69" s="223"/>
      <c r="BQ69" s="220">
        <v>63</v>
      </c>
      <c r="BR69" s="225"/>
      <c r="BS69" s="895"/>
      <c r="BT69" s="896"/>
      <c r="BU69" s="896"/>
      <c r="BV69" s="896"/>
      <c r="BW69" s="896"/>
      <c r="BX69" s="896"/>
      <c r="BY69" s="896"/>
      <c r="BZ69" s="896"/>
      <c r="CA69" s="896"/>
      <c r="CB69" s="896"/>
      <c r="CC69" s="896"/>
      <c r="CD69" s="896"/>
      <c r="CE69" s="896"/>
      <c r="CF69" s="896"/>
      <c r="CG69" s="898"/>
      <c r="CH69" s="899"/>
      <c r="CI69" s="900"/>
      <c r="CJ69" s="900"/>
      <c r="CK69" s="900"/>
      <c r="CL69" s="901"/>
      <c r="CM69" s="899"/>
      <c r="CN69" s="900"/>
      <c r="CO69" s="900"/>
      <c r="CP69" s="900"/>
      <c r="CQ69" s="901"/>
      <c r="CR69" s="899"/>
      <c r="CS69" s="900"/>
      <c r="CT69" s="900"/>
      <c r="CU69" s="900"/>
      <c r="CV69" s="901"/>
      <c r="CW69" s="899"/>
      <c r="CX69" s="900"/>
      <c r="CY69" s="900"/>
      <c r="CZ69" s="900"/>
      <c r="DA69" s="901"/>
      <c r="DB69" s="899"/>
      <c r="DC69" s="900"/>
      <c r="DD69" s="900"/>
      <c r="DE69" s="900"/>
      <c r="DF69" s="901"/>
      <c r="DG69" s="899"/>
      <c r="DH69" s="900"/>
      <c r="DI69" s="900"/>
      <c r="DJ69" s="900"/>
      <c r="DK69" s="901"/>
      <c r="DL69" s="899"/>
      <c r="DM69" s="900"/>
      <c r="DN69" s="900"/>
      <c r="DO69" s="900"/>
      <c r="DP69" s="901"/>
      <c r="DQ69" s="899"/>
      <c r="DR69" s="900"/>
      <c r="DS69" s="900"/>
      <c r="DT69" s="900"/>
      <c r="DU69" s="901"/>
      <c r="DV69" s="895"/>
      <c r="DW69" s="896"/>
      <c r="DX69" s="896"/>
      <c r="DY69" s="896"/>
      <c r="DZ69" s="897"/>
      <c r="EA69" s="212"/>
    </row>
    <row r="70" spans="1:131" ht="26.25" customHeight="1" x14ac:dyDescent="0.2">
      <c r="A70" s="220">
        <v>3</v>
      </c>
      <c r="B70" s="756" t="s">
        <v>548</v>
      </c>
      <c r="C70" s="757"/>
      <c r="D70" s="757"/>
      <c r="E70" s="757"/>
      <c r="F70" s="757"/>
      <c r="G70" s="757"/>
      <c r="H70" s="757"/>
      <c r="I70" s="757"/>
      <c r="J70" s="757"/>
      <c r="K70" s="757"/>
      <c r="L70" s="757"/>
      <c r="M70" s="757"/>
      <c r="N70" s="757"/>
      <c r="O70" s="757"/>
      <c r="P70" s="758"/>
      <c r="Q70" s="911">
        <v>1491</v>
      </c>
      <c r="R70" s="871"/>
      <c r="S70" s="871"/>
      <c r="T70" s="871"/>
      <c r="U70" s="871"/>
      <c r="V70" s="871">
        <v>1487</v>
      </c>
      <c r="W70" s="871"/>
      <c r="X70" s="871"/>
      <c r="Y70" s="871"/>
      <c r="Z70" s="871"/>
      <c r="AA70" s="871">
        <v>3</v>
      </c>
      <c r="AB70" s="871"/>
      <c r="AC70" s="871"/>
      <c r="AD70" s="871"/>
      <c r="AE70" s="871"/>
      <c r="AF70" s="871">
        <v>3</v>
      </c>
      <c r="AG70" s="871"/>
      <c r="AH70" s="871"/>
      <c r="AI70" s="871"/>
      <c r="AJ70" s="871"/>
      <c r="AK70" s="871">
        <v>41</v>
      </c>
      <c r="AL70" s="871"/>
      <c r="AM70" s="871"/>
      <c r="AN70" s="871"/>
      <c r="AO70" s="871"/>
      <c r="AP70" s="871" t="s">
        <v>556</v>
      </c>
      <c r="AQ70" s="871"/>
      <c r="AR70" s="871"/>
      <c r="AS70" s="871"/>
      <c r="AT70" s="871"/>
      <c r="AU70" s="871" t="s">
        <v>556</v>
      </c>
      <c r="AV70" s="871"/>
      <c r="AW70" s="871"/>
      <c r="AX70" s="871"/>
      <c r="AY70" s="871"/>
      <c r="AZ70" s="873"/>
      <c r="BA70" s="873"/>
      <c r="BB70" s="873"/>
      <c r="BC70" s="873"/>
      <c r="BD70" s="874"/>
      <c r="BE70" s="223"/>
      <c r="BF70" s="223"/>
      <c r="BG70" s="223"/>
      <c r="BH70" s="223"/>
      <c r="BI70" s="223"/>
      <c r="BJ70" s="223"/>
      <c r="BK70" s="223"/>
      <c r="BL70" s="223"/>
      <c r="BM70" s="223"/>
      <c r="BN70" s="223"/>
      <c r="BO70" s="223"/>
      <c r="BP70" s="223"/>
      <c r="BQ70" s="220">
        <v>64</v>
      </c>
      <c r="BR70" s="225"/>
      <c r="BS70" s="895"/>
      <c r="BT70" s="896"/>
      <c r="BU70" s="896"/>
      <c r="BV70" s="896"/>
      <c r="BW70" s="896"/>
      <c r="BX70" s="896"/>
      <c r="BY70" s="896"/>
      <c r="BZ70" s="896"/>
      <c r="CA70" s="896"/>
      <c r="CB70" s="896"/>
      <c r="CC70" s="896"/>
      <c r="CD70" s="896"/>
      <c r="CE70" s="896"/>
      <c r="CF70" s="896"/>
      <c r="CG70" s="898"/>
      <c r="CH70" s="899"/>
      <c r="CI70" s="900"/>
      <c r="CJ70" s="900"/>
      <c r="CK70" s="900"/>
      <c r="CL70" s="901"/>
      <c r="CM70" s="899"/>
      <c r="CN70" s="900"/>
      <c r="CO70" s="900"/>
      <c r="CP70" s="900"/>
      <c r="CQ70" s="901"/>
      <c r="CR70" s="899"/>
      <c r="CS70" s="900"/>
      <c r="CT70" s="900"/>
      <c r="CU70" s="900"/>
      <c r="CV70" s="901"/>
      <c r="CW70" s="899"/>
      <c r="CX70" s="900"/>
      <c r="CY70" s="900"/>
      <c r="CZ70" s="900"/>
      <c r="DA70" s="901"/>
      <c r="DB70" s="899"/>
      <c r="DC70" s="900"/>
      <c r="DD70" s="900"/>
      <c r="DE70" s="900"/>
      <c r="DF70" s="901"/>
      <c r="DG70" s="899"/>
      <c r="DH70" s="900"/>
      <c r="DI70" s="900"/>
      <c r="DJ70" s="900"/>
      <c r="DK70" s="901"/>
      <c r="DL70" s="899"/>
      <c r="DM70" s="900"/>
      <c r="DN70" s="900"/>
      <c r="DO70" s="900"/>
      <c r="DP70" s="901"/>
      <c r="DQ70" s="899"/>
      <c r="DR70" s="900"/>
      <c r="DS70" s="900"/>
      <c r="DT70" s="900"/>
      <c r="DU70" s="901"/>
      <c r="DV70" s="895"/>
      <c r="DW70" s="896"/>
      <c r="DX70" s="896"/>
      <c r="DY70" s="896"/>
      <c r="DZ70" s="897"/>
      <c r="EA70" s="212"/>
    </row>
    <row r="71" spans="1:131" ht="26.25" customHeight="1" x14ac:dyDescent="0.2">
      <c r="A71" s="220">
        <v>4</v>
      </c>
      <c r="B71" s="756" t="s">
        <v>549</v>
      </c>
      <c r="C71" s="757"/>
      <c r="D71" s="757"/>
      <c r="E71" s="757"/>
      <c r="F71" s="757"/>
      <c r="G71" s="757"/>
      <c r="H71" s="757"/>
      <c r="I71" s="757"/>
      <c r="J71" s="757"/>
      <c r="K71" s="757"/>
      <c r="L71" s="757"/>
      <c r="M71" s="757"/>
      <c r="N71" s="757"/>
      <c r="O71" s="757"/>
      <c r="P71" s="758"/>
      <c r="Q71" s="911">
        <v>8</v>
      </c>
      <c r="R71" s="871"/>
      <c r="S71" s="871"/>
      <c r="T71" s="871"/>
      <c r="U71" s="871"/>
      <c r="V71" s="871">
        <v>7</v>
      </c>
      <c r="W71" s="871"/>
      <c r="X71" s="871"/>
      <c r="Y71" s="871"/>
      <c r="Z71" s="871"/>
      <c r="AA71" s="871">
        <v>0</v>
      </c>
      <c r="AB71" s="871"/>
      <c r="AC71" s="871"/>
      <c r="AD71" s="871"/>
      <c r="AE71" s="871"/>
      <c r="AF71" s="871">
        <v>0</v>
      </c>
      <c r="AG71" s="871"/>
      <c r="AH71" s="871"/>
      <c r="AI71" s="871"/>
      <c r="AJ71" s="871"/>
      <c r="AK71" s="871">
        <v>5</v>
      </c>
      <c r="AL71" s="871"/>
      <c r="AM71" s="871"/>
      <c r="AN71" s="871"/>
      <c r="AO71" s="871"/>
      <c r="AP71" s="871" t="s">
        <v>556</v>
      </c>
      <c r="AQ71" s="871"/>
      <c r="AR71" s="871"/>
      <c r="AS71" s="871"/>
      <c r="AT71" s="871"/>
      <c r="AU71" s="871" t="s">
        <v>556</v>
      </c>
      <c r="AV71" s="871"/>
      <c r="AW71" s="871"/>
      <c r="AX71" s="871"/>
      <c r="AY71" s="871"/>
      <c r="AZ71" s="873"/>
      <c r="BA71" s="873"/>
      <c r="BB71" s="873"/>
      <c r="BC71" s="873"/>
      <c r="BD71" s="874"/>
      <c r="BE71" s="223"/>
      <c r="BF71" s="223"/>
      <c r="BG71" s="223"/>
      <c r="BH71" s="223"/>
      <c r="BI71" s="223"/>
      <c r="BJ71" s="223"/>
      <c r="BK71" s="223"/>
      <c r="BL71" s="223"/>
      <c r="BM71" s="223"/>
      <c r="BN71" s="223"/>
      <c r="BO71" s="223"/>
      <c r="BP71" s="223"/>
      <c r="BQ71" s="220">
        <v>65</v>
      </c>
      <c r="BR71" s="225"/>
      <c r="BS71" s="895"/>
      <c r="BT71" s="896"/>
      <c r="BU71" s="896"/>
      <c r="BV71" s="896"/>
      <c r="BW71" s="896"/>
      <c r="BX71" s="896"/>
      <c r="BY71" s="896"/>
      <c r="BZ71" s="896"/>
      <c r="CA71" s="896"/>
      <c r="CB71" s="896"/>
      <c r="CC71" s="896"/>
      <c r="CD71" s="896"/>
      <c r="CE71" s="896"/>
      <c r="CF71" s="896"/>
      <c r="CG71" s="898"/>
      <c r="CH71" s="899"/>
      <c r="CI71" s="900"/>
      <c r="CJ71" s="900"/>
      <c r="CK71" s="900"/>
      <c r="CL71" s="901"/>
      <c r="CM71" s="899"/>
      <c r="CN71" s="900"/>
      <c r="CO71" s="900"/>
      <c r="CP71" s="900"/>
      <c r="CQ71" s="901"/>
      <c r="CR71" s="899"/>
      <c r="CS71" s="900"/>
      <c r="CT71" s="900"/>
      <c r="CU71" s="900"/>
      <c r="CV71" s="901"/>
      <c r="CW71" s="899"/>
      <c r="CX71" s="900"/>
      <c r="CY71" s="900"/>
      <c r="CZ71" s="900"/>
      <c r="DA71" s="901"/>
      <c r="DB71" s="899"/>
      <c r="DC71" s="900"/>
      <c r="DD71" s="900"/>
      <c r="DE71" s="900"/>
      <c r="DF71" s="901"/>
      <c r="DG71" s="899"/>
      <c r="DH71" s="900"/>
      <c r="DI71" s="900"/>
      <c r="DJ71" s="900"/>
      <c r="DK71" s="901"/>
      <c r="DL71" s="899"/>
      <c r="DM71" s="900"/>
      <c r="DN71" s="900"/>
      <c r="DO71" s="900"/>
      <c r="DP71" s="901"/>
      <c r="DQ71" s="899"/>
      <c r="DR71" s="900"/>
      <c r="DS71" s="900"/>
      <c r="DT71" s="900"/>
      <c r="DU71" s="901"/>
      <c r="DV71" s="895"/>
      <c r="DW71" s="896"/>
      <c r="DX71" s="896"/>
      <c r="DY71" s="896"/>
      <c r="DZ71" s="897"/>
      <c r="EA71" s="212"/>
    </row>
    <row r="72" spans="1:131" ht="26.25" customHeight="1" x14ac:dyDescent="0.2">
      <c r="A72" s="220">
        <v>5</v>
      </c>
      <c r="B72" s="756" t="s">
        <v>550</v>
      </c>
      <c r="C72" s="757"/>
      <c r="D72" s="757"/>
      <c r="E72" s="757"/>
      <c r="F72" s="757"/>
      <c r="G72" s="757"/>
      <c r="H72" s="757"/>
      <c r="I72" s="757"/>
      <c r="J72" s="757"/>
      <c r="K72" s="757"/>
      <c r="L72" s="757"/>
      <c r="M72" s="757"/>
      <c r="N72" s="757"/>
      <c r="O72" s="757"/>
      <c r="P72" s="758"/>
      <c r="Q72" s="911">
        <v>33</v>
      </c>
      <c r="R72" s="871"/>
      <c r="S72" s="871"/>
      <c r="T72" s="871"/>
      <c r="U72" s="871"/>
      <c r="V72" s="871">
        <v>17</v>
      </c>
      <c r="W72" s="871"/>
      <c r="X72" s="871"/>
      <c r="Y72" s="871"/>
      <c r="Z72" s="871"/>
      <c r="AA72" s="871">
        <v>17</v>
      </c>
      <c r="AB72" s="871"/>
      <c r="AC72" s="871"/>
      <c r="AD72" s="871"/>
      <c r="AE72" s="871"/>
      <c r="AF72" s="871">
        <v>17</v>
      </c>
      <c r="AG72" s="871"/>
      <c r="AH72" s="871"/>
      <c r="AI72" s="871"/>
      <c r="AJ72" s="871"/>
      <c r="AK72" s="871">
        <v>23</v>
      </c>
      <c r="AL72" s="871"/>
      <c r="AM72" s="871"/>
      <c r="AN72" s="871"/>
      <c r="AO72" s="871"/>
      <c r="AP72" s="871" t="s">
        <v>556</v>
      </c>
      <c r="AQ72" s="871"/>
      <c r="AR72" s="871"/>
      <c r="AS72" s="871"/>
      <c r="AT72" s="871"/>
      <c r="AU72" s="871" t="s">
        <v>556</v>
      </c>
      <c r="AV72" s="871"/>
      <c r="AW72" s="871"/>
      <c r="AX72" s="871"/>
      <c r="AY72" s="871"/>
      <c r="AZ72" s="873"/>
      <c r="BA72" s="873"/>
      <c r="BB72" s="873"/>
      <c r="BC72" s="873"/>
      <c r="BD72" s="874"/>
      <c r="BE72" s="223"/>
      <c r="BF72" s="223"/>
      <c r="BG72" s="223"/>
      <c r="BH72" s="223"/>
      <c r="BI72" s="223"/>
      <c r="BJ72" s="223"/>
      <c r="BK72" s="223"/>
      <c r="BL72" s="223"/>
      <c r="BM72" s="223"/>
      <c r="BN72" s="223"/>
      <c r="BO72" s="223"/>
      <c r="BP72" s="223"/>
      <c r="BQ72" s="220">
        <v>66</v>
      </c>
      <c r="BR72" s="225"/>
      <c r="BS72" s="895"/>
      <c r="BT72" s="896"/>
      <c r="BU72" s="896"/>
      <c r="BV72" s="896"/>
      <c r="BW72" s="896"/>
      <c r="BX72" s="896"/>
      <c r="BY72" s="896"/>
      <c r="BZ72" s="896"/>
      <c r="CA72" s="896"/>
      <c r="CB72" s="896"/>
      <c r="CC72" s="896"/>
      <c r="CD72" s="896"/>
      <c r="CE72" s="896"/>
      <c r="CF72" s="896"/>
      <c r="CG72" s="898"/>
      <c r="CH72" s="899"/>
      <c r="CI72" s="900"/>
      <c r="CJ72" s="900"/>
      <c r="CK72" s="900"/>
      <c r="CL72" s="901"/>
      <c r="CM72" s="899"/>
      <c r="CN72" s="900"/>
      <c r="CO72" s="900"/>
      <c r="CP72" s="900"/>
      <c r="CQ72" s="901"/>
      <c r="CR72" s="899"/>
      <c r="CS72" s="900"/>
      <c r="CT72" s="900"/>
      <c r="CU72" s="900"/>
      <c r="CV72" s="901"/>
      <c r="CW72" s="899"/>
      <c r="CX72" s="900"/>
      <c r="CY72" s="900"/>
      <c r="CZ72" s="900"/>
      <c r="DA72" s="901"/>
      <c r="DB72" s="899"/>
      <c r="DC72" s="900"/>
      <c r="DD72" s="900"/>
      <c r="DE72" s="900"/>
      <c r="DF72" s="901"/>
      <c r="DG72" s="899"/>
      <c r="DH72" s="900"/>
      <c r="DI72" s="900"/>
      <c r="DJ72" s="900"/>
      <c r="DK72" s="901"/>
      <c r="DL72" s="899"/>
      <c r="DM72" s="900"/>
      <c r="DN72" s="900"/>
      <c r="DO72" s="900"/>
      <c r="DP72" s="901"/>
      <c r="DQ72" s="899"/>
      <c r="DR72" s="900"/>
      <c r="DS72" s="900"/>
      <c r="DT72" s="900"/>
      <c r="DU72" s="901"/>
      <c r="DV72" s="895"/>
      <c r="DW72" s="896"/>
      <c r="DX72" s="896"/>
      <c r="DY72" s="896"/>
      <c r="DZ72" s="897"/>
      <c r="EA72" s="212"/>
    </row>
    <row r="73" spans="1:131" ht="26.25" customHeight="1" x14ac:dyDescent="0.2">
      <c r="A73" s="220">
        <v>6</v>
      </c>
      <c r="B73" s="756" t="s">
        <v>551</v>
      </c>
      <c r="C73" s="757"/>
      <c r="D73" s="757"/>
      <c r="E73" s="757"/>
      <c r="F73" s="757"/>
      <c r="G73" s="757"/>
      <c r="H73" s="757"/>
      <c r="I73" s="757"/>
      <c r="J73" s="757"/>
      <c r="K73" s="757"/>
      <c r="L73" s="757"/>
      <c r="M73" s="757"/>
      <c r="N73" s="757"/>
      <c r="O73" s="757"/>
      <c r="P73" s="758"/>
      <c r="Q73" s="911">
        <v>772</v>
      </c>
      <c r="R73" s="871"/>
      <c r="S73" s="871"/>
      <c r="T73" s="871"/>
      <c r="U73" s="871"/>
      <c r="V73" s="871">
        <v>728</v>
      </c>
      <c r="W73" s="871"/>
      <c r="X73" s="871"/>
      <c r="Y73" s="871"/>
      <c r="Z73" s="871"/>
      <c r="AA73" s="871">
        <v>44</v>
      </c>
      <c r="AB73" s="871"/>
      <c r="AC73" s="871"/>
      <c r="AD73" s="871"/>
      <c r="AE73" s="871"/>
      <c r="AF73" s="871">
        <v>44</v>
      </c>
      <c r="AG73" s="871"/>
      <c r="AH73" s="871"/>
      <c r="AI73" s="871"/>
      <c r="AJ73" s="871"/>
      <c r="AK73" s="871">
        <v>315</v>
      </c>
      <c r="AL73" s="871"/>
      <c r="AM73" s="871"/>
      <c r="AN73" s="871"/>
      <c r="AO73" s="871"/>
      <c r="AP73" s="871" t="s">
        <v>556</v>
      </c>
      <c r="AQ73" s="871"/>
      <c r="AR73" s="871"/>
      <c r="AS73" s="871"/>
      <c r="AT73" s="871"/>
      <c r="AU73" s="871" t="s">
        <v>556</v>
      </c>
      <c r="AV73" s="871"/>
      <c r="AW73" s="871"/>
      <c r="AX73" s="871"/>
      <c r="AY73" s="871"/>
      <c r="AZ73" s="873"/>
      <c r="BA73" s="873"/>
      <c r="BB73" s="873"/>
      <c r="BC73" s="873"/>
      <c r="BD73" s="874"/>
      <c r="BE73" s="223"/>
      <c r="BF73" s="223"/>
      <c r="BG73" s="223"/>
      <c r="BH73" s="223"/>
      <c r="BI73" s="223"/>
      <c r="BJ73" s="223"/>
      <c r="BK73" s="223"/>
      <c r="BL73" s="223"/>
      <c r="BM73" s="223"/>
      <c r="BN73" s="223"/>
      <c r="BO73" s="223"/>
      <c r="BP73" s="223"/>
      <c r="BQ73" s="220">
        <v>67</v>
      </c>
      <c r="BR73" s="225"/>
      <c r="BS73" s="895"/>
      <c r="BT73" s="896"/>
      <c r="BU73" s="896"/>
      <c r="BV73" s="896"/>
      <c r="BW73" s="896"/>
      <c r="BX73" s="896"/>
      <c r="BY73" s="896"/>
      <c r="BZ73" s="896"/>
      <c r="CA73" s="896"/>
      <c r="CB73" s="896"/>
      <c r="CC73" s="896"/>
      <c r="CD73" s="896"/>
      <c r="CE73" s="896"/>
      <c r="CF73" s="896"/>
      <c r="CG73" s="898"/>
      <c r="CH73" s="899"/>
      <c r="CI73" s="900"/>
      <c r="CJ73" s="900"/>
      <c r="CK73" s="900"/>
      <c r="CL73" s="901"/>
      <c r="CM73" s="899"/>
      <c r="CN73" s="900"/>
      <c r="CO73" s="900"/>
      <c r="CP73" s="900"/>
      <c r="CQ73" s="901"/>
      <c r="CR73" s="899"/>
      <c r="CS73" s="900"/>
      <c r="CT73" s="900"/>
      <c r="CU73" s="900"/>
      <c r="CV73" s="901"/>
      <c r="CW73" s="899"/>
      <c r="CX73" s="900"/>
      <c r="CY73" s="900"/>
      <c r="CZ73" s="900"/>
      <c r="DA73" s="901"/>
      <c r="DB73" s="899"/>
      <c r="DC73" s="900"/>
      <c r="DD73" s="900"/>
      <c r="DE73" s="900"/>
      <c r="DF73" s="901"/>
      <c r="DG73" s="899"/>
      <c r="DH73" s="900"/>
      <c r="DI73" s="900"/>
      <c r="DJ73" s="900"/>
      <c r="DK73" s="901"/>
      <c r="DL73" s="899"/>
      <c r="DM73" s="900"/>
      <c r="DN73" s="900"/>
      <c r="DO73" s="900"/>
      <c r="DP73" s="901"/>
      <c r="DQ73" s="899"/>
      <c r="DR73" s="900"/>
      <c r="DS73" s="900"/>
      <c r="DT73" s="900"/>
      <c r="DU73" s="901"/>
      <c r="DV73" s="895"/>
      <c r="DW73" s="896"/>
      <c r="DX73" s="896"/>
      <c r="DY73" s="896"/>
      <c r="DZ73" s="897"/>
      <c r="EA73" s="212"/>
    </row>
    <row r="74" spans="1:131" ht="26.25" customHeight="1" x14ac:dyDescent="0.2">
      <c r="A74" s="220">
        <v>7</v>
      </c>
      <c r="B74" s="756" t="s">
        <v>552</v>
      </c>
      <c r="C74" s="757"/>
      <c r="D74" s="757"/>
      <c r="E74" s="757"/>
      <c r="F74" s="757"/>
      <c r="G74" s="757"/>
      <c r="H74" s="757"/>
      <c r="I74" s="757"/>
      <c r="J74" s="757"/>
      <c r="K74" s="757"/>
      <c r="L74" s="757"/>
      <c r="M74" s="757"/>
      <c r="N74" s="757"/>
      <c r="O74" s="757"/>
      <c r="P74" s="758"/>
      <c r="Q74" s="911">
        <v>1876</v>
      </c>
      <c r="R74" s="871"/>
      <c r="S74" s="871"/>
      <c r="T74" s="871"/>
      <c r="U74" s="871"/>
      <c r="V74" s="871">
        <v>1810</v>
      </c>
      <c r="W74" s="871"/>
      <c r="X74" s="871"/>
      <c r="Y74" s="871"/>
      <c r="Z74" s="871"/>
      <c r="AA74" s="871">
        <v>66</v>
      </c>
      <c r="AB74" s="871"/>
      <c r="AC74" s="871"/>
      <c r="AD74" s="871"/>
      <c r="AE74" s="871"/>
      <c r="AF74" s="871">
        <v>66</v>
      </c>
      <c r="AG74" s="871"/>
      <c r="AH74" s="871"/>
      <c r="AI74" s="871"/>
      <c r="AJ74" s="871"/>
      <c r="AK74" s="871" t="s">
        <v>556</v>
      </c>
      <c r="AL74" s="871"/>
      <c r="AM74" s="871"/>
      <c r="AN74" s="871"/>
      <c r="AO74" s="871"/>
      <c r="AP74" s="871" t="s">
        <v>556</v>
      </c>
      <c r="AQ74" s="871"/>
      <c r="AR74" s="871"/>
      <c r="AS74" s="871"/>
      <c r="AT74" s="871"/>
      <c r="AU74" s="871" t="s">
        <v>556</v>
      </c>
      <c r="AV74" s="871"/>
      <c r="AW74" s="871"/>
      <c r="AX74" s="871"/>
      <c r="AY74" s="871"/>
      <c r="AZ74" s="873"/>
      <c r="BA74" s="873"/>
      <c r="BB74" s="873"/>
      <c r="BC74" s="873"/>
      <c r="BD74" s="874"/>
      <c r="BE74" s="223"/>
      <c r="BF74" s="223"/>
      <c r="BG74" s="223"/>
      <c r="BH74" s="223"/>
      <c r="BI74" s="223"/>
      <c r="BJ74" s="223"/>
      <c r="BK74" s="223"/>
      <c r="BL74" s="223"/>
      <c r="BM74" s="223"/>
      <c r="BN74" s="223"/>
      <c r="BO74" s="223"/>
      <c r="BP74" s="223"/>
      <c r="BQ74" s="220">
        <v>68</v>
      </c>
      <c r="BR74" s="225"/>
      <c r="BS74" s="895"/>
      <c r="BT74" s="896"/>
      <c r="BU74" s="896"/>
      <c r="BV74" s="896"/>
      <c r="BW74" s="896"/>
      <c r="BX74" s="896"/>
      <c r="BY74" s="896"/>
      <c r="BZ74" s="896"/>
      <c r="CA74" s="896"/>
      <c r="CB74" s="896"/>
      <c r="CC74" s="896"/>
      <c r="CD74" s="896"/>
      <c r="CE74" s="896"/>
      <c r="CF74" s="896"/>
      <c r="CG74" s="898"/>
      <c r="CH74" s="899"/>
      <c r="CI74" s="900"/>
      <c r="CJ74" s="900"/>
      <c r="CK74" s="900"/>
      <c r="CL74" s="901"/>
      <c r="CM74" s="899"/>
      <c r="CN74" s="900"/>
      <c r="CO74" s="900"/>
      <c r="CP74" s="900"/>
      <c r="CQ74" s="901"/>
      <c r="CR74" s="899"/>
      <c r="CS74" s="900"/>
      <c r="CT74" s="900"/>
      <c r="CU74" s="900"/>
      <c r="CV74" s="901"/>
      <c r="CW74" s="899"/>
      <c r="CX74" s="900"/>
      <c r="CY74" s="900"/>
      <c r="CZ74" s="900"/>
      <c r="DA74" s="901"/>
      <c r="DB74" s="899"/>
      <c r="DC74" s="900"/>
      <c r="DD74" s="900"/>
      <c r="DE74" s="900"/>
      <c r="DF74" s="901"/>
      <c r="DG74" s="899"/>
      <c r="DH74" s="900"/>
      <c r="DI74" s="900"/>
      <c r="DJ74" s="900"/>
      <c r="DK74" s="901"/>
      <c r="DL74" s="899"/>
      <c r="DM74" s="900"/>
      <c r="DN74" s="900"/>
      <c r="DO74" s="900"/>
      <c r="DP74" s="901"/>
      <c r="DQ74" s="899"/>
      <c r="DR74" s="900"/>
      <c r="DS74" s="900"/>
      <c r="DT74" s="900"/>
      <c r="DU74" s="901"/>
      <c r="DV74" s="895"/>
      <c r="DW74" s="896"/>
      <c r="DX74" s="896"/>
      <c r="DY74" s="896"/>
      <c r="DZ74" s="897"/>
      <c r="EA74" s="212"/>
    </row>
    <row r="75" spans="1:131" ht="26.25" customHeight="1" x14ac:dyDescent="0.2">
      <c r="A75" s="220">
        <v>8</v>
      </c>
      <c r="B75" s="756" t="s">
        <v>553</v>
      </c>
      <c r="C75" s="757"/>
      <c r="D75" s="757"/>
      <c r="E75" s="757"/>
      <c r="F75" s="757"/>
      <c r="G75" s="757"/>
      <c r="H75" s="757"/>
      <c r="I75" s="757"/>
      <c r="J75" s="757"/>
      <c r="K75" s="757"/>
      <c r="L75" s="757"/>
      <c r="M75" s="757"/>
      <c r="N75" s="757"/>
      <c r="O75" s="757"/>
      <c r="P75" s="758"/>
      <c r="Q75" s="912">
        <v>297869</v>
      </c>
      <c r="R75" s="913"/>
      <c r="S75" s="913"/>
      <c r="T75" s="913"/>
      <c r="U75" s="875"/>
      <c r="V75" s="914">
        <v>293113</v>
      </c>
      <c r="W75" s="913"/>
      <c r="X75" s="913"/>
      <c r="Y75" s="913"/>
      <c r="Z75" s="875"/>
      <c r="AA75" s="914">
        <v>4756</v>
      </c>
      <c r="AB75" s="913"/>
      <c r="AC75" s="913"/>
      <c r="AD75" s="913"/>
      <c r="AE75" s="875"/>
      <c r="AF75" s="914">
        <v>4756</v>
      </c>
      <c r="AG75" s="913"/>
      <c r="AH75" s="913"/>
      <c r="AI75" s="913"/>
      <c r="AJ75" s="875"/>
      <c r="AK75" s="914">
        <v>1710</v>
      </c>
      <c r="AL75" s="913"/>
      <c r="AM75" s="913"/>
      <c r="AN75" s="913"/>
      <c r="AO75" s="875"/>
      <c r="AP75" s="914" t="s">
        <v>556</v>
      </c>
      <c r="AQ75" s="913"/>
      <c r="AR75" s="913"/>
      <c r="AS75" s="913"/>
      <c r="AT75" s="875"/>
      <c r="AU75" s="914" t="s">
        <v>556</v>
      </c>
      <c r="AV75" s="913"/>
      <c r="AW75" s="913"/>
      <c r="AX75" s="913"/>
      <c r="AY75" s="875"/>
      <c r="AZ75" s="873"/>
      <c r="BA75" s="873"/>
      <c r="BB75" s="873"/>
      <c r="BC75" s="873"/>
      <c r="BD75" s="874"/>
      <c r="BE75" s="223"/>
      <c r="BF75" s="223"/>
      <c r="BG75" s="223"/>
      <c r="BH75" s="223"/>
      <c r="BI75" s="223"/>
      <c r="BJ75" s="223"/>
      <c r="BK75" s="223"/>
      <c r="BL75" s="223"/>
      <c r="BM75" s="223"/>
      <c r="BN75" s="223"/>
      <c r="BO75" s="223"/>
      <c r="BP75" s="223"/>
      <c r="BQ75" s="220">
        <v>69</v>
      </c>
      <c r="BR75" s="225"/>
      <c r="BS75" s="895"/>
      <c r="BT75" s="896"/>
      <c r="BU75" s="896"/>
      <c r="BV75" s="896"/>
      <c r="BW75" s="896"/>
      <c r="BX75" s="896"/>
      <c r="BY75" s="896"/>
      <c r="BZ75" s="896"/>
      <c r="CA75" s="896"/>
      <c r="CB75" s="896"/>
      <c r="CC75" s="896"/>
      <c r="CD75" s="896"/>
      <c r="CE75" s="896"/>
      <c r="CF75" s="896"/>
      <c r="CG75" s="898"/>
      <c r="CH75" s="899"/>
      <c r="CI75" s="900"/>
      <c r="CJ75" s="900"/>
      <c r="CK75" s="900"/>
      <c r="CL75" s="901"/>
      <c r="CM75" s="899"/>
      <c r="CN75" s="900"/>
      <c r="CO75" s="900"/>
      <c r="CP75" s="900"/>
      <c r="CQ75" s="901"/>
      <c r="CR75" s="899"/>
      <c r="CS75" s="900"/>
      <c r="CT75" s="900"/>
      <c r="CU75" s="900"/>
      <c r="CV75" s="901"/>
      <c r="CW75" s="899"/>
      <c r="CX75" s="900"/>
      <c r="CY75" s="900"/>
      <c r="CZ75" s="900"/>
      <c r="DA75" s="901"/>
      <c r="DB75" s="899"/>
      <c r="DC75" s="900"/>
      <c r="DD75" s="900"/>
      <c r="DE75" s="900"/>
      <c r="DF75" s="901"/>
      <c r="DG75" s="899"/>
      <c r="DH75" s="900"/>
      <c r="DI75" s="900"/>
      <c r="DJ75" s="900"/>
      <c r="DK75" s="901"/>
      <c r="DL75" s="899"/>
      <c r="DM75" s="900"/>
      <c r="DN75" s="900"/>
      <c r="DO75" s="900"/>
      <c r="DP75" s="901"/>
      <c r="DQ75" s="899"/>
      <c r="DR75" s="900"/>
      <c r="DS75" s="900"/>
      <c r="DT75" s="900"/>
      <c r="DU75" s="901"/>
      <c r="DV75" s="895"/>
      <c r="DW75" s="896"/>
      <c r="DX75" s="896"/>
      <c r="DY75" s="896"/>
      <c r="DZ75" s="897"/>
      <c r="EA75" s="212"/>
    </row>
    <row r="76" spans="1:131" ht="26.25" customHeight="1" x14ac:dyDescent="0.2">
      <c r="A76" s="220">
        <v>9</v>
      </c>
      <c r="B76" s="756" t="s">
        <v>555</v>
      </c>
      <c r="C76" s="757"/>
      <c r="D76" s="757"/>
      <c r="E76" s="757"/>
      <c r="F76" s="757"/>
      <c r="G76" s="757"/>
      <c r="H76" s="757"/>
      <c r="I76" s="757"/>
      <c r="J76" s="757"/>
      <c r="K76" s="757"/>
      <c r="L76" s="757"/>
      <c r="M76" s="757"/>
      <c r="N76" s="757"/>
      <c r="O76" s="757"/>
      <c r="P76" s="758"/>
      <c r="Q76" s="912">
        <v>402</v>
      </c>
      <c r="R76" s="913"/>
      <c r="S76" s="913"/>
      <c r="T76" s="913"/>
      <c r="U76" s="875"/>
      <c r="V76" s="914">
        <v>389</v>
      </c>
      <c r="W76" s="913"/>
      <c r="X76" s="913"/>
      <c r="Y76" s="913"/>
      <c r="Z76" s="875"/>
      <c r="AA76" s="914">
        <v>13</v>
      </c>
      <c r="AB76" s="913"/>
      <c r="AC76" s="913"/>
      <c r="AD76" s="913"/>
      <c r="AE76" s="875"/>
      <c r="AF76" s="914">
        <v>13</v>
      </c>
      <c r="AG76" s="913"/>
      <c r="AH76" s="913"/>
      <c r="AI76" s="913"/>
      <c r="AJ76" s="875"/>
      <c r="AK76" s="914" t="s">
        <v>556</v>
      </c>
      <c r="AL76" s="913"/>
      <c r="AM76" s="913"/>
      <c r="AN76" s="913"/>
      <c r="AO76" s="875"/>
      <c r="AP76" s="914">
        <v>402</v>
      </c>
      <c r="AQ76" s="913"/>
      <c r="AR76" s="913"/>
      <c r="AS76" s="913"/>
      <c r="AT76" s="875"/>
      <c r="AU76" s="914">
        <v>89</v>
      </c>
      <c r="AV76" s="913"/>
      <c r="AW76" s="913"/>
      <c r="AX76" s="913"/>
      <c r="AY76" s="875"/>
      <c r="AZ76" s="873"/>
      <c r="BA76" s="873"/>
      <c r="BB76" s="873"/>
      <c r="BC76" s="873"/>
      <c r="BD76" s="874"/>
      <c r="BE76" s="223"/>
      <c r="BF76" s="223"/>
      <c r="BG76" s="223"/>
      <c r="BH76" s="223"/>
      <c r="BI76" s="223"/>
      <c r="BJ76" s="223"/>
      <c r="BK76" s="223"/>
      <c r="BL76" s="223"/>
      <c r="BM76" s="223"/>
      <c r="BN76" s="223"/>
      <c r="BO76" s="223"/>
      <c r="BP76" s="223"/>
      <c r="BQ76" s="220">
        <v>70</v>
      </c>
      <c r="BR76" s="225"/>
      <c r="BS76" s="895"/>
      <c r="BT76" s="896"/>
      <c r="BU76" s="896"/>
      <c r="BV76" s="896"/>
      <c r="BW76" s="896"/>
      <c r="BX76" s="896"/>
      <c r="BY76" s="896"/>
      <c r="BZ76" s="896"/>
      <c r="CA76" s="896"/>
      <c r="CB76" s="896"/>
      <c r="CC76" s="896"/>
      <c r="CD76" s="896"/>
      <c r="CE76" s="896"/>
      <c r="CF76" s="896"/>
      <c r="CG76" s="898"/>
      <c r="CH76" s="899"/>
      <c r="CI76" s="900"/>
      <c r="CJ76" s="900"/>
      <c r="CK76" s="900"/>
      <c r="CL76" s="901"/>
      <c r="CM76" s="899"/>
      <c r="CN76" s="900"/>
      <c r="CO76" s="900"/>
      <c r="CP76" s="900"/>
      <c r="CQ76" s="901"/>
      <c r="CR76" s="899"/>
      <c r="CS76" s="900"/>
      <c r="CT76" s="900"/>
      <c r="CU76" s="900"/>
      <c r="CV76" s="901"/>
      <c r="CW76" s="899"/>
      <c r="CX76" s="900"/>
      <c r="CY76" s="900"/>
      <c r="CZ76" s="900"/>
      <c r="DA76" s="901"/>
      <c r="DB76" s="899"/>
      <c r="DC76" s="900"/>
      <c r="DD76" s="900"/>
      <c r="DE76" s="900"/>
      <c r="DF76" s="901"/>
      <c r="DG76" s="899"/>
      <c r="DH76" s="900"/>
      <c r="DI76" s="900"/>
      <c r="DJ76" s="900"/>
      <c r="DK76" s="901"/>
      <c r="DL76" s="899"/>
      <c r="DM76" s="900"/>
      <c r="DN76" s="900"/>
      <c r="DO76" s="900"/>
      <c r="DP76" s="901"/>
      <c r="DQ76" s="899"/>
      <c r="DR76" s="900"/>
      <c r="DS76" s="900"/>
      <c r="DT76" s="900"/>
      <c r="DU76" s="901"/>
      <c r="DV76" s="895"/>
      <c r="DW76" s="896"/>
      <c r="DX76" s="896"/>
      <c r="DY76" s="896"/>
      <c r="DZ76" s="897"/>
      <c r="EA76" s="212"/>
    </row>
    <row r="77" spans="1:131" ht="26.25" customHeight="1" x14ac:dyDescent="0.2">
      <c r="A77" s="220">
        <v>10</v>
      </c>
      <c r="B77" s="756" t="s">
        <v>554</v>
      </c>
      <c r="C77" s="757"/>
      <c r="D77" s="757"/>
      <c r="E77" s="757"/>
      <c r="F77" s="757"/>
      <c r="G77" s="757"/>
      <c r="H77" s="757"/>
      <c r="I77" s="757"/>
      <c r="J77" s="757"/>
      <c r="K77" s="757"/>
      <c r="L77" s="757"/>
      <c r="M77" s="757"/>
      <c r="N77" s="757"/>
      <c r="O77" s="757"/>
      <c r="P77" s="758"/>
      <c r="Q77" s="912">
        <v>787</v>
      </c>
      <c r="R77" s="913"/>
      <c r="S77" s="913"/>
      <c r="T77" s="913"/>
      <c r="U77" s="875"/>
      <c r="V77" s="914">
        <v>700</v>
      </c>
      <c r="W77" s="913"/>
      <c r="X77" s="913"/>
      <c r="Y77" s="913"/>
      <c r="Z77" s="875"/>
      <c r="AA77" s="914">
        <v>87</v>
      </c>
      <c r="AB77" s="913"/>
      <c r="AC77" s="913"/>
      <c r="AD77" s="913"/>
      <c r="AE77" s="875"/>
      <c r="AF77" s="914">
        <v>87</v>
      </c>
      <c r="AG77" s="913"/>
      <c r="AH77" s="913"/>
      <c r="AI77" s="913"/>
      <c r="AJ77" s="875"/>
      <c r="AK77" s="914">
        <v>33</v>
      </c>
      <c r="AL77" s="913"/>
      <c r="AM77" s="913"/>
      <c r="AN77" s="913"/>
      <c r="AO77" s="875"/>
      <c r="AP77" s="914" t="s">
        <v>556</v>
      </c>
      <c r="AQ77" s="913"/>
      <c r="AR77" s="913"/>
      <c r="AS77" s="913"/>
      <c r="AT77" s="875"/>
      <c r="AU77" s="914" t="s">
        <v>556</v>
      </c>
      <c r="AV77" s="913"/>
      <c r="AW77" s="913"/>
      <c r="AX77" s="913"/>
      <c r="AY77" s="875"/>
      <c r="AZ77" s="873"/>
      <c r="BA77" s="873"/>
      <c r="BB77" s="873"/>
      <c r="BC77" s="873"/>
      <c r="BD77" s="874"/>
      <c r="BE77" s="223"/>
      <c r="BF77" s="223"/>
      <c r="BG77" s="223"/>
      <c r="BH77" s="223"/>
      <c r="BI77" s="223"/>
      <c r="BJ77" s="223"/>
      <c r="BK77" s="223"/>
      <c r="BL77" s="223"/>
      <c r="BM77" s="223"/>
      <c r="BN77" s="223"/>
      <c r="BO77" s="223"/>
      <c r="BP77" s="223"/>
      <c r="BQ77" s="220">
        <v>71</v>
      </c>
      <c r="BR77" s="225"/>
      <c r="BS77" s="895"/>
      <c r="BT77" s="896"/>
      <c r="BU77" s="896"/>
      <c r="BV77" s="896"/>
      <c r="BW77" s="896"/>
      <c r="BX77" s="896"/>
      <c r="BY77" s="896"/>
      <c r="BZ77" s="896"/>
      <c r="CA77" s="896"/>
      <c r="CB77" s="896"/>
      <c r="CC77" s="896"/>
      <c r="CD77" s="896"/>
      <c r="CE77" s="896"/>
      <c r="CF77" s="896"/>
      <c r="CG77" s="898"/>
      <c r="CH77" s="899"/>
      <c r="CI77" s="900"/>
      <c r="CJ77" s="900"/>
      <c r="CK77" s="900"/>
      <c r="CL77" s="901"/>
      <c r="CM77" s="899"/>
      <c r="CN77" s="900"/>
      <c r="CO77" s="900"/>
      <c r="CP77" s="900"/>
      <c r="CQ77" s="901"/>
      <c r="CR77" s="899"/>
      <c r="CS77" s="900"/>
      <c r="CT77" s="900"/>
      <c r="CU77" s="900"/>
      <c r="CV77" s="901"/>
      <c r="CW77" s="899"/>
      <c r="CX77" s="900"/>
      <c r="CY77" s="900"/>
      <c r="CZ77" s="900"/>
      <c r="DA77" s="901"/>
      <c r="DB77" s="899"/>
      <c r="DC77" s="900"/>
      <c r="DD77" s="900"/>
      <c r="DE77" s="900"/>
      <c r="DF77" s="901"/>
      <c r="DG77" s="899"/>
      <c r="DH77" s="900"/>
      <c r="DI77" s="900"/>
      <c r="DJ77" s="900"/>
      <c r="DK77" s="901"/>
      <c r="DL77" s="899"/>
      <c r="DM77" s="900"/>
      <c r="DN77" s="900"/>
      <c r="DO77" s="900"/>
      <c r="DP77" s="901"/>
      <c r="DQ77" s="899"/>
      <c r="DR77" s="900"/>
      <c r="DS77" s="900"/>
      <c r="DT77" s="900"/>
      <c r="DU77" s="901"/>
      <c r="DV77" s="895"/>
      <c r="DW77" s="896"/>
      <c r="DX77" s="896"/>
      <c r="DY77" s="896"/>
      <c r="DZ77" s="897"/>
      <c r="EA77" s="212"/>
    </row>
    <row r="78" spans="1:131" ht="26.25" customHeight="1" x14ac:dyDescent="0.2">
      <c r="A78" s="220">
        <v>11</v>
      </c>
      <c r="B78" s="756"/>
      <c r="C78" s="757"/>
      <c r="D78" s="757"/>
      <c r="E78" s="757"/>
      <c r="F78" s="757"/>
      <c r="G78" s="757"/>
      <c r="H78" s="757"/>
      <c r="I78" s="757"/>
      <c r="J78" s="757"/>
      <c r="K78" s="757"/>
      <c r="L78" s="757"/>
      <c r="M78" s="757"/>
      <c r="N78" s="757"/>
      <c r="O78" s="757"/>
      <c r="P78" s="758"/>
      <c r="Q78" s="911"/>
      <c r="R78" s="871"/>
      <c r="S78" s="871"/>
      <c r="T78" s="871"/>
      <c r="U78" s="871"/>
      <c r="V78" s="871"/>
      <c r="W78" s="871"/>
      <c r="X78" s="871"/>
      <c r="Y78" s="871"/>
      <c r="Z78" s="871"/>
      <c r="AA78" s="871"/>
      <c r="AB78" s="871"/>
      <c r="AC78" s="871"/>
      <c r="AD78" s="871"/>
      <c r="AE78" s="871"/>
      <c r="AF78" s="871"/>
      <c r="AG78" s="871"/>
      <c r="AH78" s="871"/>
      <c r="AI78" s="871"/>
      <c r="AJ78" s="871"/>
      <c r="AK78" s="871"/>
      <c r="AL78" s="871"/>
      <c r="AM78" s="871"/>
      <c r="AN78" s="871"/>
      <c r="AO78" s="871"/>
      <c r="AP78" s="871"/>
      <c r="AQ78" s="871"/>
      <c r="AR78" s="871"/>
      <c r="AS78" s="871"/>
      <c r="AT78" s="871"/>
      <c r="AU78" s="871"/>
      <c r="AV78" s="871"/>
      <c r="AW78" s="871"/>
      <c r="AX78" s="871"/>
      <c r="AY78" s="871"/>
      <c r="AZ78" s="873"/>
      <c r="BA78" s="873"/>
      <c r="BB78" s="873"/>
      <c r="BC78" s="873"/>
      <c r="BD78" s="874"/>
      <c r="BE78" s="223"/>
      <c r="BF78" s="223"/>
      <c r="BG78" s="223"/>
      <c r="BH78" s="223"/>
      <c r="BI78" s="223"/>
      <c r="BJ78" s="212"/>
      <c r="BK78" s="212"/>
      <c r="BL78" s="212"/>
      <c r="BM78" s="212"/>
      <c r="BN78" s="212"/>
      <c r="BO78" s="223"/>
      <c r="BP78" s="223"/>
      <c r="BQ78" s="220">
        <v>72</v>
      </c>
      <c r="BR78" s="225"/>
      <c r="BS78" s="895"/>
      <c r="BT78" s="896"/>
      <c r="BU78" s="896"/>
      <c r="BV78" s="896"/>
      <c r="BW78" s="896"/>
      <c r="BX78" s="896"/>
      <c r="BY78" s="896"/>
      <c r="BZ78" s="896"/>
      <c r="CA78" s="896"/>
      <c r="CB78" s="896"/>
      <c r="CC78" s="896"/>
      <c r="CD78" s="896"/>
      <c r="CE78" s="896"/>
      <c r="CF78" s="896"/>
      <c r="CG78" s="898"/>
      <c r="CH78" s="899"/>
      <c r="CI78" s="900"/>
      <c r="CJ78" s="900"/>
      <c r="CK78" s="900"/>
      <c r="CL78" s="901"/>
      <c r="CM78" s="899"/>
      <c r="CN78" s="900"/>
      <c r="CO78" s="900"/>
      <c r="CP78" s="900"/>
      <c r="CQ78" s="901"/>
      <c r="CR78" s="899"/>
      <c r="CS78" s="900"/>
      <c r="CT78" s="900"/>
      <c r="CU78" s="900"/>
      <c r="CV78" s="901"/>
      <c r="CW78" s="899"/>
      <c r="CX78" s="900"/>
      <c r="CY78" s="900"/>
      <c r="CZ78" s="900"/>
      <c r="DA78" s="901"/>
      <c r="DB78" s="899"/>
      <c r="DC78" s="900"/>
      <c r="DD78" s="900"/>
      <c r="DE78" s="900"/>
      <c r="DF78" s="901"/>
      <c r="DG78" s="899"/>
      <c r="DH78" s="900"/>
      <c r="DI78" s="900"/>
      <c r="DJ78" s="900"/>
      <c r="DK78" s="901"/>
      <c r="DL78" s="899"/>
      <c r="DM78" s="900"/>
      <c r="DN78" s="900"/>
      <c r="DO78" s="900"/>
      <c r="DP78" s="901"/>
      <c r="DQ78" s="899"/>
      <c r="DR78" s="900"/>
      <c r="DS78" s="900"/>
      <c r="DT78" s="900"/>
      <c r="DU78" s="901"/>
      <c r="DV78" s="895"/>
      <c r="DW78" s="896"/>
      <c r="DX78" s="896"/>
      <c r="DY78" s="896"/>
      <c r="DZ78" s="897"/>
      <c r="EA78" s="212"/>
    </row>
    <row r="79" spans="1:131" ht="26.25" customHeight="1" x14ac:dyDescent="0.2">
      <c r="A79" s="220">
        <v>12</v>
      </c>
      <c r="B79" s="756"/>
      <c r="C79" s="757"/>
      <c r="D79" s="757"/>
      <c r="E79" s="757"/>
      <c r="F79" s="757"/>
      <c r="G79" s="757"/>
      <c r="H79" s="757"/>
      <c r="I79" s="757"/>
      <c r="J79" s="757"/>
      <c r="K79" s="757"/>
      <c r="L79" s="757"/>
      <c r="M79" s="757"/>
      <c r="N79" s="757"/>
      <c r="O79" s="757"/>
      <c r="P79" s="758"/>
      <c r="Q79" s="911"/>
      <c r="R79" s="871"/>
      <c r="S79" s="871"/>
      <c r="T79" s="871"/>
      <c r="U79" s="871"/>
      <c r="V79" s="871"/>
      <c r="W79" s="871"/>
      <c r="X79" s="871"/>
      <c r="Y79" s="871"/>
      <c r="Z79" s="871"/>
      <c r="AA79" s="871"/>
      <c r="AB79" s="871"/>
      <c r="AC79" s="871"/>
      <c r="AD79" s="871"/>
      <c r="AE79" s="871"/>
      <c r="AF79" s="871"/>
      <c r="AG79" s="871"/>
      <c r="AH79" s="871"/>
      <c r="AI79" s="871"/>
      <c r="AJ79" s="871"/>
      <c r="AK79" s="871"/>
      <c r="AL79" s="871"/>
      <c r="AM79" s="871"/>
      <c r="AN79" s="871"/>
      <c r="AO79" s="871"/>
      <c r="AP79" s="871"/>
      <c r="AQ79" s="871"/>
      <c r="AR79" s="871"/>
      <c r="AS79" s="871"/>
      <c r="AT79" s="871"/>
      <c r="AU79" s="871"/>
      <c r="AV79" s="871"/>
      <c r="AW79" s="871"/>
      <c r="AX79" s="871"/>
      <c r="AY79" s="871"/>
      <c r="AZ79" s="873"/>
      <c r="BA79" s="873"/>
      <c r="BB79" s="873"/>
      <c r="BC79" s="873"/>
      <c r="BD79" s="874"/>
      <c r="BE79" s="223"/>
      <c r="BF79" s="223"/>
      <c r="BG79" s="223"/>
      <c r="BH79" s="223"/>
      <c r="BI79" s="223"/>
      <c r="BJ79" s="212"/>
      <c r="BK79" s="212"/>
      <c r="BL79" s="212"/>
      <c r="BM79" s="212"/>
      <c r="BN79" s="212"/>
      <c r="BO79" s="223"/>
      <c r="BP79" s="223"/>
      <c r="BQ79" s="220">
        <v>73</v>
      </c>
      <c r="BR79" s="225"/>
      <c r="BS79" s="895"/>
      <c r="BT79" s="896"/>
      <c r="BU79" s="896"/>
      <c r="BV79" s="896"/>
      <c r="BW79" s="896"/>
      <c r="BX79" s="896"/>
      <c r="BY79" s="896"/>
      <c r="BZ79" s="896"/>
      <c r="CA79" s="896"/>
      <c r="CB79" s="896"/>
      <c r="CC79" s="896"/>
      <c r="CD79" s="896"/>
      <c r="CE79" s="896"/>
      <c r="CF79" s="896"/>
      <c r="CG79" s="898"/>
      <c r="CH79" s="899"/>
      <c r="CI79" s="900"/>
      <c r="CJ79" s="900"/>
      <c r="CK79" s="900"/>
      <c r="CL79" s="901"/>
      <c r="CM79" s="899"/>
      <c r="CN79" s="900"/>
      <c r="CO79" s="900"/>
      <c r="CP79" s="900"/>
      <c r="CQ79" s="901"/>
      <c r="CR79" s="899"/>
      <c r="CS79" s="900"/>
      <c r="CT79" s="900"/>
      <c r="CU79" s="900"/>
      <c r="CV79" s="901"/>
      <c r="CW79" s="899"/>
      <c r="CX79" s="900"/>
      <c r="CY79" s="900"/>
      <c r="CZ79" s="900"/>
      <c r="DA79" s="901"/>
      <c r="DB79" s="899"/>
      <c r="DC79" s="900"/>
      <c r="DD79" s="900"/>
      <c r="DE79" s="900"/>
      <c r="DF79" s="901"/>
      <c r="DG79" s="899"/>
      <c r="DH79" s="900"/>
      <c r="DI79" s="900"/>
      <c r="DJ79" s="900"/>
      <c r="DK79" s="901"/>
      <c r="DL79" s="899"/>
      <c r="DM79" s="900"/>
      <c r="DN79" s="900"/>
      <c r="DO79" s="900"/>
      <c r="DP79" s="901"/>
      <c r="DQ79" s="899"/>
      <c r="DR79" s="900"/>
      <c r="DS79" s="900"/>
      <c r="DT79" s="900"/>
      <c r="DU79" s="901"/>
      <c r="DV79" s="895"/>
      <c r="DW79" s="896"/>
      <c r="DX79" s="896"/>
      <c r="DY79" s="896"/>
      <c r="DZ79" s="897"/>
      <c r="EA79" s="212"/>
    </row>
    <row r="80" spans="1:131" ht="26.25" customHeight="1" x14ac:dyDescent="0.2">
      <c r="A80" s="220">
        <v>13</v>
      </c>
      <c r="B80" s="756"/>
      <c r="C80" s="757"/>
      <c r="D80" s="757"/>
      <c r="E80" s="757"/>
      <c r="F80" s="757"/>
      <c r="G80" s="757"/>
      <c r="H80" s="757"/>
      <c r="I80" s="757"/>
      <c r="J80" s="757"/>
      <c r="K80" s="757"/>
      <c r="L80" s="757"/>
      <c r="M80" s="757"/>
      <c r="N80" s="757"/>
      <c r="O80" s="757"/>
      <c r="P80" s="758"/>
      <c r="Q80" s="911"/>
      <c r="R80" s="871"/>
      <c r="S80" s="871"/>
      <c r="T80" s="871"/>
      <c r="U80" s="871"/>
      <c r="V80" s="871"/>
      <c r="W80" s="871"/>
      <c r="X80" s="871"/>
      <c r="Y80" s="871"/>
      <c r="Z80" s="871"/>
      <c r="AA80" s="871"/>
      <c r="AB80" s="871"/>
      <c r="AC80" s="871"/>
      <c r="AD80" s="871"/>
      <c r="AE80" s="871"/>
      <c r="AF80" s="871"/>
      <c r="AG80" s="871"/>
      <c r="AH80" s="871"/>
      <c r="AI80" s="871"/>
      <c r="AJ80" s="871"/>
      <c r="AK80" s="871"/>
      <c r="AL80" s="871"/>
      <c r="AM80" s="871"/>
      <c r="AN80" s="871"/>
      <c r="AO80" s="871"/>
      <c r="AP80" s="871"/>
      <c r="AQ80" s="871"/>
      <c r="AR80" s="871"/>
      <c r="AS80" s="871"/>
      <c r="AT80" s="871"/>
      <c r="AU80" s="871"/>
      <c r="AV80" s="871"/>
      <c r="AW80" s="871"/>
      <c r="AX80" s="871"/>
      <c r="AY80" s="871"/>
      <c r="AZ80" s="873"/>
      <c r="BA80" s="873"/>
      <c r="BB80" s="873"/>
      <c r="BC80" s="873"/>
      <c r="BD80" s="874"/>
      <c r="BE80" s="223"/>
      <c r="BF80" s="223"/>
      <c r="BG80" s="223"/>
      <c r="BH80" s="223"/>
      <c r="BI80" s="223"/>
      <c r="BJ80" s="223"/>
      <c r="BK80" s="223"/>
      <c r="BL80" s="223"/>
      <c r="BM80" s="223"/>
      <c r="BN80" s="223"/>
      <c r="BO80" s="223"/>
      <c r="BP80" s="223"/>
      <c r="BQ80" s="220">
        <v>74</v>
      </c>
      <c r="BR80" s="225"/>
      <c r="BS80" s="895"/>
      <c r="BT80" s="896"/>
      <c r="BU80" s="896"/>
      <c r="BV80" s="896"/>
      <c r="BW80" s="896"/>
      <c r="BX80" s="896"/>
      <c r="BY80" s="896"/>
      <c r="BZ80" s="896"/>
      <c r="CA80" s="896"/>
      <c r="CB80" s="896"/>
      <c r="CC80" s="896"/>
      <c r="CD80" s="896"/>
      <c r="CE80" s="896"/>
      <c r="CF80" s="896"/>
      <c r="CG80" s="898"/>
      <c r="CH80" s="899"/>
      <c r="CI80" s="900"/>
      <c r="CJ80" s="900"/>
      <c r="CK80" s="900"/>
      <c r="CL80" s="901"/>
      <c r="CM80" s="899"/>
      <c r="CN80" s="900"/>
      <c r="CO80" s="900"/>
      <c r="CP80" s="900"/>
      <c r="CQ80" s="901"/>
      <c r="CR80" s="899"/>
      <c r="CS80" s="900"/>
      <c r="CT80" s="900"/>
      <c r="CU80" s="900"/>
      <c r="CV80" s="901"/>
      <c r="CW80" s="899"/>
      <c r="CX80" s="900"/>
      <c r="CY80" s="900"/>
      <c r="CZ80" s="900"/>
      <c r="DA80" s="901"/>
      <c r="DB80" s="899"/>
      <c r="DC80" s="900"/>
      <c r="DD80" s="900"/>
      <c r="DE80" s="900"/>
      <c r="DF80" s="901"/>
      <c r="DG80" s="899"/>
      <c r="DH80" s="900"/>
      <c r="DI80" s="900"/>
      <c r="DJ80" s="900"/>
      <c r="DK80" s="901"/>
      <c r="DL80" s="899"/>
      <c r="DM80" s="900"/>
      <c r="DN80" s="900"/>
      <c r="DO80" s="900"/>
      <c r="DP80" s="901"/>
      <c r="DQ80" s="899"/>
      <c r="DR80" s="900"/>
      <c r="DS80" s="900"/>
      <c r="DT80" s="900"/>
      <c r="DU80" s="901"/>
      <c r="DV80" s="895"/>
      <c r="DW80" s="896"/>
      <c r="DX80" s="896"/>
      <c r="DY80" s="896"/>
      <c r="DZ80" s="897"/>
      <c r="EA80" s="212"/>
    </row>
    <row r="81" spans="1:131" ht="26.25" customHeight="1" x14ac:dyDescent="0.2">
      <c r="A81" s="220">
        <v>14</v>
      </c>
      <c r="B81" s="756"/>
      <c r="C81" s="757"/>
      <c r="D81" s="757"/>
      <c r="E81" s="757"/>
      <c r="F81" s="757"/>
      <c r="G81" s="757"/>
      <c r="H81" s="757"/>
      <c r="I81" s="757"/>
      <c r="J81" s="757"/>
      <c r="K81" s="757"/>
      <c r="L81" s="757"/>
      <c r="M81" s="757"/>
      <c r="N81" s="757"/>
      <c r="O81" s="757"/>
      <c r="P81" s="758"/>
      <c r="Q81" s="911"/>
      <c r="R81" s="871"/>
      <c r="S81" s="871"/>
      <c r="T81" s="871"/>
      <c r="U81" s="871"/>
      <c r="V81" s="871"/>
      <c r="W81" s="871"/>
      <c r="X81" s="871"/>
      <c r="Y81" s="871"/>
      <c r="Z81" s="871"/>
      <c r="AA81" s="871"/>
      <c r="AB81" s="871"/>
      <c r="AC81" s="871"/>
      <c r="AD81" s="871"/>
      <c r="AE81" s="871"/>
      <c r="AF81" s="871"/>
      <c r="AG81" s="871"/>
      <c r="AH81" s="871"/>
      <c r="AI81" s="871"/>
      <c r="AJ81" s="871"/>
      <c r="AK81" s="871"/>
      <c r="AL81" s="871"/>
      <c r="AM81" s="871"/>
      <c r="AN81" s="871"/>
      <c r="AO81" s="871"/>
      <c r="AP81" s="871"/>
      <c r="AQ81" s="871"/>
      <c r="AR81" s="871"/>
      <c r="AS81" s="871"/>
      <c r="AT81" s="871"/>
      <c r="AU81" s="871"/>
      <c r="AV81" s="871"/>
      <c r="AW81" s="871"/>
      <c r="AX81" s="871"/>
      <c r="AY81" s="871"/>
      <c r="AZ81" s="873"/>
      <c r="BA81" s="873"/>
      <c r="BB81" s="873"/>
      <c r="BC81" s="873"/>
      <c r="BD81" s="874"/>
      <c r="BE81" s="223"/>
      <c r="BF81" s="223"/>
      <c r="BG81" s="223"/>
      <c r="BH81" s="223"/>
      <c r="BI81" s="223"/>
      <c r="BJ81" s="223"/>
      <c r="BK81" s="223"/>
      <c r="BL81" s="223"/>
      <c r="BM81" s="223"/>
      <c r="BN81" s="223"/>
      <c r="BO81" s="223"/>
      <c r="BP81" s="223"/>
      <c r="BQ81" s="220">
        <v>75</v>
      </c>
      <c r="BR81" s="225"/>
      <c r="BS81" s="895"/>
      <c r="BT81" s="896"/>
      <c r="BU81" s="896"/>
      <c r="BV81" s="896"/>
      <c r="BW81" s="896"/>
      <c r="BX81" s="896"/>
      <c r="BY81" s="896"/>
      <c r="BZ81" s="896"/>
      <c r="CA81" s="896"/>
      <c r="CB81" s="896"/>
      <c r="CC81" s="896"/>
      <c r="CD81" s="896"/>
      <c r="CE81" s="896"/>
      <c r="CF81" s="896"/>
      <c r="CG81" s="898"/>
      <c r="CH81" s="899"/>
      <c r="CI81" s="900"/>
      <c r="CJ81" s="900"/>
      <c r="CK81" s="900"/>
      <c r="CL81" s="901"/>
      <c r="CM81" s="899"/>
      <c r="CN81" s="900"/>
      <c r="CO81" s="900"/>
      <c r="CP81" s="900"/>
      <c r="CQ81" s="901"/>
      <c r="CR81" s="899"/>
      <c r="CS81" s="900"/>
      <c r="CT81" s="900"/>
      <c r="CU81" s="900"/>
      <c r="CV81" s="901"/>
      <c r="CW81" s="899"/>
      <c r="CX81" s="900"/>
      <c r="CY81" s="900"/>
      <c r="CZ81" s="900"/>
      <c r="DA81" s="901"/>
      <c r="DB81" s="899"/>
      <c r="DC81" s="900"/>
      <c r="DD81" s="900"/>
      <c r="DE81" s="900"/>
      <c r="DF81" s="901"/>
      <c r="DG81" s="899"/>
      <c r="DH81" s="900"/>
      <c r="DI81" s="900"/>
      <c r="DJ81" s="900"/>
      <c r="DK81" s="901"/>
      <c r="DL81" s="899"/>
      <c r="DM81" s="900"/>
      <c r="DN81" s="900"/>
      <c r="DO81" s="900"/>
      <c r="DP81" s="901"/>
      <c r="DQ81" s="899"/>
      <c r="DR81" s="900"/>
      <c r="DS81" s="900"/>
      <c r="DT81" s="900"/>
      <c r="DU81" s="901"/>
      <c r="DV81" s="895"/>
      <c r="DW81" s="896"/>
      <c r="DX81" s="896"/>
      <c r="DY81" s="896"/>
      <c r="DZ81" s="897"/>
      <c r="EA81" s="212"/>
    </row>
    <row r="82" spans="1:131" ht="26.25" customHeight="1" x14ac:dyDescent="0.2">
      <c r="A82" s="220">
        <v>15</v>
      </c>
      <c r="B82" s="756"/>
      <c r="C82" s="757"/>
      <c r="D82" s="757"/>
      <c r="E82" s="757"/>
      <c r="F82" s="757"/>
      <c r="G82" s="757"/>
      <c r="H82" s="757"/>
      <c r="I82" s="757"/>
      <c r="J82" s="757"/>
      <c r="K82" s="757"/>
      <c r="L82" s="757"/>
      <c r="M82" s="757"/>
      <c r="N82" s="757"/>
      <c r="O82" s="757"/>
      <c r="P82" s="758"/>
      <c r="Q82" s="911"/>
      <c r="R82" s="871"/>
      <c r="S82" s="871"/>
      <c r="T82" s="871"/>
      <c r="U82" s="871"/>
      <c r="V82" s="871"/>
      <c r="W82" s="871"/>
      <c r="X82" s="871"/>
      <c r="Y82" s="871"/>
      <c r="Z82" s="871"/>
      <c r="AA82" s="871"/>
      <c r="AB82" s="871"/>
      <c r="AC82" s="871"/>
      <c r="AD82" s="871"/>
      <c r="AE82" s="871"/>
      <c r="AF82" s="871"/>
      <c r="AG82" s="871"/>
      <c r="AH82" s="871"/>
      <c r="AI82" s="871"/>
      <c r="AJ82" s="871"/>
      <c r="AK82" s="871"/>
      <c r="AL82" s="871"/>
      <c r="AM82" s="871"/>
      <c r="AN82" s="871"/>
      <c r="AO82" s="871"/>
      <c r="AP82" s="871"/>
      <c r="AQ82" s="871"/>
      <c r="AR82" s="871"/>
      <c r="AS82" s="871"/>
      <c r="AT82" s="871"/>
      <c r="AU82" s="871"/>
      <c r="AV82" s="871"/>
      <c r="AW82" s="871"/>
      <c r="AX82" s="871"/>
      <c r="AY82" s="871"/>
      <c r="AZ82" s="873"/>
      <c r="BA82" s="873"/>
      <c r="BB82" s="873"/>
      <c r="BC82" s="873"/>
      <c r="BD82" s="874"/>
      <c r="BE82" s="223"/>
      <c r="BF82" s="223"/>
      <c r="BG82" s="223"/>
      <c r="BH82" s="223"/>
      <c r="BI82" s="223"/>
      <c r="BJ82" s="223"/>
      <c r="BK82" s="223"/>
      <c r="BL82" s="223"/>
      <c r="BM82" s="223"/>
      <c r="BN82" s="223"/>
      <c r="BO82" s="223"/>
      <c r="BP82" s="223"/>
      <c r="BQ82" s="220">
        <v>76</v>
      </c>
      <c r="BR82" s="225"/>
      <c r="BS82" s="895"/>
      <c r="BT82" s="896"/>
      <c r="BU82" s="896"/>
      <c r="BV82" s="896"/>
      <c r="BW82" s="896"/>
      <c r="BX82" s="896"/>
      <c r="BY82" s="896"/>
      <c r="BZ82" s="896"/>
      <c r="CA82" s="896"/>
      <c r="CB82" s="896"/>
      <c r="CC82" s="896"/>
      <c r="CD82" s="896"/>
      <c r="CE82" s="896"/>
      <c r="CF82" s="896"/>
      <c r="CG82" s="898"/>
      <c r="CH82" s="899"/>
      <c r="CI82" s="900"/>
      <c r="CJ82" s="900"/>
      <c r="CK82" s="900"/>
      <c r="CL82" s="901"/>
      <c r="CM82" s="899"/>
      <c r="CN82" s="900"/>
      <c r="CO82" s="900"/>
      <c r="CP82" s="900"/>
      <c r="CQ82" s="901"/>
      <c r="CR82" s="899"/>
      <c r="CS82" s="900"/>
      <c r="CT82" s="900"/>
      <c r="CU82" s="900"/>
      <c r="CV82" s="901"/>
      <c r="CW82" s="899"/>
      <c r="CX82" s="900"/>
      <c r="CY82" s="900"/>
      <c r="CZ82" s="900"/>
      <c r="DA82" s="901"/>
      <c r="DB82" s="899"/>
      <c r="DC82" s="900"/>
      <c r="DD82" s="900"/>
      <c r="DE82" s="900"/>
      <c r="DF82" s="901"/>
      <c r="DG82" s="899"/>
      <c r="DH82" s="900"/>
      <c r="DI82" s="900"/>
      <c r="DJ82" s="900"/>
      <c r="DK82" s="901"/>
      <c r="DL82" s="899"/>
      <c r="DM82" s="900"/>
      <c r="DN82" s="900"/>
      <c r="DO82" s="900"/>
      <c r="DP82" s="901"/>
      <c r="DQ82" s="899"/>
      <c r="DR82" s="900"/>
      <c r="DS82" s="900"/>
      <c r="DT82" s="900"/>
      <c r="DU82" s="901"/>
      <c r="DV82" s="895"/>
      <c r="DW82" s="896"/>
      <c r="DX82" s="896"/>
      <c r="DY82" s="896"/>
      <c r="DZ82" s="897"/>
      <c r="EA82" s="212"/>
    </row>
    <row r="83" spans="1:131" ht="26.25" customHeight="1" x14ac:dyDescent="0.2">
      <c r="A83" s="220">
        <v>16</v>
      </c>
      <c r="B83" s="756"/>
      <c r="C83" s="757"/>
      <c r="D83" s="757"/>
      <c r="E83" s="757"/>
      <c r="F83" s="757"/>
      <c r="G83" s="757"/>
      <c r="H83" s="757"/>
      <c r="I83" s="757"/>
      <c r="J83" s="757"/>
      <c r="K83" s="757"/>
      <c r="L83" s="757"/>
      <c r="M83" s="757"/>
      <c r="N83" s="757"/>
      <c r="O83" s="757"/>
      <c r="P83" s="758"/>
      <c r="Q83" s="911"/>
      <c r="R83" s="871"/>
      <c r="S83" s="871"/>
      <c r="T83" s="871"/>
      <c r="U83" s="871"/>
      <c r="V83" s="871"/>
      <c r="W83" s="871"/>
      <c r="X83" s="871"/>
      <c r="Y83" s="871"/>
      <c r="Z83" s="871"/>
      <c r="AA83" s="871"/>
      <c r="AB83" s="871"/>
      <c r="AC83" s="871"/>
      <c r="AD83" s="871"/>
      <c r="AE83" s="871"/>
      <c r="AF83" s="871"/>
      <c r="AG83" s="871"/>
      <c r="AH83" s="871"/>
      <c r="AI83" s="871"/>
      <c r="AJ83" s="871"/>
      <c r="AK83" s="871"/>
      <c r="AL83" s="871"/>
      <c r="AM83" s="871"/>
      <c r="AN83" s="871"/>
      <c r="AO83" s="871"/>
      <c r="AP83" s="871"/>
      <c r="AQ83" s="871"/>
      <c r="AR83" s="871"/>
      <c r="AS83" s="871"/>
      <c r="AT83" s="871"/>
      <c r="AU83" s="871"/>
      <c r="AV83" s="871"/>
      <c r="AW83" s="871"/>
      <c r="AX83" s="871"/>
      <c r="AY83" s="871"/>
      <c r="AZ83" s="873"/>
      <c r="BA83" s="873"/>
      <c r="BB83" s="873"/>
      <c r="BC83" s="873"/>
      <c r="BD83" s="874"/>
      <c r="BE83" s="223"/>
      <c r="BF83" s="223"/>
      <c r="BG83" s="223"/>
      <c r="BH83" s="223"/>
      <c r="BI83" s="223"/>
      <c r="BJ83" s="223"/>
      <c r="BK83" s="223"/>
      <c r="BL83" s="223"/>
      <c r="BM83" s="223"/>
      <c r="BN83" s="223"/>
      <c r="BO83" s="223"/>
      <c r="BP83" s="223"/>
      <c r="BQ83" s="220">
        <v>77</v>
      </c>
      <c r="BR83" s="225"/>
      <c r="BS83" s="895"/>
      <c r="BT83" s="896"/>
      <c r="BU83" s="896"/>
      <c r="BV83" s="896"/>
      <c r="BW83" s="896"/>
      <c r="BX83" s="896"/>
      <c r="BY83" s="896"/>
      <c r="BZ83" s="896"/>
      <c r="CA83" s="896"/>
      <c r="CB83" s="896"/>
      <c r="CC83" s="896"/>
      <c r="CD83" s="896"/>
      <c r="CE83" s="896"/>
      <c r="CF83" s="896"/>
      <c r="CG83" s="898"/>
      <c r="CH83" s="899"/>
      <c r="CI83" s="900"/>
      <c r="CJ83" s="900"/>
      <c r="CK83" s="900"/>
      <c r="CL83" s="901"/>
      <c r="CM83" s="899"/>
      <c r="CN83" s="900"/>
      <c r="CO83" s="900"/>
      <c r="CP83" s="900"/>
      <c r="CQ83" s="901"/>
      <c r="CR83" s="899"/>
      <c r="CS83" s="900"/>
      <c r="CT83" s="900"/>
      <c r="CU83" s="900"/>
      <c r="CV83" s="901"/>
      <c r="CW83" s="899"/>
      <c r="CX83" s="900"/>
      <c r="CY83" s="900"/>
      <c r="CZ83" s="900"/>
      <c r="DA83" s="901"/>
      <c r="DB83" s="899"/>
      <c r="DC83" s="900"/>
      <c r="DD83" s="900"/>
      <c r="DE83" s="900"/>
      <c r="DF83" s="901"/>
      <c r="DG83" s="899"/>
      <c r="DH83" s="900"/>
      <c r="DI83" s="900"/>
      <c r="DJ83" s="900"/>
      <c r="DK83" s="901"/>
      <c r="DL83" s="899"/>
      <c r="DM83" s="900"/>
      <c r="DN83" s="900"/>
      <c r="DO83" s="900"/>
      <c r="DP83" s="901"/>
      <c r="DQ83" s="899"/>
      <c r="DR83" s="900"/>
      <c r="DS83" s="900"/>
      <c r="DT83" s="900"/>
      <c r="DU83" s="901"/>
      <c r="DV83" s="895"/>
      <c r="DW83" s="896"/>
      <c r="DX83" s="896"/>
      <c r="DY83" s="896"/>
      <c r="DZ83" s="897"/>
      <c r="EA83" s="212"/>
    </row>
    <row r="84" spans="1:131" ht="26.25" customHeight="1" x14ac:dyDescent="0.2">
      <c r="A84" s="220">
        <v>17</v>
      </c>
      <c r="B84" s="756"/>
      <c r="C84" s="757"/>
      <c r="D84" s="757"/>
      <c r="E84" s="757"/>
      <c r="F84" s="757"/>
      <c r="G84" s="757"/>
      <c r="H84" s="757"/>
      <c r="I84" s="757"/>
      <c r="J84" s="757"/>
      <c r="K84" s="757"/>
      <c r="L84" s="757"/>
      <c r="M84" s="757"/>
      <c r="N84" s="757"/>
      <c r="O84" s="757"/>
      <c r="P84" s="758"/>
      <c r="Q84" s="911"/>
      <c r="R84" s="871"/>
      <c r="S84" s="871"/>
      <c r="T84" s="871"/>
      <c r="U84" s="871"/>
      <c r="V84" s="871"/>
      <c r="W84" s="871"/>
      <c r="X84" s="871"/>
      <c r="Y84" s="871"/>
      <c r="Z84" s="871"/>
      <c r="AA84" s="871"/>
      <c r="AB84" s="871"/>
      <c r="AC84" s="871"/>
      <c r="AD84" s="871"/>
      <c r="AE84" s="871"/>
      <c r="AF84" s="871"/>
      <c r="AG84" s="871"/>
      <c r="AH84" s="871"/>
      <c r="AI84" s="871"/>
      <c r="AJ84" s="871"/>
      <c r="AK84" s="871"/>
      <c r="AL84" s="871"/>
      <c r="AM84" s="871"/>
      <c r="AN84" s="871"/>
      <c r="AO84" s="871"/>
      <c r="AP84" s="871"/>
      <c r="AQ84" s="871"/>
      <c r="AR84" s="871"/>
      <c r="AS84" s="871"/>
      <c r="AT84" s="871"/>
      <c r="AU84" s="871"/>
      <c r="AV84" s="871"/>
      <c r="AW84" s="871"/>
      <c r="AX84" s="871"/>
      <c r="AY84" s="871"/>
      <c r="AZ84" s="873"/>
      <c r="BA84" s="873"/>
      <c r="BB84" s="873"/>
      <c r="BC84" s="873"/>
      <c r="BD84" s="874"/>
      <c r="BE84" s="223"/>
      <c r="BF84" s="223"/>
      <c r="BG84" s="223"/>
      <c r="BH84" s="223"/>
      <c r="BI84" s="223"/>
      <c r="BJ84" s="223"/>
      <c r="BK84" s="223"/>
      <c r="BL84" s="223"/>
      <c r="BM84" s="223"/>
      <c r="BN84" s="223"/>
      <c r="BO84" s="223"/>
      <c r="BP84" s="223"/>
      <c r="BQ84" s="220">
        <v>78</v>
      </c>
      <c r="BR84" s="225"/>
      <c r="BS84" s="895"/>
      <c r="BT84" s="896"/>
      <c r="BU84" s="896"/>
      <c r="BV84" s="896"/>
      <c r="BW84" s="896"/>
      <c r="BX84" s="896"/>
      <c r="BY84" s="896"/>
      <c r="BZ84" s="896"/>
      <c r="CA84" s="896"/>
      <c r="CB84" s="896"/>
      <c r="CC84" s="896"/>
      <c r="CD84" s="896"/>
      <c r="CE84" s="896"/>
      <c r="CF84" s="896"/>
      <c r="CG84" s="898"/>
      <c r="CH84" s="899"/>
      <c r="CI84" s="900"/>
      <c r="CJ84" s="900"/>
      <c r="CK84" s="900"/>
      <c r="CL84" s="901"/>
      <c r="CM84" s="899"/>
      <c r="CN84" s="900"/>
      <c r="CO84" s="900"/>
      <c r="CP84" s="900"/>
      <c r="CQ84" s="901"/>
      <c r="CR84" s="899"/>
      <c r="CS84" s="900"/>
      <c r="CT84" s="900"/>
      <c r="CU84" s="900"/>
      <c r="CV84" s="901"/>
      <c r="CW84" s="899"/>
      <c r="CX84" s="900"/>
      <c r="CY84" s="900"/>
      <c r="CZ84" s="900"/>
      <c r="DA84" s="901"/>
      <c r="DB84" s="899"/>
      <c r="DC84" s="900"/>
      <c r="DD84" s="900"/>
      <c r="DE84" s="900"/>
      <c r="DF84" s="901"/>
      <c r="DG84" s="899"/>
      <c r="DH84" s="900"/>
      <c r="DI84" s="900"/>
      <c r="DJ84" s="900"/>
      <c r="DK84" s="901"/>
      <c r="DL84" s="899"/>
      <c r="DM84" s="900"/>
      <c r="DN84" s="900"/>
      <c r="DO84" s="900"/>
      <c r="DP84" s="901"/>
      <c r="DQ84" s="899"/>
      <c r="DR84" s="900"/>
      <c r="DS84" s="900"/>
      <c r="DT84" s="900"/>
      <c r="DU84" s="901"/>
      <c r="DV84" s="895"/>
      <c r="DW84" s="896"/>
      <c r="DX84" s="896"/>
      <c r="DY84" s="896"/>
      <c r="DZ84" s="897"/>
      <c r="EA84" s="212"/>
    </row>
    <row r="85" spans="1:131" ht="26.25" customHeight="1" x14ac:dyDescent="0.2">
      <c r="A85" s="220">
        <v>18</v>
      </c>
      <c r="B85" s="756"/>
      <c r="C85" s="757"/>
      <c r="D85" s="757"/>
      <c r="E85" s="757"/>
      <c r="F85" s="757"/>
      <c r="G85" s="757"/>
      <c r="H85" s="757"/>
      <c r="I85" s="757"/>
      <c r="J85" s="757"/>
      <c r="K85" s="757"/>
      <c r="L85" s="757"/>
      <c r="M85" s="757"/>
      <c r="N85" s="757"/>
      <c r="O85" s="757"/>
      <c r="P85" s="758"/>
      <c r="Q85" s="911"/>
      <c r="R85" s="871"/>
      <c r="S85" s="871"/>
      <c r="T85" s="871"/>
      <c r="U85" s="871"/>
      <c r="V85" s="871"/>
      <c r="W85" s="871"/>
      <c r="X85" s="871"/>
      <c r="Y85" s="871"/>
      <c r="Z85" s="871"/>
      <c r="AA85" s="871"/>
      <c r="AB85" s="871"/>
      <c r="AC85" s="871"/>
      <c r="AD85" s="871"/>
      <c r="AE85" s="871"/>
      <c r="AF85" s="871"/>
      <c r="AG85" s="871"/>
      <c r="AH85" s="871"/>
      <c r="AI85" s="871"/>
      <c r="AJ85" s="871"/>
      <c r="AK85" s="871"/>
      <c r="AL85" s="871"/>
      <c r="AM85" s="871"/>
      <c r="AN85" s="871"/>
      <c r="AO85" s="871"/>
      <c r="AP85" s="871"/>
      <c r="AQ85" s="871"/>
      <c r="AR85" s="871"/>
      <c r="AS85" s="871"/>
      <c r="AT85" s="871"/>
      <c r="AU85" s="871"/>
      <c r="AV85" s="871"/>
      <c r="AW85" s="871"/>
      <c r="AX85" s="871"/>
      <c r="AY85" s="871"/>
      <c r="AZ85" s="873"/>
      <c r="BA85" s="873"/>
      <c r="BB85" s="873"/>
      <c r="BC85" s="873"/>
      <c r="BD85" s="874"/>
      <c r="BE85" s="223"/>
      <c r="BF85" s="223"/>
      <c r="BG85" s="223"/>
      <c r="BH85" s="223"/>
      <c r="BI85" s="223"/>
      <c r="BJ85" s="223"/>
      <c r="BK85" s="223"/>
      <c r="BL85" s="223"/>
      <c r="BM85" s="223"/>
      <c r="BN85" s="223"/>
      <c r="BO85" s="223"/>
      <c r="BP85" s="223"/>
      <c r="BQ85" s="220">
        <v>79</v>
      </c>
      <c r="BR85" s="225"/>
      <c r="BS85" s="895"/>
      <c r="BT85" s="896"/>
      <c r="BU85" s="896"/>
      <c r="BV85" s="896"/>
      <c r="BW85" s="896"/>
      <c r="BX85" s="896"/>
      <c r="BY85" s="896"/>
      <c r="BZ85" s="896"/>
      <c r="CA85" s="896"/>
      <c r="CB85" s="896"/>
      <c r="CC85" s="896"/>
      <c r="CD85" s="896"/>
      <c r="CE85" s="896"/>
      <c r="CF85" s="896"/>
      <c r="CG85" s="898"/>
      <c r="CH85" s="899"/>
      <c r="CI85" s="900"/>
      <c r="CJ85" s="900"/>
      <c r="CK85" s="900"/>
      <c r="CL85" s="901"/>
      <c r="CM85" s="899"/>
      <c r="CN85" s="900"/>
      <c r="CO85" s="900"/>
      <c r="CP85" s="900"/>
      <c r="CQ85" s="901"/>
      <c r="CR85" s="899"/>
      <c r="CS85" s="900"/>
      <c r="CT85" s="900"/>
      <c r="CU85" s="900"/>
      <c r="CV85" s="901"/>
      <c r="CW85" s="899"/>
      <c r="CX85" s="900"/>
      <c r="CY85" s="900"/>
      <c r="CZ85" s="900"/>
      <c r="DA85" s="901"/>
      <c r="DB85" s="899"/>
      <c r="DC85" s="900"/>
      <c r="DD85" s="900"/>
      <c r="DE85" s="900"/>
      <c r="DF85" s="901"/>
      <c r="DG85" s="899"/>
      <c r="DH85" s="900"/>
      <c r="DI85" s="900"/>
      <c r="DJ85" s="900"/>
      <c r="DK85" s="901"/>
      <c r="DL85" s="899"/>
      <c r="DM85" s="900"/>
      <c r="DN85" s="900"/>
      <c r="DO85" s="900"/>
      <c r="DP85" s="901"/>
      <c r="DQ85" s="899"/>
      <c r="DR85" s="900"/>
      <c r="DS85" s="900"/>
      <c r="DT85" s="900"/>
      <c r="DU85" s="901"/>
      <c r="DV85" s="895"/>
      <c r="DW85" s="896"/>
      <c r="DX85" s="896"/>
      <c r="DY85" s="896"/>
      <c r="DZ85" s="897"/>
      <c r="EA85" s="212"/>
    </row>
    <row r="86" spans="1:131" ht="26.25" customHeight="1" x14ac:dyDescent="0.2">
      <c r="A86" s="220">
        <v>19</v>
      </c>
      <c r="B86" s="756"/>
      <c r="C86" s="757"/>
      <c r="D86" s="757"/>
      <c r="E86" s="757"/>
      <c r="F86" s="757"/>
      <c r="G86" s="757"/>
      <c r="H86" s="757"/>
      <c r="I86" s="757"/>
      <c r="J86" s="757"/>
      <c r="K86" s="757"/>
      <c r="L86" s="757"/>
      <c r="M86" s="757"/>
      <c r="N86" s="757"/>
      <c r="O86" s="757"/>
      <c r="P86" s="758"/>
      <c r="Q86" s="911"/>
      <c r="R86" s="871"/>
      <c r="S86" s="871"/>
      <c r="T86" s="871"/>
      <c r="U86" s="871"/>
      <c r="V86" s="871"/>
      <c r="W86" s="871"/>
      <c r="X86" s="871"/>
      <c r="Y86" s="871"/>
      <c r="Z86" s="871"/>
      <c r="AA86" s="871"/>
      <c r="AB86" s="871"/>
      <c r="AC86" s="871"/>
      <c r="AD86" s="871"/>
      <c r="AE86" s="871"/>
      <c r="AF86" s="871"/>
      <c r="AG86" s="871"/>
      <c r="AH86" s="871"/>
      <c r="AI86" s="871"/>
      <c r="AJ86" s="871"/>
      <c r="AK86" s="871"/>
      <c r="AL86" s="871"/>
      <c r="AM86" s="871"/>
      <c r="AN86" s="871"/>
      <c r="AO86" s="871"/>
      <c r="AP86" s="871"/>
      <c r="AQ86" s="871"/>
      <c r="AR86" s="871"/>
      <c r="AS86" s="871"/>
      <c r="AT86" s="871"/>
      <c r="AU86" s="871"/>
      <c r="AV86" s="871"/>
      <c r="AW86" s="871"/>
      <c r="AX86" s="871"/>
      <c r="AY86" s="871"/>
      <c r="AZ86" s="873"/>
      <c r="BA86" s="873"/>
      <c r="BB86" s="873"/>
      <c r="BC86" s="873"/>
      <c r="BD86" s="874"/>
      <c r="BE86" s="223"/>
      <c r="BF86" s="223"/>
      <c r="BG86" s="223"/>
      <c r="BH86" s="223"/>
      <c r="BI86" s="223"/>
      <c r="BJ86" s="223"/>
      <c r="BK86" s="223"/>
      <c r="BL86" s="223"/>
      <c r="BM86" s="223"/>
      <c r="BN86" s="223"/>
      <c r="BO86" s="223"/>
      <c r="BP86" s="223"/>
      <c r="BQ86" s="220">
        <v>80</v>
      </c>
      <c r="BR86" s="225"/>
      <c r="BS86" s="895"/>
      <c r="BT86" s="896"/>
      <c r="BU86" s="896"/>
      <c r="BV86" s="896"/>
      <c r="BW86" s="896"/>
      <c r="BX86" s="896"/>
      <c r="BY86" s="896"/>
      <c r="BZ86" s="896"/>
      <c r="CA86" s="896"/>
      <c r="CB86" s="896"/>
      <c r="CC86" s="896"/>
      <c r="CD86" s="896"/>
      <c r="CE86" s="896"/>
      <c r="CF86" s="896"/>
      <c r="CG86" s="898"/>
      <c r="CH86" s="899"/>
      <c r="CI86" s="900"/>
      <c r="CJ86" s="900"/>
      <c r="CK86" s="900"/>
      <c r="CL86" s="901"/>
      <c r="CM86" s="899"/>
      <c r="CN86" s="900"/>
      <c r="CO86" s="900"/>
      <c r="CP86" s="900"/>
      <c r="CQ86" s="901"/>
      <c r="CR86" s="899"/>
      <c r="CS86" s="900"/>
      <c r="CT86" s="900"/>
      <c r="CU86" s="900"/>
      <c r="CV86" s="901"/>
      <c r="CW86" s="899"/>
      <c r="CX86" s="900"/>
      <c r="CY86" s="900"/>
      <c r="CZ86" s="900"/>
      <c r="DA86" s="901"/>
      <c r="DB86" s="899"/>
      <c r="DC86" s="900"/>
      <c r="DD86" s="900"/>
      <c r="DE86" s="900"/>
      <c r="DF86" s="901"/>
      <c r="DG86" s="899"/>
      <c r="DH86" s="900"/>
      <c r="DI86" s="900"/>
      <c r="DJ86" s="900"/>
      <c r="DK86" s="901"/>
      <c r="DL86" s="899"/>
      <c r="DM86" s="900"/>
      <c r="DN86" s="900"/>
      <c r="DO86" s="900"/>
      <c r="DP86" s="901"/>
      <c r="DQ86" s="899"/>
      <c r="DR86" s="900"/>
      <c r="DS86" s="900"/>
      <c r="DT86" s="900"/>
      <c r="DU86" s="901"/>
      <c r="DV86" s="895"/>
      <c r="DW86" s="896"/>
      <c r="DX86" s="896"/>
      <c r="DY86" s="896"/>
      <c r="DZ86" s="897"/>
      <c r="EA86" s="212"/>
    </row>
    <row r="87" spans="1:131" ht="26.25" customHeight="1" x14ac:dyDescent="0.2">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5"/>
      <c r="BT87" s="896"/>
      <c r="BU87" s="896"/>
      <c r="BV87" s="896"/>
      <c r="BW87" s="896"/>
      <c r="BX87" s="896"/>
      <c r="BY87" s="896"/>
      <c r="BZ87" s="896"/>
      <c r="CA87" s="896"/>
      <c r="CB87" s="896"/>
      <c r="CC87" s="896"/>
      <c r="CD87" s="896"/>
      <c r="CE87" s="896"/>
      <c r="CF87" s="896"/>
      <c r="CG87" s="898"/>
      <c r="CH87" s="899"/>
      <c r="CI87" s="900"/>
      <c r="CJ87" s="900"/>
      <c r="CK87" s="900"/>
      <c r="CL87" s="901"/>
      <c r="CM87" s="899"/>
      <c r="CN87" s="900"/>
      <c r="CO87" s="900"/>
      <c r="CP87" s="900"/>
      <c r="CQ87" s="901"/>
      <c r="CR87" s="899"/>
      <c r="CS87" s="900"/>
      <c r="CT87" s="900"/>
      <c r="CU87" s="900"/>
      <c r="CV87" s="901"/>
      <c r="CW87" s="899"/>
      <c r="CX87" s="900"/>
      <c r="CY87" s="900"/>
      <c r="CZ87" s="900"/>
      <c r="DA87" s="901"/>
      <c r="DB87" s="899"/>
      <c r="DC87" s="900"/>
      <c r="DD87" s="900"/>
      <c r="DE87" s="900"/>
      <c r="DF87" s="901"/>
      <c r="DG87" s="899"/>
      <c r="DH87" s="900"/>
      <c r="DI87" s="900"/>
      <c r="DJ87" s="900"/>
      <c r="DK87" s="901"/>
      <c r="DL87" s="899"/>
      <c r="DM87" s="900"/>
      <c r="DN87" s="900"/>
      <c r="DO87" s="900"/>
      <c r="DP87" s="901"/>
      <c r="DQ87" s="899"/>
      <c r="DR87" s="900"/>
      <c r="DS87" s="900"/>
      <c r="DT87" s="900"/>
      <c r="DU87" s="901"/>
      <c r="DV87" s="895"/>
      <c r="DW87" s="896"/>
      <c r="DX87" s="896"/>
      <c r="DY87" s="896"/>
      <c r="DZ87" s="897"/>
      <c r="EA87" s="212"/>
    </row>
    <row r="88" spans="1:131" ht="26.25" customHeight="1" thickBot="1" x14ac:dyDescent="0.25">
      <c r="A88" s="222" t="s">
        <v>376</v>
      </c>
      <c r="B88" s="830" t="s">
        <v>400</v>
      </c>
      <c r="C88" s="831"/>
      <c r="D88" s="831"/>
      <c r="E88" s="831"/>
      <c r="F88" s="831"/>
      <c r="G88" s="831"/>
      <c r="H88" s="831"/>
      <c r="I88" s="831"/>
      <c r="J88" s="831"/>
      <c r="K88" s="831"/>
      <c r="L88" s="831"/>
      <c r="M88" s="831"/>
      <c r="N88" s="831"/>
      <c r="O88" s="831"/>
      <c r="P88" s="832"/>
      <c r="Q88" s="888"/>
      <c r="R88" s="889"/>
      <c r="S88" s="889"/>
      <c r="T88" s="889"/>
      <c r="U88" s="889"/>
      <c r="V88" s="889"/>
      <c r="W88" s="889"/>
      <c r="X88" s="889"/>
      <c r="Y88" s="889"/>
      <c r="Z88" s="889"/>
      <c r="AA88" s="889"/>
      <c r="AB88" s="889"/>
      <c r="AC88" s="889"/>
      <c r="AD88" s="889"/>
      <c r="AE88" s="889"/>
      <c r="AF88" s="881">
        <v>5985</v>
      </c>
      <c r="AG88" s="881"/>
      <c r="AH88" s="881"/>
      <c r="AI88" s="881"/>
      <c r="AJ88" s="881"/>
      <c r="AK88" s="889"/>
      <c r="AL88" s="889"/>
      <c r="AM88" s="889"/>
      <c r="AN88" s="889"/>
      <c r="AO88" s="889"/>
      <c r="AP88" s="881">
        <v>402</v>
      </c>
      <c r="AQ88" s="881"/>
      <c r="AR88" s="881"/>
      <c r="AS88" s="881"/>
      <c r="AT88" s="881"/>
      <c r="AU88" s="881">
        <v>89</v>
      </c>
      <c r="AV88" s="881"/>
      <c r="AW88" s="881"/>
      <c r="AX88" s="881"/>
      <c r="AY88" s="881"/>
      <c r="AZ88" s="883"/>
      <c r="BA88" s="883"/>
      <c r="BB88" s="883"/>
      <c r="BC88" s="883"/>
      <c r="BD88" s="884"/>
      <c r="BE88" s="223"/>
      <c r="BF88" s="223"/>
      <c r="BG88" s="223"/>
      <c r="BH88" s="223"/>
      <c r="BI88" s="223"/>
      <c r="BJ88" s="223"/>
      <c r="BK88" s="223"/>
      <c r="BL88" s="223"/>
      <c r="BM88" s="223"/>
      <c r="BN88" s="223"/>
      <c r="BO88" s="223"/>
      <c r="BP88" s="223"/>
      <c r="BQ88" s="220">
        <v>82</v>
      </c>
      <c r="BR88" s="225"/>
      <c r="BS88" s="895"/>
      <c r="BT88" s="896"/>
      <c r="BU88" s="896"/>
      <c r="BV88" s="896"/>
      <c r="BW88" s="896"/>
      <c r="BX88" s="896"/>
      <c r="BY88" s="896"/>
      <c r="BZ88" s="896"/>
      <c r="CA88" s="896"/>
      <c r="CB88" s="896"/>
      <c r="CC88" s="896"/>
      <c r="CD88" s="896"/>
      <c r="CE88" s="896"/>
      <c r="CF88" s="896"/>
      <c r="CG88" s="898"/>
      <c r="CH88" s="899"/>
      <c r="CI88" s="900"/>
      <c r="CJ88" s="900"/>
      <c r="CK88" s="900"/>
      <c r="CL88" s="901"/>
      <c r="CM88" s="899"/>
      <c r="CN88" s="900"/>
      <c r="CO88" s="900"/>
      <c r="CP88" s="900"/>
      <c r="CQ88" s="901"/>
      <c r="CR88" s="899"/>
      <c r="CS88" s="900"/>
      <c r="CT88" s="900"/>
      <c r="CU88" s="900"/>
      <c r="CV88" s="901"/>
      <c r="CW88" s="899"/>
      <c r="CX88" s="900"/>
      <c r="CY88" s="900"/>
      <c r="CZ88" s="900"/>
      <c r="DA88" s="901"/>
      <c r="DB88" s="899"/>
      <c r="DC88" s="900"/>
      <c r="DD88" s="900"/>
      <c r="DE88" s="900"/>
      <c r="DF88" s="901"/>
      <c r="DG88" s="899"/>
      <c r="DH88" s="900"/>
      <c r="DI88" s="900"/>
      <c r="DJ88" s="900"/>
      <c r="DK88" s="901"/>
      <c r="DL88" s="899"/>
      <c r="DM88" s="900"/>
      <c r="DN88" s="900"/>
      <c r="DO88" s="900"/>
      <c r="DP88" s="901"/>
      <c r="DQ88" s="899"/>
      <c r="DR88" s="900"/>
      <c r="DS88" s="900"/>
      <c r="DT88" s="900"/>
      <c r="DU88" s="901"/>
      <c r="DV88" s="895"/>
      <c r="DW88" s="896"/>
      <c r="DX88" s="896"/>
      <c r="DY88" s="896"/>
      <c r="DZ88" s="897"/>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5"/>
      <c r="BT89" s="896"/>
      <c r="BU89" s="896"/>
      <c r="BV89" s="896"/>
      <c r="BW89" s="896"/>
      <c r="BX89" s="896"/>
      <c r="BY89" s="896"/>
      <c r="BZ89" s="896"/>
      <c r="CA89" s="896"/>
      <c r="CB89" s="896"/>
      <c r="CC89" s="896"/>
      <c r="CD89" s="896"/>
      <c r="CE89" s="896"/>
      <c r="CF89" s="896"/>
      <c r="CG89" s="898"/>
      <c r="CH89" s="899"/>
      <c r="CI89" s="900"/>
      <c r="CJ89" s="900"/>
      <c r="CK89" s="900"/>
      <c r="CL89" s="901"/>
      <c r="CM89" s="899"/>
      <c r="CN89" s="900"/>
      <c r="CO89" s="900"/>
      <c r="CP89" s="900"/>
      <c r="CQ89" s="901"/>
      <c r="CR89" s="899"/>
      <c r="CS89" s="900"/>
      <c r="CT89" s="900"/>
      <c r="CU89" s="900"/>
      <c r="CV89" s="901"/>
      <c r="CW89" s="899"/>
      <c r="CX89" s="900"/>
      <c r="CY89" s="900"/>
      <c r="CZ89" s="900"/>
      <c r="DA89" s="901"/>
      <c r="DB89" s="899"/>
      <c r="DC89" s="900"/>
      <c r="DD89" s="900"/>
      <c r="DE89" s="900"/>
      <c r="DF89" s="901"/>
      <c r="DG89" s="899"/>
      <c r="DH89" s="900"/>
      <c r="DI89" s="900"/>
      <c r="DJ89" s="900"/>
      <c r="DK89" s="901"/>
      <c r="DL89" s="899"/>
      <c r="DM89" s="900"/>
      <c r="DN89" s="900"/>
      <c r="DO89" s="900"/>
      <c r="DP89" s="901"/>
      <c r="DQ89" s="899"/>
      <c r="DR89" s="900"/>
      <c r="DS89" s="900"/>
      <c r="DT89" s="900"/>
      <c r="DU89" s="901"/>
      <c r="DV89" s="895"/>
      <c r="DW89" s="896"/>
      <c r="DX89" s="896"/>
      <c r="DY89" s="896"/>
      <c r="DZ89" s="897"/>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5"/>
      <c r="BT90" s="896"/>
      <c r="BU90" s="896"/>
      <c r="BV90" s="896"/>
      <c r="BW90" s="896"/>
      <c r="BX90" s="896"/>
      <c r="BY90" s="896"/>
      <c r="BZ90" s="896"/>
      <c r="CA90" s="896"/>
      <c r="CB90" s="896"/>
      <c r="CC90" s="896"/>
      <c r="CD90" s="896"/>
      <c r="CE90" s="896"/>
      <c r="CF90" s="896"/>
      <c r="CG90" s="898"/>
      <c r="CH90" s="899"/>
      <c r="CI90" s="900"/>
      <c r="CJ90" s="900"/>
      <c r="CK90" s="900"/>
      <c r="CL90" s="901"/>
      <c r="CM90" s="899"/>
      <c r="CN90" s="900"/>
      <c r="CO90" s="900"/>
      <c r="CP90" s="900"/>
      <c r="CQ90" s="901"/>
      <c r="CR90" s="899"/>
      <c r="CS90" s="900"/>
      <c r="CT90" s="900"/>
      <c r="CU90" s="900"/>
      <c r="CV90" s="901"/>
      <c r="CW90" s="899"/>
      <c r="CX90" s="900"/>
      <c r="CY90" s="900"/>
      <c r="CZ90" s="900"/>
      <c r="DA90" s="901"/>
      <c r="DB90" s="899"/>
      <c r="DC90" s="900"/>
      <c r="DD90" s="900"/>
      <c r="DE90" s="900"/>
      <c r="DF90" s="901"/>
      <c r="DG90" s="899"/>
      <c r="DH90" s="900"/>
      <c r="DI90" s="900"/>
      <c r="DJ90" s="900"/>
      <c r="DK90" s="901"/>
      <c r="DL90" s="899"/>
      <c r="DM90" s="900"/>
      <c r="DN90" s="900"/>
      <c r="DO90" s="900"/>
      <c r="DP90" s="901"/>
      <c r="DQ90" s="899"/>
      <c r="DR90" s="900"/>
      <c r="DS90" s="900"/>
      <c r="DT90" s="900"/>
      <c r="DU90" s="901"/>
      <c r="DV90" s="895"/>
      <c r="DW90" s="896"/>
      <c r="DX90" s="896"/>
      <c r="DY90" s="896"/>
      <c r="DZ90" s="897"/>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5"/>
      <c r="BT91" s="896"/>
      <c r="BU91" s="896"/>
      <c r="BV91" s="896"/>
      <c r="BW91" s="896"/>
      <c r="BX91" s="896"/>
      <c r="BY91" s="896"/>
      <c r="BZ91" s="896"/>
      <c r="CA91" s="896"/>
      <c r="CB91" s="896"/>
      <c r="CC91" s="896"/>
      <c r="CD91" s="896"/>
      <c r="CE91" s="896"/>
      <c r="CF91" s="896"/>
      <c r="CG91" s="898"/>
      <c r="CH91" s="899"/>
      <c r="CI91" s="900"/>
      <c r="CJ91" s="900"/>
      <c r="CK91" s="900"/>
      <c r="CL91" s="901"/>
      <c r="CM91" s="899"/>
      <c r="CN91" s="900"/>
      <c r="CO91" s="900"/>
      <c r="CP91" s="900"/>
      <c r="CQ91" s="901"/>
      <c r="CR91" s="899"/>
      <c r="CS91" s="900"/>
      <c r="CT91" s="900"/>
      <c r="CU91" s="900"/>
      <c r="CV91" s="901"/>
      <c r="CW91" s="899"/>
      <c r="CX91" s="900"/>
      <c r="CY91" s="900"/>
      <c r="CZ91" s="900"/>
      <c r="DA91" s="901"/>
      <c r="DB91" s="899"/>
      <c r="DC91" s="900"/>
      <c r="DD91" s="900"/>
      <c r="DE91" s="900"/>
      <c r="DF91" s="901"/>
      <c r="DG91" s="899"/>
      <c r="DH91" s="900"/>
      <c r="DI91" s="900"/>
      <c r="DJ91" s="900"/>
      <c r="DK91" s="901"/>
      <c r="DL91" s="899"/>
      <c r="DM91" s="900"/>
      <c r="DN91" s="900"/>
      <c r="DO91" s="900"/>
      <c r="DP91" s="901"/>
      <c r="DQ91" s="899"/>
      <c r="DR91" s="900"/>
      <c r="DS91" s="900"/>
      <c r="DT91" s="900"/>
      <c r="DU91" s="901"/>
      <c r="DV91" s="895"/>
      <c r="DW91" s="896"/>
      <c r="DX91" s="896"/>
      <c r="DY91" s="896"/>
      <c r="DZ91" s="897"/>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5"/>
      <c r="BT92" s="896"/>
      <c r="BU92" s="896"/>
      <c r="BV92" s="896"/>
      <c r="BW92" s="896"/>
      <c r="BX92" s="896"/>
      <c r="BY92" s="896"/>
      <c r="BZ92" s="896"/>
      <c r="CA92" s="896"/>
      <c r="CB92" s="896"/>
      <c r="CC92" s="896"/>
      <c r="CD92" s="896"/>
      <c r="CE92" s="896"/>
      <c r="CF92" s="896"/>
      <c r="CG92" s="898"/>
      <c r="CH92" s="899"/>
      <c r="CI92" s="900"/>
      <c r="CJ92" s="900"/>
      <c r="CK92" s="900"/>
      <c r="CL92" s="901"/>
      <c r="CM92" s="899"/>
      <c r="CN92" s="900"/>
      <c r="CO92" s="900"/>
      <c r="CP92" s="900"/>
      <c r="CQ92" s="901"/>
      <c r="CR92" s="899"/>
      <c r="CS92" s="900"/>
      <c r="CT92" s="900"/>
      <c r="CU92" s="900"/>
      <c r="CV92" s="901"/>
      <c r="CW92" s="899"/>
      <c r="CX92" s="900"/>
      <c r="CY92" s="900"/>
      <c r="CZ92" s="900"/>
      <c r="DA92" s="901"/>
      <c r="DB92" s="899"/>
      <c r="DC92" s="900"/>
      <c r="DD92" s="900"/>
      <c r="DE92" s="900"/>
      <c r="DF92" s="901"/>
      <c r="DG92" s="899"/>
      <c r="DH92" s="900"/>
      <c r="DI92" s="900"/>
      <c r="DJ92" s="900"/>
      <c r="DK92" s="901"/>
      <c r="DL92" s="899"/>
      <c r="DM92" s="900"/>
      <c r="DN92" s="900"/>
      <c r="DO92" s="900"/>
      <c r="DP92" s="901"/>
      <c r="DQ92" s="899"/>
      <c r="DR92" s="900"/>
      <c r="DS92" s="900"/>
      <c r="DT92" s="900"/>
      <c r="DU92" s="901"/>
      <c r="DV92" s="895"/>
      <c r="DW92" s="896"/>
      <c r="DX92" s="896"/>
      <c r="DY92" s="896"/>
      <c r="DZ92" s="897"/>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5"/>
      <c r="BT93" s="896"/>
      <c r="BU93" s="896"/>
      <c r="BV93" s="896"/>
      <c r="BW93" s="896"/>
      <c r="BX93" s="896"/>
      <c r="BY93" s="896"/>
      <c r="BZ93" s="896"/>
      <c r="CA93" s="896"/>
      <c r="CB93" s="896"/>
      <c r="CC93" s="896"/>
      <c r="CD93" s="896"/>
      <c r="CE93" s="896"/>
      <c r="CF93" s="896"/>
      <c r="CG93" s="898"/>
      <c r="CH93" s="899"/>
      <c r="CI93" s="900"/>
      <c r="CJ93" s="900"/>
      <c r="CK93" s="900"/>
      <c r="CL93" s="901"/>
      <c r="CM93" s="899"/>
      <c r="CN93" s="900"/>
      <c r="CO93" s="900"/>
      <c r="CP93" s="900"/>
      <c r="CQ93" s="901"/>
      <c r="CR93" s="899"/>
      <c r="CS93" s="900"/>
      <c r="CT93" s="900"/>
      <c r="CU93" s="900"/>
      <c r="CV93" s="901"/>
      <c r="CW93" s="899"/>
      <c r="CX93" s="900"/>
      <c r="CY93" s="900"/>
      <c r="CZ93" s="900"/>
      <c r="DA93" s="901"/>
      <c r="DB93" s="899"/>
      <c r="DC93" s="900"/>
      <c r="DD93" s="900"/>
      <c r="DE93" s="900"/>
      <c r="DF93" s="901"/>
      <c r="DG93" s="899"/>
      <c r="DH93" s="900"/>
      <c r="DI93" s="900"/>
      <c r="DJ93" s="900"/>
      <c r="DK93" s="901"/>
      <c r="DL93" s="899"/>
      <c r="DM93" s="900"/>
      <c r="DN93" s="900"/>
      <c r="DO93" s="900"/>
      <c r="DP93" s="901"/>
      <c r="DQ93" s="899"/>
      <c r="DR93" s="900"/>
      <c r="DS93" s="900"/>
      <c r="DT93" s="900"/>
      <c r="DU93" s="901"/>
      <c r="DV93" s="895"/>
      <c r="DW93" s="896"/>
      <c r="DX93" s="896"/>
      <c r="DY93" s="896"/>
      <c r="DZ93" s="897"/>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5"/>
      <c r="BT94" s="896"/>
      <c r="BU94" s="896"/>
      <c r="BV94" s="896"/>
      <c r="BW94" s="896"/>
      <c r="BX94" s="896"/>
      <c r="BY94" s="896"/>
      <c r="BZ94" s="896"/>
      <c r="CA94" s="896"/>
      <c r="CB94" s="896"/>
      <c r="CC94" s="896"/>
      <c r="CD94" s="896"/>
      <c r="CE94" s="896"/>
      <c r="CF94" s="896"/>
      <c r="CG94" s="898"/>
      <c r="CH94" s="899"/>
      <c r="CI94" s="900"/>
      <c r="CJ94" s="900"/>
      <c r="CK94" s="900"/>
      <c r="CL94" s="901"/>
      <c r="CM94" s="899"/>
      <c r="CN94" s="900"/>
      <c r="CO94" s="900"/>
      <c r="CP94" s="900"/>
      <c r="CQ94" s="901"/>
      <c r="CR94" s="899"/>
      <c r="CS94" s="900"/>
      <c r="CT94" s="900"/>
      <c r="CU94" s="900"/>
      <c r="CV94" s="901"/>
      <c r="CW94" s="899"/>
      <c r="CX94" s="900"/>
      <c r="CY94" s="900"/>
      <c r="CZ94" s="900"/>
      <c r="DA94" s="901"/>
      <c r="DB94" s="899"/>
      <c r="DC94" s="900"/>
      <c r="DD94" s="900"/>
      <c r="DE94" s="900"/>
      <c r="DF94" s="901"/>
      <c r="DG94" s="899"/>
      <c r="DH94" s="900"/>
      <c r="DI94" s="900"/>
      <c r="DJ94" s="900"/>
      <c r="DK94" s="901"/>
      <c r="DL94" s="899"/>
      <c r="DM94" s="900"/>
      <c r="DN94" s="900"/>
      <c r="DO94" s="900"/>
      <c r="DP94" s="901"/>
      <c r="DQ94" s="899"/>
      <c r="DR94" s="900"/>
      <c r="DS94" s="900"/>
      <c r="DT94" s="900"/>
      <c r="DU94" s="901"/>
      <c r="DV94" s="895"/>
      <c r="DW94" s="896"/>
      <c r="DX94" s="896"/>
      <c r="DY94" s="896"/>
      <c r="DZ94" s="897"/>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5"/>
      <c r="BT95" s="896"/>
      <c r="BU95" s="896"/>
      <c r="BV95" s="896"/>
      <c r="BW95" s="896"/>
      <c r="BX95" s="896"/>
      <c r="BY95" s="896"/>
      <c r="BZ95" s="896"/>
      <c r="CA95" s="896"/>
      <c r="CB95" s="896"/>
      <c r="CC95" s="896"/>
      <c r="CD95" s="896"/>
      <c r="CE95" s="896"/>
      <c r="CF95" s="896"/>
      <c r="CG95" s="898"/>
      <c r="CH95" s="899"/>
      <c r="CI95" s="900"/>
      <c r="CJ95" s="900"/>
      <c r="CK95" s="900"/>
      <c r="CL95" s="901"/>
      <c r="CM95" s="899"/>
      <c r="CN95" s="900"/>
      <c r="CO95" s="900"/>
      <c r="CP95" s="900"/>
      <c r="CQ95" s="901"/>
      <c r="CR95" s="899"/>
      <c r="CS95" s="900"/>
      <c r="CT95" s="900"/>
      <c r="CU95" s="900"/>
      <c r="CV95" s="901"/>
      <c r="CW95" s="899"/>
      <c r="CX95" s="900"/>
      <c r="CY95" s="900"/>
      <c r="CZ95" s="900"/>
      <c r="DA95" s="901"/>
      <c r="DB95" s="899"/>
      <c r="DC95" s="900"/>
      <c r="DD95" s="900"/>
      <c r="DE95" s="900"/>
      <c r="DF95" s="901"/>
      <c r="DG95" s="899"/>
      <c r="DH95" s="900"/>
      <c r="DI95" s="900"/>
      <c r="DJ95" s="900"/>
      <c r="DK95" s="901"/>
      <c r="DL95" s="899"/>
      <c r="DM95" s="900"/>
      <c r="DN95" s="900"/>
      <c r="DO95" s="900"/>
      <c r="DP95" s="901"/>
      <c r="DQ95" s="899"/>
      <c r="DR95" s="900"/>
      <c r="DS95" s="900"/>
      <c r="DT95" s="900"/>
      <c r="DU95" s="901"/>
      <c r="DV95" s="895"/>
      <c r="DW95" s="896"/>
      <c r="DX95" s="896"/>
      <c r="DY95" s="896"/>
      <c r="DZ95" s="897"/>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5"/>
      <c r="BT96" s="896"/>
      <c r="BU96" s="896"/>
      <c r="BV96" s="896"/>
      <c r="BW96" s="896"/>
      <c r="BX96" s="896"/>
      <c r="BY96" s="896"/>
      <c r="BZ96" s="896"/>
      <c r="CA96" s="896"/>
      <c r="CB96" s="896"/>
      <c r="CC96" s="896"/>
      <c r="CD96" s="896"/>
      <c r="CE96" s="896"/>
      <c r="CF96" s="896"/>
      <c r="CG96" s="898"/>
      <c r="CH96" s="899"/>
      <c r="CI96" s="900"/>
      <c r="CJ96" s="900"/>
      <c r="CK96" s="900"/>
      <c r="CL96" s="901"/>
      <c r="CM96" s="899"/>
      <c r="CN96" s="900"/>
      <c r="CO96" s="900"/>
      <c r="CP96" s="900"/>
      <c r="CQ96" s="901"/>
      <c r="CR96" s="899"/>
      <c r="CS96" s="900"/>
      <c r="CT96" s="900"/>
      <c r="CU96" s="900"/>
      <c r="CV96" s="901"/>
      <c r="CW96" s="899"/>
      <c r="CX96" s="900"/>
      <c r="CY96" s="900"/>
      <c r="CZ96" s="900"/>
      <c r="DA96" s="901"/>
      <c r="DB96" s="899"/>
      <c r="DC96" s="900"/>
      <c r="DD96" s="900"/>
      <c r="DE96" s="900"/>
      <c r="DF96" s="901"/>
      <c r="DG96" s="899"/>
      <c r="DH96" s="900"/>
      <c r="DI96" s="900"/>
      <c r="DJ96" s="900"/>
      <c r="DK96" s="901"/>
      <c r="DL96" s="899"/>
      <c r="DM96" s="900"/>
      <c r="DN96" s="900"/>
      <c r="DO96" s="900"/>
      <c r="DP96" s="901"/>
      <c r="DQ96" s="899"/>
      <c r="DR96" s="900"/>
      <c r="DS96" s="900"/>
      <c r="DT96" s="900"/>
      <c r="DU96" s="901"/>
      <c r="DV96" s="895"/>
      <c r="DW96" s="896"/>
      <c r="DX96" s="896"/>
      <c r="DY96" s="896"/>
      <c r="DZ96" s="897"/>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5"/>
      <c r="BT97" s="896"/>
      <c r="BU97" s="896"/>
      <c r="BV97" s="896"/>
      <c r="BW97" s="896"/>
      <c r="BX97" s="896"/>
      <c r="BY97" s="896"/>
      <c r="BZ97" s="896"/>
      <c r="CA97" s="896"/>
      <c r="CB97" s="896"/>
      <c r="CC97" s="896"/>
      <c r="CD97" s="896"/>
      <c r="CE97" s="896"/>
      <c r="CF97" s="896"/>
      <c r="CG97" s="898"/>
      <c r="CH97" s="899"/>
      <c r="CI97" s="900"/>
      <c r="CJ97" s="900"/>
      <c r="CK97" s="900"/>
      <c r="CL97" s="901"/>
      <c r="CM97" s="899"/>
      <c r="CN97" s="900"/>
      <c r="CO97" s="900"/>
      <c r="CP97" s="900"/>
      <c r="CQ97" s="901"/>
      <c r="CR97" s="899"/>
      <c r="CS97" s="900"/>
      <c r="CT97" s="900"/>
      <c r="CU97" s="900"/>
      <c r="CV97" s="901"/>
      <c r="CW97" s="899"/>
      <c r="CX97" s="900"/>
      <c r="CY97" s="900"/>
      <c r="CZ97" s="900"/>
      <c r="DA97" s="901"/>
      <c r="DB97" s="899"/>
      <c r="DC97" s="900"/>
      <c r="DD97" s="900"/>
      <c r="DE97" s="900"/>
      <c r="DF97" s="901"/>
      <c r="DG97" s="899"/>
      <c r="DH97" s="900"/>
      <c r="DI97" s="900"/>
      <c r="DJ97" s="900"/>
      <c r="DK97" s="901"/>
      <c r="DL97" s="899"/>
      <c r="DM97" s="900"/>
      <c r="DN97" s="900"/>
      <c r="DO97" s="900"/>
      <c r="DP97" s="901"/>
      <c r="DQ97" s="899"/>
      <c r="DR97" s="900"/>
      <c r="DS97" s="900"/>
      <c r="DT97" s="900"/>
      <c r="DU97" s="901"/>
      <c r="DV97" s="895"/>
      <c r="DW97" s="896"/>
      <c r="DX97" s="896"/>
      <c r="DY97" s="896"/>
      <c r="DZ97" s="897"/>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5"/>
      <c r="BT98" s="896"/>
      <c r="BU98" s="896"/>
      <c r="BV98" s="896"/>
      <c r="BW98" s="896"/>
      <c r="BX98" s="896"/>
      <c r="BY98" s="896"/>
      <c r="BZ98" s="896"/>
      <c r="CA98" s="896"/>
      <c r="CB98" s="896"/>
      <c r="CC98" s="896"/>
      <c r="CD98" s="896"/>
      <c r="CE98" s="896"/>
      <c r="CF98" s="896"/>
      <c r="CG98" s="898"/>
      <c r="CH98" s="899"/>
      <c r="CI98" s="900"/>
      <c r="CJ98" s="900"/>
      <c r="CK98" s="900"/>
      <c r="CL98" s="901"/>
      <c r="CM98" s="899"/>
      <c r="CN98" s="900"/>
      <c r="CO98" s="900"/>
      <c r="CP98" s="900"/>
      <c r="CQ98" s="901"/>
      <c r="CR98" s="899"/>
      <c r="CS98" s="900"/>
      <c r="CT98" s="900"/>
      <c r="CU98" s="900"/>
      <c r="CV98" s="901"/>
      <c r="CW98" s="899"/>
      <c r="CX98" s="900"/>
      <c r="CY98" s="900"/>
      <c r="CZ98" s="900"/>
      <c r="DA98" s="901"/>
      <c r="DB98" s="899"/>
      <c r="DC98" s="900"/>
      <c r="DD98" s="900"/>
      <c r="DE98" s="900"/>
      <c r="DF98" s="901"/>
      <c r="DG98" s="899"/>
      <c r="DH98" s="900"/>
      <c r="DI98" s="900"/>
      <c r="DJ98" s="900"/>
      <c r="DK98" s="901"/>
      <c r="DL98" s="899"/>
      <c r="DM98" s="900"/>
      <c r="DN98" s="900"/>
      <c r="DO98" s="900"/>
      <c r="DP98" s="901"/>
      <c r="DQ98" s="899"/>
      <c r="DR98" s="900"/>
      <c r="DS98" s="900"/>
      <c r="DT98" s="900"/>
      <c r="DU98" s="901"/>
      <c r="DV98" s="895"/>
      <c r="DW98" s="896"/>
      <c r="DX98" s="896"/>
      <c r="DY98" s="896"/>
      <c r="DZ98" s="897"/>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5"/>
      <c r="BT99" s="896"/>
      <c r="BU99" s="896"/>
      <c r="BV99" s="896"/>
      <c r="BW99" s="896"/>
      <c r="BX99" s="896"/>
      <c r="BY99" s="896"/>
      <c r="BZ99" s="896"/>
      <c r="CA99" s="896"/>
      <c r="CB99" s="896"/>
      <c r="CC99" s="896"/>
      <c r="CD99" s="896"/>
      <c r="CE99" s="896"/>
      <c r="CF99" s="896"/>
      <c r="CG99" s="898"/>
      <c r="CH99" s="899"/>
      <c r="CI99" s="900"/>
      <c r="CJ99" s="900"/>
      <c r="CK99" s="900"/>
      <c r="CL99" s="901"/>
      <c r="CM99" s="899"/>
      <c r="CN99" s="900"/>
      <c r="CO99" s="900"/>
      <c r="CP99" s="900"/>
      <c r="CQ99" s="901"/>
      <c r="CR99" s="899"/>
      <c r="CS99" s="900"/>
      <c r="CT99" s="900"/>
      <c r="CU99" s="900"/>
      <c r="CV99" s="901"/>
      <c r="CW99" s="899"/>
      <c r="CX99" s="900"/>
      <c r="CY99" s="900"/>
      <c r="CZ99" s="900"/>
      <c r="DA99" s="901"/>
      <c r="DB99" s="899"/>
      <c r="DC99" s="900"/>
      <c r="DD99" s="900"/>
      <c r="DE99" s="900"/>
      <c r="DF99" s="901"/>
      <c r="DG99" s="899"/>
      <c r="DH99" s="900"/>
      <c r="DI99" s="900"/>
      <c r="DJ99" s="900"/>
      <c r="DK99" s="901"/>
      <c r="DL99" s="899"/>
      <c r="DM99" s="900"/>
      <c r="DN99" s="900"/>
      <c r="DO99" s="900"/>
      <c r="DP99" s="901"/>
      <c r="DQ99" s="899"/>
      <c r="DR99" s="900"/>
      <c r="DS99" s="900"/>
      <c r="DT99" s="900"/>
      <c r="DU99" s="901"/>
      <c r="DV99" s="895"/>
      <c r="DW99" s="896"/>
      <c r="DX99" s="896"/>
      <c r="DY99" s="896"/>
      <c r="DZ99" s="897"/>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5"/>
      <c r="BT100" s="896"/>
      <c r="BU100" s="896"/>
      <c r="BV100" s="896"/>
      <c r="BW100" s="896"/>
      <c r="BX100" s="896"/>
      <c r="BY100" s="896"/>
      <c r="BZ100" s="896"/>
      <c r="CA100" s="896"/>
      <c r="CB100" s="896"/>
      <c r="CC100" s="896"/>
      <c r="CD100" s="896"/>
      <c r="CE100" s="896"/>
      <c r="CF100" s="896"/>
      <c r="CG100" s="898"/>
      <c r="CH100" s="899"/>
      <c r="CI100" s="900"/>
      <c r="CJ100" s="900"/>
      <c r="CK100" s="900"/>
      <c r="CL100" s="901"/>
      <c r="CM100" s="899"/>
      <c r="CN100" s="900"/>
      <c r="CO100" s="900"/>
      <c r="CP100" s="900"/>
      <c r="CQ100" s="901"/>
      <c r="CR100" s="899"/>
      <c r="CS100" s="900"/>
      <c r="CT100" s="900"/>
      <c r="CU100" s="900"/>
      <c r="CV100" s="901"/>
      <c r="CW100" s="899"/>
      <c r="CX100" s="900"/>
      <c r="CY100" s="900"/>
      <c r="CZ100" s="900"/>
      <c r="DA100" s="901"/>
      <c r="DB100" s="899"/>
      <c r="DC100" s="900"/>
      <c r="DD100" s="900"/>
      <c r="DE100" s="900"/>
      <c r="DF100" s="901"/>
      <c r="DG100" s="899"/>
      <c r="DH100" s="900"/>
      <c r="DI100" s="900"/>
      <c r="DJ100" s="900"/>
      <c r="DK100" s="901"/>
      <c r="DL100" s="899"/>
      <c r="DM100" s="900"/>
      <c r="DN100" s="900"/>
      <c r="DO100" s="900"/>
      <c r="DP100" s="901"/>
      <c r="DQ100" s="899"/>
      <c r="DR100" s="900"/>
      <c r="DS100" s="900"/>
      <c r="DT100" s="900"/>
      <c r="DU100" s="901"/>
      <c r="DV100" s="895"/>
      <c r="DW100" s="896"/>
      <c r="DX100" s="896"/>
      <c r="DY100" s="896"/>
      <c r="DZ100" s="897"/>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5"/>
      <c r="BT101" s="896"/>
      <c r="BU101" s="896"/>
      <c r="BV101" s="896"/>
      <c r="BW101" s="896"/>
      <c r="BX101" s="896"/>
      <c r="BY101" s="896"/>
      <c r="BZ101" s="896"/>
      <c r="CA101" s="896"/>
      <c r="CB101" s="896"/>
      <c r="CC101" s="896"/>
      <c r="CD101" s="896"/>
      <c r="CE101" s="896"/>
      <c r="CF101" s="896"/>
      <c r="CG101" s="898"/>
      <c r="CH101" s="899"/>
      <c r="CI101" s="900"/>
      <c r="CJ101" s="900"/>
      <c r="CK101" s="900"/>
      <c r="CL101" s="901"/>
      <c r="CM101" s="899"/>
      <c r="CN101" s="900"/>
      <c r="CO101" s="900"/>
      <c r="CP101" s="900"/>
      <c r="CQ101" s="901"/>
      <c r="CR101" s="899"/>
      <c r="CS101" s="900"/>
      <c r="CT101" s="900"/>
      <c r="CU101" s="900"/>
      <c r="CV101" s="901"/>
      <c r="CW101" s="899"/>
      <c r="CX101" s="900"/>
      <c r="CY101" s="900"/>
      <c r="CZ101" s="900"/>
      <c r="DA101" s="901"/>
      <c r="DB101" s="899"/>
      <c r="DC101" s="900"/>
      <c r="DD101" s="900"/>
      <c r="DE101" s="900"/>
      <c r="DF101" s="901"/>
      <c r="DG101" s="899"/>
      <c r="DH101" s="900"/>
      <c r="DI101" s="900"/>
      <c r="DJ101" s="900"/>
      <c r="DK101" s="901"/>
      <c r="DL101" s="899"/>
      <c r="DM101" s="900"/>
      <c r="DN101" s="900"/>
      <c r="DO101" s="900"/>
      <c r="DP101" s="901"/>
      <c r="DQ101" s="899"/>
      <c r="DR101" s="900"/>
      <c r="DS101" s="900"/>
      <c r="DT101" s="900"/>
      <c r="DU101" s="901"/>
      <c r="DV101" s="895"/>
      <c r="DW101" s="896"/>
      <c r="DX101" s="896"/>
      <c r="DY101" s="896"/>
      <c r="DZ101" s="897"/>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30" t="s">
        <v>401</v>
      </c>
      <c r="BS102" s="831"/>
      <c r="BT102" s="831"/>
      <c r="BU102" s="831"/>
      <c r="BV102" s="831"/>
      <c r="BW102" s="831"/>
      <c r="BX102" s="831"/>
      <c r="BY102" s="831"/>
      <c r="BZ102" s="831"/>
      <c r="CA102" s="831"/>
      <c r="CB102" s="831"/>
      <c r="CC102" s="831"/>
      <c r="CD102" s="831"/>
      <c r="CE102" s="831"/>
      <c r="CF102" s="831"/>
      <c r="CG102" s="832"/>
      <c r="CH102" s="922"/>
      <c r="CI102" s="923"/>
      <c r="CJ102" s="923"/>
      <c r="CK102" s="923"/>
      <c r="CL102" s="924"/>
      <c r="CM102" s="922"/>
      <c r="CN102" s="923"/>
      <c r="CO102" s="923"/>
      <c r="CP102" s="923"/>
      <c r="CQ102" s="924"/>
      <c r="CR102" s="925">
        <v>375</v>
      </c>
      <c r="CS102" s="886"/>
      <c r="CT102" s="886"/>
      <c r="CU102" s="886"/>
      <c r="CV102" s="926"/>
      <c r="CW102" s="925">
        <v>105</v>
      </c>
      <c r="CX102" s="886"/>
      <c r="CY102" s="886"/>
      <c r="CZ102" s="886"/>
      <c r="DA102" s="926"/>
      <c r="DB102" s="925" t="s">
        <v>556</v>
      </c>
      <c r="DC102" s="886"/>
      <c r="DD102" s="886"/>
      <c r="DE102" s="886"/>
      <c r="DF102" s="926"/>
      <c r="DG102" s="925" t="s">
        <v>556</v>
      </c>
      <c r="DH102" s="886"/>
      <c r="DI102" s="886"/>
      <c r="DJ102" s="886"/>
      <c r="DK102" s="926"/>
      <c r="DL102" s="925" t="s">
        <v>556</v>
      </c>
      <c r="DM102" s="886"/>
      <c r="DN102" s="886"/>
      <c r="DO102" s="886"/>
      <c r="DP102" s="926"/>
      <c r="DQ102" s="925" t="s">
        <v>556</v>
      </c>
      <c r="DR102" s="886"/>
      <c r="DS102" s="886"/>
      <c r="DT102" s="886"/>
      <c r="DU102" s="926"/>
      <c r="DV102" s="830"/>
      <c r="DW102" s="831"/>
      <c r="DX102" s="831"/>
      <c r="DY102" s="831"/>
      <c r="DZ102" s="94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402</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403</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406</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407</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408</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409</v>
      </c>
      <c r="AB109" s="928"/>
      <c r="AC109" s="928"/>
      <c r="AD109" s="928"/>
      <c r="AE109" s="929"/>
      <c r="AF109" s="927" t="s">
        <v>410</v>
      </c>
      <c r="AG109" s="928"/>
      <c r="AH109" s="928"/>
      <c r="AI109" s="928"/>
      <c r="AJ109" s="929"/>
      <c r="AK109" s="927" t="s">
        <v>294</v>
      </c>
      <c r="AL109" s="928"/>
      <c r="AM109" s="928"/>
      <c r="AN109" s="928"/>
      <c r="AO109" s="929"/>
      <c r="AP109" s="927" t="s">
        <v>411</v>
      </c>
      <c r="AQ109" s="928"/>
      <c r="AR109" s="928"/>
      <c r="AS109" s="928"/>
      <c r="AT109" s="930"/>
      <c r="AU109" s="947" t="s">
        <v>408</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409</v>
      </c>
      <c r="BR109" s="928"/>
      <c r="BS109" s="928"/>
      <c r="BT109" s="928"/>
      <c r="BU109" s="929"/>
      <c r="BV109" s="927" t="s">
        <v>410</v>
      </c>
      <c r="BW109" s="928"/>
      <c r="BX109" s="928"/>
      <c r="BY109" s="928"/>
      <c r="BZ109" s="929"/>
      <c r="CA109" s="927" t="s">
        <v>294</v>
      </c>
      <c r="CB109" s="928"/>
      <c r="CC109" s="928"/>
      <c r="CD109" s="928"/>
      <c r="CE109" s="929"/>
      <c r="CF109" s="948" t="s">
        <v>411</v>
      </c>
      <c r="CG109" s="948"/>
      <c r="CH109" s="948"/>
      <c r="CI109" s="948"/>
      <c r="CJ109" s="948"/>
      <c r="CK109" s="927" t="s">
        <v>412</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409</v>
      </c>
      <c r="DH109" s="928"/>
      <c r="DI109" s="928"/>
      <c r="DJ109" s="928"/>
      <c r="DK109" s="929"/>
      <c r="DL109" s="927" t="s">
        <v>410</v>
      </c>
      <c r="DM109" s="928"/>
      <c r="DN109" s="928"/>
      <c r="DO109" s="928"/>
      <c r="DP109" s="929"/>
      <c r="DQ109" s="927" t="s">
        <v>294</v>
      </c>
      <c r="DR109" s="928"/>
      <c r="DS109" s="928"/>
      <c r="DT109" s="928"/>
      <c r="DU109" s="929"/>
      <c r="DV109" s="927" t="s">
        <v>411</v>
      </c>
      <c r="DW109" s="928"/>
      <c r="DX109" s="928"/>
      <c r="DY109" s="928"/>
      <c r="DZ109" s="930"/>
    </row>
    <row r="110" spans="1:131" s="212" customFormat="1" ht="26.25" customHeight="1" x14ac:dyDescent="0.2">
      <c r="A110" s="931" t="s">
        <v>413</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4014814</v>
      </c>
      <c r="AB110" s="935"/>
      <c r="AC110" s="935"/>
      <c r="AD110" s="935"/>
      <c r="AE110" s="936"/>
      <c r="AF110" s="937">
        <v>3810881</v>
      </c>
      <c r="AG110" s="935"/>
      <c r="AH110" s="935"/>
      <c r="AI110" s="935"/>
      <c r="AJ110" s="936"/>
      <c r="AK110" s="937">
        <v>3624598</v>
      </c>
      <c r="AL110" s="935"/>
      <c r="AM110" s="935"/>
      <c r="AN110" s="935"/>
      <c r="AO110" s="936"/>
      <c r="AP110" s="938">
        <v>22.5</v>
      </c>
      <c r="AQ110" s="939"/>
      <c r="AR110" s="939"/>
      <c r="AS110" s="939"/>
      <c r="AT110" s="940"/>
      <c r="AU110" s="941" t="s">
        <v>69</v>
      </c>
      <c r="AV110" s="942"/>
      <c r="AW110" s="942"/>
      <c r="AX110" s="942"/>
      <c r="AY110" s="942"/>
      <c r="AZ110" s="964" t="s">
        <v>414</v>
      </c>
      <c r="BA110" s="932"/>
      <c r="BB110" s="932"/>
      <c r="BC110" s="932"/>
      <c r="BD110" s="932"/>
      <c r="BE110" s="932"/>
      <c r="BF110" s="932"/>
      <c r="BG110" s="932"/>
      <c r="BH110" s="932"/>
      <c r="BI110" s="932"/>
      <c r="BJ110" s="932"/>
      <c r="BK110" s="932"/>
      <c r="BL110" s="932"/>
      <c r="BM110" s="932"/>
      <c r="BN110" s="932"/>
      <c r="BO110" s="932"/>
      <c r="BP110" s="933"/>
      <c r="BQ110" s="965">
        <v>30392703</v>
      </c>
      <c r="BR110" s="966"/>
      <c r="BS110" s="966"/>
      <c r="BT110" s="966"/>
      <c r="BU110" s="966"/>
      <c r="BV110" s="966">
        <v>28723712</v>
      </c>
      <c r="BW110" s="966"/>
      <c r="BX110" s="966"/>
      <c r="BY110" s="966"/>
      <c r="BZ110" s="966"/>
      <c r="CA110" s="966">
        <v>27395059</v>
      </c>
      <c r="CB110" s="966"/>
      <c r="CC110" s="966"/>
      <c r="CD110" s="966"/>
      <c r="CE110" s="966"/>
      <c r="CF110" s="979">
        <v>169.9</v>
      </c>
      <c r="CG110" s="980"/>
      <c r="CH110" s="980"/>
      <c r="CI110" s="980"/>
      <c r="CJ110" s="980"/>
      <c r="CK110" s="981" t="s">
        <v>415</v>
      </c>
      <c r="CL110" s="982"/>
      <c r="CM110" s="964" t="s">
        <v>416</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
      <c r="A111" s="969" t="s">
        <v>417</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418</v>
      </c>
      <c r="BA111" s="958"/>
      <c r="BB111" s="958"/>
      <c r="BC111" s="958"/>
      <c r="BD111" s="958"/>
      <c r="BE111" s="958"/>
      <c r="BF111" s="958"/>
      <c r="BG111" s="958"/>
      <c r="BH111" s="958"/>
      <c r="BI111" s="958"/>
      <c r="BJ111" s="958"/>
      <c r="BK111" s="958"/>
      <c r="BL111" s="958"/>
      <c r="BM111" s="958"/>
      <c r="BN111" s="958"/>
      <c r="BO111" s="958"/>
      <c r="BP111" s="959"/>
      <c r="BQ111" s="960" t="s">
        <v>122</v>
      </c>
      <c r="BR111" s="961"/>
      <c r="BS111" s="961"/>
      <c r="BT111" s="961"/>
      <c r="BU111" s="961"/>
      <c r="BV111" s="961" t="s">
        <v>122</v>
      </c>
      <c r="BW111" s="961"/>
      <c r="BX111" s="961"/>
      <c r="BY111" s="961"/>
      <c r="BZ111" s="961"/>
      <c r="CA111" s="961" t="s">
        <v>122</v>
      </c>
      <c r="CB111" s="961"/>
      <c r="CC111" s="961"/>
      <c r="CD111" s="961"/>
      <c r="CE111" s="961"/>
      <c r="CF111" s="955" t="s">
        <v>122</v>
      </c>
      <c r="CG111" s="956"/>
      <c r="CH111" s="956"/>
      <c r="CI111" s="956"/>
      <c r="CJ111" s="956"/>
      <c r="CK111" s="983"/>
      <c r="CL111" s="984"/>
      <c r="CM111" s="957" t="s">
        <v>419</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420</v>
      </c>
      <c r="B112" s="988"/>
      <c r="C112" s="958" t="s">
        <v>421</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422</v>
      </c>
      <c r="BA112" s="958"/>
      <c r="BB112" s="958"/>
      <c r="BC112" s="958"/>
      <c r="BD112" s="958"/>
      <c r="BE112" s="958"/>
      <c r="BF112" s="958"/>
      <c r="BG112" s="958"/>
      <c r="BH112" s="958"/>
      <c r="BI112" s="958"/>
      <c r="BJ112" s="958"/>
      <c r="BK112" s="958"/>
      <c r="BL112" s="958"/>
      <c r="BM112" s="958"/>
      <c r="BN112" s="958"/>
      <c r="BO112" s="958"/>
      <c r="BP112" s="959"/>
      <c r="BQ112" s="960">
        <v>18493955</v>
      </c>
      <c r="BR112" s="961"/>
      <c r="BS112" s="961"/>
      <c r="BT112" s="961"/>
      <c r="BU112" s="961"/>
      <c r="BV112" s="961">
        <v>18226048</v>
      </c>
      <c r="BW112" s="961"/>
      <c r="BX112" s="961"/>
      <c r="BY112" s="961"/>
      <c r="BZ112" s="961"/>
      <c r="CA112" s="961">
        <v>18250708</v>
      </c>
      <c r="CB112" s="961"/>
      <c r="CC112" s="961"/>
      <c r="CD112" s="961"/>
      <c r="CE112" s="961"/>
      <c r="CF112" s="955">
        <v>113.2</v>
      </c>
      <c r="CG112" s="956"/>
      <c r="CH112" s="956"/>
      <c r="CI112" s="956"/>
      <c r="CJ112" s="956"/>
      <c r="CK112" s="983"/>
      <c r="CL112" s="984"/>
      <c r="CM112" s="957" t="s">
        <v>423</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424</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1389375</v>
      </c>
      <c r="AB113" s="973"/>
      <c r="AC113" s="973"/>
      <c r="AD113" s="973"/>
      <c r="AE113" s="974"/>
      <c r="AF113" s="975">
        <v>1786004</v>
      </c>
      <c r="AG113" s="973"/>
      <c r="AH113" s="973"/>
      <c r="AI113" s="973"/>
      <c r="AJ113" s="974"/>
      <c r="AK113" s="975">
        <v>1383419</v>
      </c>
      <c r="AL113" s="973"/>
      <c r="AM113" s="973"/>
      <c r="AN113" s="973"/>
      <c r="AO113" s="974"/>
      <c r="AP113" s="976">
        <v>8.6</v>
      </c>
      <c r="AQ113" s="977"/>
      <c r="AR113" s="977"/>
      <c r="AS113" s="977"/>
      <c r="AT113" s="978"/>
      <c r="AU113" s="943"/>
      <c r="AV113" s="944"/>
      <c r="AW113" s="944"/>
      <c r="AX113" s="944"/>
      <c r="AY113" s="944"/>
      <c r="AZ113" s="957" t="s">
        <v>425</v>
      </c>
      <c r="BA113" s="958"/>
      <c r="BB113" s="958"/>
      <c r="BC113" s="958"/>
      <c r="BD113" s="958"/>
      <c r="BE113" s="958"/>
      <c r="BF113" s="958"/>
      <c r="BG113" s="958"/>
      <c r="BH113" s="958"/>
      <c r="BI113" s="958"/>
      <c r="BJ113" s="958"/>
      <c r="BK113" s="958"/>
      <c r="BL113" s="958"/>
      <c r="BM113" s="958"/>
      <c r="BN113" s="958"/>
      <c r="BO113" s="958"/>
      <c r="BP113" s="959"/>
      <c r="BQ113" s="960">
        <v>115799</v>
      </c>
      <c r="BR113" s="961"/>
      <c r="BS113" s="961"/>
      <c r="BT113" s="961"/>
      <c r="BU113" s="961"/>
      <c r="BV113" s="961">
        <v>97122</v>
      </c>
      <c r="BW113" s="961"/>
      <c r="BX113" s="961"/>
      <c r="BY113" s="961"/>
      <c r="BZ113" s="961"/>
      <c r="CA113" s="961">
        <v>88752</v>
      </c>
      <c r="CB113" s="961"/>
      <c r="CC113" s="961"/>
      <c r="CD113" s="961"/>
      <c r="CE113" s="961"/>
      <c r="CF113" s="955">
        <v>0.6</v>
      </c>
      <c r="CG113" s="956"/>
      <c r="CH113" s="956"/>
      <c r="CI113" s="956"/>
      <c r="CJ113" s="956"/>
      <c r="CK113" s="983"/>
      <c r="CL113" s="984"/>
      <c r="CM113" s="957" t="s">
        <v>426</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427</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32784</v>
      </c>
      <c r="AB114" s="994"/>
      <c r="AC114" s="994"/>
      <c r="AD114" s="994"/>
      <c r="AE114" s="995"/>
      <c r="AF114" s="996">
        <v>19606</v>
      </c>
      <c r="AG114" s="994"/>
      <c r="AH114" s="994"/>
      <c r="AI114" s="994"/>
      <c r="AJ114" s="995"/>
      <c r="AK114" s="996">
        <v>8787</v>
      </c>
      <c r="AL114" s="994"/>
      <c r="AM114" s="994"/>
      <c r="AN114" s="994"/>
      <c r="AO114" s="995"/>
      <c r="AP114" s="997">
        <v>0.1</v>
      </c>
      <c r="AQ114" s="998"/>
      <c r="AR114" s="998"/>
      <c r="AS114" s="998"/>
      <c r="AT114" s="999"/>
      <c r="AU114" s="943"/>
      <c r="AV114" s="944"/>
      <c r="AW114" s="944"/>
      <c r="AX114" s="944"/>
      <c r="AY114" s="944"/>
      <c r="AZ114" s="957" t="s">
        <v>428</v>
      </c>
      <c r="BA114" s="958"/>
      <c r="BB114" s="958"/>
      <c r="BC114" s="958"/>
      <c r="BD114" s="958"/>
      <c r="BE114" s="958"/>
      <c r="BF114" s="958"/>
      <c r="BG114" s="958"/>
      <c r="BH114" s="958"/>
      <c r="BI114" s="958"/>
      <c r="BJ114" s="958"/>
      <c r="BK114" s="958"/>
      <c r="BL114" s="958"/>
      <c r="BM114" s="958"/>
      <c r="BN114" s="958"/>
      <c r="BO114" s="958"/>
      <c r="BP114" s="959"/>
      <c r="BQ114" s="960" t="s">
        <v>122</v>
      </c>
      <c r="BR114" s="961"/>
      <c r="BS114" s="961"/>
      <c r="BT114" s="961"/>
      <c r="BU114" s="961"/>
      <c r="BV114" s="961" t="s">
        <v>122</v>
      </c>
      <c r="BW114" s="961"/>
      <c r="BX114" s="961"/>
      <c r="BY114" s="961"/>
      <c r="BZ114" s="961"/>
      <c r="CA114" s="961" t="s">
        <v>122</v>
      </c>
      <c r="CB114" s="961"/>
      <c r="CC114" s="961"/>
      <c r="CD114" s="961"/>
      <c r="CE114" s="961"/>
      <c r="CF114" s="955" t="s">
        <v>122</v>
      </c>
      <c r="CG114" s="956"/>
      <c r="CH114" s="956"/>
      <c r="CI114" s="956"/>
      <c r="CJ114" s="956"/>
      <c r="CK114" s="983"/>
      <c r="CL114" s="984"/>
      <c r="CM114" s="957" t="s">
        <v>429</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430</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t="s">
        <v>122</v>
      </c>
      <c r="AB115" s="973"/>
      <c r="AC115" s="973"/>
      <c r="AD115" s="973"/>
      <c r="AE115" s="974"/>
      <c r="AF115" s="975" t="s">
        <v>122</v>
      </c>
      <c r="AG115" s="973"/>
      <c r="AH115" s="973"/>
      <c r="AI115" s="973"/>
      <c r="AJ115" s="974"/>
      <c r="AK115" s="975" t="s">
        <v>122</v>
      </c>
      <c r="AL115" s="973"/>
      <c r="AM115" s="973"/>
      <c r="AN115" s="973"/>
      <c r="AO115" s="974"/>
      <c r="AP115" s="976" t="s">
        <v>122</v>
      </c>
      <c r="AQ115" s="977"/>
      <c r="AR115" s="977"/>
      <c r="AS115" s="977"/>
      <c r="AT115" s="978"/>
      <c r="AU115" s="943"/>
      <c r="AV115" s="944"/>
      <c r="AW115" s="944"/>
      <c r="AX115" s="944"/>
      <c r="AY115" s="944"/>
      <c r="AZ115" s="957" t="s">
        <v>431</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432</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433</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434</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435</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436</v>
      </c>
      <c r="Z117" s="929"/>
      <c r="AA117" s="1013">
        <v>5436973</v>
      </c>
      <c r="AB117" s="1014"/>
      <c r="AC117" s="1014"/>
      <c r="AD117" s="1014"/>
      <c r="AE117" s="1015"/>
      <c r="AF117" s="1016">
        <v>5616491</v>
      </c>
      <c r="AG117" s="1014"/>
      <c r="AH117" s="1014"/>
      <c r="AI117" s="1014"/>
      <c r="AJ117" s="1015"/>
      <c r="AK117" s="1016">
        <v>5016804</v>
      </c>
      <c r="AL117" s="1014"/>
      <c r="AM117" s="1014"/>
      <c r="AN117" s="1014"/>
      <c r="AO117" s="1015"/>
      <c r="AP117" s="1017"/>
      <c r="AQ117" s="1018"/>
      <c r="AR117" s="1018"/>
      <c r="AS117" s="1018"/>
      <c r="AT117" s="1019"/>
      <c r="AU117" s="943"/>
      <c r="AV117" s="944"/>
      <c r="AW117" s="944"/>
      <c r="AX117" s="944"/>
      <c r="AY117" s="944"/>
      <c r="AZ117" s="1009" t="s">
        <v>437</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438</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412</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409</v>
      </c>
      <c r="AB118" s="928"/>
      <c r="AC118" s="928"/>
      <c r="AD118" s="928"/>
      <c r="AE118" s="929"/>
      <c r="AF118" s="927" t="s">
        <v>410</v>
      </c>
      <c r="AG118" s="928"/>
      <c r="AH118" s="928"/>
      <c r="AI118" s="928"/>
      <c r="AJ118" s="929"/>
      <c r="AK118" s="927" t="s">
        <v>294</v>
      </c>
      <c r="AL118" s="928"/>
      <c r="AM118" s="928"/>
      <c r="AN118" s="928"/>
      <c r="AO118" s="929"/>
      <c r="AP118" s="1005" t="s">
        <v>411</v>
      </c>
      <c r="AQ118" s="1006"/>
      <c r="AR118" s="1006"/>
      <c r="AS118" s="1006"/>
      <c r="AT118" s="1007"/>
      <c r="AU118" s="943"/>
      <c r="AV118" s="944"/>
      <c r="AW118" s="944"/>
      <c r="AX118" s="944"/>
      <c r="AY118" s="944"/>
      <c r="AZ118" s="1008" t="s">
        <v>439</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440</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415</v>
      </c>
      <c r="B119" s="982"/>
      <c r="C119" s="964" t="s">
        <v>416</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3" t="s">
        <v>177</v>
      </c>
      <c r="BA119" s="233"/>
      <c r="BB119" s="233"/>
      <c r="BC119" s="233"/>
      <c r="BD119" s="233"/>
      <c r="BE119" s="233"/>
      <c r="BF119" s="233"/>
      <c r="BG119" s="233"/>
      <c r="BH119" s="233"/>
      <c r="BI119" s="233"/>
      <c r="BJ119" s="233"/>
      <c r="BK119" s="233"/>
      <c r="BL119" s="233"/>
      <c r="BM119" s="233"/>
      <c r="BN119" s="233"/>
      <c r="BO119" s="1012" t="s">
        <v>441</v>
      </c>
      <c r="BP119" s="1040"/>
      <c r="BQ119" s="1034">
        <v>49002457</v>
      </c>
      <c r="BR119" s="1035"/>
      <c r="BS119" s="1035"/>
      <c r="BT119" s="1035"/>
      <c r="BU119" s="1035"/>
      <c r="BV119" s="1035">
        <v>47046882</v>
      </c>
      <c r="BW119" s="1035"/>
      <c r="BX119" s="1035"/>
      <c r="BY119" s="1035"/>
      <c r="BZ119" s="1035"/>
      <c r="CA119" s="1035">
        <v>45734519</v>
      </c>
      <c r="CB119" s="1035"/>
      <c r="CC119" s="1035"/>
      <c r="CD119" s="1035"/>
      <c r="CE119" s="1035"/>
      <c r="CF119" s="1036"/>
      <c r="CG119" s="1037"/>
      <c r="CH119" s="1037"/>
      <c r="CI119" s="1037"/>
      <c r="CJ119" s="1038"/>
      <c r="CK119" s="985"/>
      <c r="CL119" s="986"/>
      <c r="CM119" s="1008" t="s">
        <v>442</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
      <c r="A120" s="1092"/>
      <c r="B120" s="984"/>
      <c r="C120" s="957" t="s">
        <v>419</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443</v>
      </c>
      <c r="AV120" s="1027"/>
      <c r="AW120" s="1027"/>
      <c r="AX120" s="1027"/>
      <c r="AY120" s="1028"/>
      <c r="AZ120" s="964" t="s">
        <v>444</v>
      </c>
      <c r="BA120" s="932"/>
      <c r="BB120" s="932"/>
      <c r="BC120" s="932"/>
      <c r="BD120" s="932"/>
      <c r="BE120" s="932"/>
      <c r="BF120" s="932"/>
      <c r="BG120" s="932"/>
      <c r="BH120" s="932"/>
      <c r="BI120" s="932"/>
      <c r="BJ120" s="932"/>
      <c r="BK120" s="932"/>
      <c r="BL120" s="932"/>
      <c r="BM120" s="932"/>
      <c r="BN120" s="932"/>
      <c r="BO120" s="932"/>
      <c r="BP120" s="933"/>
      <c r="BQ120" s="965">
        <v>11078231</v>
      </c>
      <c r="BR120" s="966"/>
      <c r="BS120" s="966"/>
      <c r="BT120" s="966"/>
      <c r="BU120" s="966"/>
      <c r="BV120" s="966">
        <v>12349096</v>
      </c>
      <c r="BW120" s="966"/>
      <c r="BX120" s="966"/>
      <c r="BY120" s="966"/>
      <c r="BZ120" s="966"/>
      <c r="CA120" s="966">
        <v>14017314</v>
      </c>
      <c r="CB120" s="966"/>
      <c r="CC120" s="966"/>
      <c r="CD120" s="966"/>
      <c r="CE120" s="966"/>
      <c r="CF120" s="979">
        <v>86.9</v>
      </c>
      <c r="CG120" s="980"/>
      <c r="CH120" s="980"/>
      <c r="CI120" s="980"/>
      <c r="CJ120" s="980"/>
      <c r="CK120" s="1041" t="s">
        <v>445</v>
      </c>
      <c r="CL120" s="1042"/>
      <c r="CM120" s="1042"/>
      <c r="CN120" s="1042"/>
      <c r="CO120" s="1043"/>
      <c r="CP120" s="1049" t="s">
        <v>394</v>
      </c>
      <c r="CQ120" s="1050"/>
      <c r="CR120" s="1050"/>
      <c r="CS120" s="1050"/>
      <c r="CT120" s="1050"/>
      <c r="CU120" s="1050"/>
      <c r="CV120" s="1050"/>
      <c r="CW120" s="1050"/>
      <c r="CX120" s="1050"/>
      <c r="CY120" s="1050"/>
      <c r="CZ120" s="1050"/>
      <c r="DA120" s="1050"/>
      <c r="DB120" s="1050"/>
      <c r="DC120" s="1050"/>
      <c r="DD120" s="1050"/>
      <c r="DE120" s="1050"/>
      <c r="DF120" s="1051"/>
      <c r="DG120" s="965">
        <v>15845022</v>
      </c>
      <c r="DH120" s="966"/>
      <c r="DI120" s="966"/>
      <c r="DJ120" s="966"/>
      <c r="DK120" s="966"/>
      <c r="DL120" s="966">
        <v>15166775</v>
      </c>
      <c r="DM120" s="966"/>
      <c r="DN120" s="966"/>
      <c r="DO120" s="966"/>
      <c r="DP120" s="966"/>
      <c r="DQ120" s="966">
        <v>14868755</v>
      </c>
      <c r="DR120" s="966"/>
      <c r="DS120" s="966"/>
      <c r="DT120" s="966"/>
      <c r="DU120" s="966"/>
      <c r="DV120" s="967">
        <v>92.2</v>
      </c>
      <c r="DW120" s="967"/>
      <c r="DX120" s="967"/>
      <c r="DY120" s="967"/>
      <c r="DZ120" s="968"/>
    </row>
    <row r="121" spans="1:130" s="212" customFormat="1" ht="26.25" customHeight="1" x14ac:dyDescent="0.2">
      <c r="A121" s="1092"/>
      <c r="B121" s="984"/>
      <c r="C121" s="1009" t="s">
        <v>446</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447</v>
      </c>
      <c r="BA121" s="958"/>
      <c r="BB121" s="958"/>
      <c r="BC121" s="958"/>
      <c r="BD121" s="958"/>
      <c r="BE121" s="958"/>
      <c r="BF121" s="958"/>
      <c r="BG121" s="958"/>
      <c r="BH121" s="958"/>
      <c r="BI121" s="958"/>
      <c r="BJ121" s="958"/>
      <c r="BK121" s="958"/>
      <c r="BL121" s="958"/>
      <c r="BM121" s="958"/>
      <c r="BN121" s="958"/>
      <c r="BO121" s="958"/>
      <c r="BP121" s="959"/>
      <c r="BQ121" s="960">
        <v>5836</v>
      </c>
      <c r="BR121" s="961"/>
      <c r="BS121" s="961"/>
      <c r="BT121" s="961"/>
      <c r="BU121" s="961"/>
      <c r="BV121" s="961">
        <v>5349</v>
      </c>
      <c r="BW121" s="961"/>
      <c r="BX121" s="961"/>
      <c r="BY121" s="961"/>
      <c r="BZ121" s="961"/>
      <c r="CA121" s="961">
        <v>2644</v>
      </c>
      <c r="CB121" s="961"/>
      <c r="CC121" s="961"/>
      <c r="CD121" s="961"/>
      <c r="CE121" s="961"/>
      <c r="CF121" s="955">
        <v>0</v>
      </c>
      <c r="CG121" s="956"/>
      <c r="CH121" s="956"/>
      <c r="CI121" s="956"/>
      <c r="CJ121" s="956"/>
      <c r="CK121" s="1044"/>
      <c r="CL121" s="1045"/>
      <c r="CM121" s="1045"/>
      <c r="CN121" s="1045"/>
      <c r="CO121" s="1046"/>
      <c r="CP121" s="1054" t="s">
        <v>393</v>
      </c>
      <c r="CQ121" s="1055"/>
      <c r="CR121" s="1055"/>
      <c r="CS121" s="1055"/>
      <c r="CT121" s="1055"/>
      <c r="CU121" s="1055"/>
      <c r="CV121" s="1055"/>
      <c r="CW121" s="1055"/>
      <c r="CX121" s="1055"/>
      <c r="CY121" s="1055"/>
      <c r="CZ121" s="1055"/>
      <c r="DA121" s="1055"/>
      <c r="DB121" s="1055"/>
      <c r="DC121" s="1055"/>
      <c r="DD121" s="1055"/>
      <c r="DE121" s="1055"/>
      <c r="DF121" s="1056"/>
      <c r="DG121" s="960">
        <v>2465769</v>
      </c>
      <c r="DH121" s="961"/>
      <c r="DI121" s="961"/>
      <c r="DJ121" s="961"/>
      <c r="DK121" s="961"/>
      <c r="DL121" s="961">
        <v>2770401</v>
      </c>
      <c r="DM121" s="961"/>
      <c r="DN121" s="961"/>
      <c r="DO121" s="961"/>
      <c r="DP121" s="961"/>
      <c r="DQ121" s="961">
        <v>3063603</v>
      </c>
      <c r="DR121" s="961"/>
      <c r="DS121" s="961"/>
      <c r="DT121" s="961"/>
      <c r="DU121" s="961"/>
      <c r="DV121" s="962">
        <v>19</v>
      </c>
      <c r="DW121" s="962"/>
      <c r="DX121" s="962"/>
      <c r="DY121" s="962"/>
      <c r="DZ121" s="963"/>
    </row>
    <row r="122" spans="1:130" s="212" customFormat="1" ht="26.25" customHeight="1" x14ac:dyDescent="0.2">
      <c r="A122" s="1092"/>
      <c r="B122" s="984"/>
      <c r="C122" s="957" t="s">
        <v>429</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448</v>
      </c>
      <c r="BA122" s="1000"/>
      <c r="BB122" s="1000"/>
      <c r="BC122" s="1000"/>
      <c r="BD122" s="1000"/>
      <c r="BE122" s="1000"/>
      <c r="BF122" s="1000"/>
      <c r="BG122" s="1000"/>
      <c r="BH122" s="1000"/>
      <c r="BI122" s="1000"/>
      <c r="BJ122" s="1000"/>
      <c r="BK122" s="1000"/>
      <c r="BL122" s="1000"/>
      <c r="BM122" s="1000"/>
      <c r="BN122" s="1000"/>
      <c r="BO122" s="1000"/>
      <c r="BP122" s="1001"/>
      <c r="BQ122" s="1034">
        <v>37265673</v>
      </c>
      <c r="BR122" s="1035"/>
      <c r="BS122" s="1035"/>
      <c r="BT122" s="1035"/>
      <c r="BU122" s="1035"/>
      <c r="BV122" s="1035">
        <v>34752887</v>
      </c>
      <c r="BW122" s="1035"/>
      <c r="BX122" s="1035"/>
      <c r="BY122" s="1035"/>
      <c r="BZ122" s="1035"/>
      <c r="CA122" s="1035">
        <v>33745813</v>
      </c>
      <c r="CB122" s="1035"/>
      <c r="CC122" s="1035"/>
      <c r="CD122" s="1035"/>
      <c r="CE122" s="1035"/>
      <c r="CF122" s="1052">
        <v>209.3</v>
      </c>
      <c r="CG122" s="1053"/>
      <c r="CH122" s="1053"/>
      <c r="CI122" s="1053"/>
      <c r="CJ122" s="1053"/>
      <c r="CK122" s="1044"/>
      <c r="CL122" s="1045"/>
      <c r="CM122" s="1045"/>
      <c r="CN122" s="1045"/>
      <c r="CO122" s="1046"/>
      <c r="CP122" s="1054" t="s">
        <v>391</v>
      </c>
      <c r="CQ122" s="1055"/>
      <c r="CR122" s="1055"/>
      <c r="CS122" s="1055"/>
      <c r="CT122" s="1055"/>
      <c r="CU122" s="1055"/>
      <c r="CV122" s="1055"/>
      <c r="CW122" s="1055"/>
      <c r="CX122" s="1055"/>
      <c r="CY122" s="1055"/>
      <c r="CZ122" s="1055"/>
      <c r="DA122" s="1055"/>
      <c r="DB122" s="1055"/>
      <c r="DC122" s="1055"/>
      <c r="DD122" s="1055"/>
      <c r="DE122" s="1055"/>
      <c r="DF122" s="1056"/>
      <c r="DG122" s="960">
        <v>183164</v>
      </c>
      <c r="DH122" s="961"/>
      <c r="DI122" s="961"/>
      <c r="DJ122" s="961"/>
      <c r="DK122" s="961"/>
      <c r="DL122" s="961">
        <v>288872</v>
      </c>
      <c r="DM122" s="961"/>
      <c r="DN122" s="961"/>
      <c r="DO122" s="961"/>
      <c r="DP122" s="961"/>
      <c r="DQ122" s="961">
        <v>318350</v>
      </c>
      <c r="DR122" s="961"/>
      <c r="DS122" s="961"/>
      <c r="DT122" s="961"/>
      <c r="DU122" s="961"/>
      <c r="DV122" s="962">
        <v>2</v>
      </c>
      <c r="DW122" s="962"/>
      <c r="DX122" s="962"/>
      <c r="DY122" s="962"/>
      <c r="DZ122" s="963"/>
    </row>
    <row r="123" spans="1:130" s="212" customFormat="1" ht="26.25" customHeight="1" x14ac:dyDescent="0.2">
      <c r="A123" s="1092"/>
      <c r="B123" s="984"/>
      <c r="C123" s="957" t="s">
        <v>435</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3" t="s">
        <v>177</v>
      </c>
      <c r="BA123" s="233"/>
      <c r="BB123" s="233"/>
      <c r="BC123" s="233"/>
      <c r="BD123" s="233"/>
      <c r="BE123" s="233"/>
      <c r="BF123" s="233"/>
      <c r="BG123" s="233"/>
      <c r="BH123" s="233"/>
      <c r="BI123" s="233"/>
      <c r="BJ123" s="233"/>
      <c r="BK123" s="233"/>
      <c r="BL123" s="233"/>
      <c r="BM123" s="233"/>
      <c r="BN123" s="233"/>
      <c r="BO123" s="1012" t="s">
        <v>449</v>
      </c>
      <c r="BP123" s="1040"/>
      <c r="BQ123" s="1098">
        <v>48349740</v>
      </c>
      <c r="BR123" s="1099"/>
      <c r="BS123" s="1099"/>
      <c r="BT123" s="1099"/>
      <c r="BU123" s="1099"/>
      <c r="BV123" s="1099">
        <v>47107332</v>
      </c>
      <c r="BW123" s="1099"/>
      <c r="BX123" s="1099"/>
      <c r="BY123" s="1099"/>
      <c r="BZ123" s="1099"/>
      <c r="CA123" s="1099">
        <v>47765771</v>
      </c>
      <c r="CB123" s="1099"/>
      <c r="CC123" s="1099"/>
      <c r="CD123" s="1099"/>
      <c r="CE123" s="1099"/>
      <c r="CF123" s="1036"/>
      <c r="CG123" s="1037"/>
      <c r="CH123" s="1037"/>
      <c r="CI123" s="1037"/>
      <c r="CJ123" s="1038"/>
      <c r="CK123" s="1044"/>
      <c r="CL123" s="1045"/>
      <c r="CM123" s="1045"/>
      <c r="CN123" s="1045"/>
      <c r="CO123" s="1046"/>
      <c r="CP123" s="1054" t="s">
        <v>389</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438</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450</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4.0999999999999996</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451</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440</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452</v>
      </c>
      <c r="CL125" s="1042"/>
      <c r="CM125" s="1042"/>
      <c r="CN125" s="1042"/>
      <c r="CO125" s="1043"/>
      <c r="CP125" s="964" t="s">
        <v>453</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442</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454</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455</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456</v>
      </c>
      <c r="AY127" s="1067"/>
      <c r="AZ127" s="1067"/>
      <c r="BA127" s="1067"/>
      <c r="BB127" s="1067"/>
      <c r="BC127" s="1067"/>
      <c r="BD127" s="1067"/>
      <c r="BE127" s="1068"/>
      <c r="BF127" s="1069" t="s">
        <v>457</v>
      </c>
      <c r="BG127" s="1067"/>
      <c r="BH127" s="1067"/>
      <c r="BI127" s="1067"/>
      <c r="BJ127" s="1067"/>
      <c r="BK127" s="1067"/>
      <c r="BL127" s="1068"/>
      <c r="BM127" s="1069" t="s">
        <v>458</v>
      </c>
      <c r="BN127" s="1067"/>
      <c r="BO127" s="1067"/>
      <c r="BP127" s="1067"/>
      <c r="BQ127" s="1067"/>
      <c r="BR127" s="1067"/>
      <c r="BS127" s="1068"/>
      <c r="BT127" s="1069" t="s">
        <v>459</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460</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461</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462</v>
      </c>
      <c r="X128" s="1078"/>
      <c r="Y128" s="1078"/>
      <c r="Z128" s="1079"/>
      <c r="AA128" s="1080">
        <v>14837</v>
      </c>
      <c r="AB128" s="1081"/>
      <c r="AC128" s="1081"/>
      <c r="AD128" s="1081"/>
      <c r="AE128" s="1082"/>
      <c r="AF128" s="1083">
        <v>14708</v>
      </c>
      <c r="AG128" s="1081"/>
      <c r="AH128" s="1081"/>
      <c r="AI128" s="1081"/>
      <c r="AJ128" s="1082"/>
      <c r="AK128" s="1083">
        <v>53205</v>
      </c>
      <c r="AL128" s="1081"/>
      <c r="AM128" s="1081"/>
      <c r="AN128" s="1081"/>
      <c r="AO128" s="1082"/>
      <c r="AP128" s="1084"/>
      <c r="AQ128" s="1085"/>
      <c r="AR128" s="1085"/>
      <c r="AS128" s="1085"/>
      <c r="AT128" s="1086"/>
      <c r="AU128" s="214"/>
      <c r="AV128" s="214"/>
      <c r="AW128" s="214"/>
      <c r="AX128" s="931" t="s">
        <v>463</v>
      </c>
      <c r="AY128" s="932"/>
      <c r="AZ128" s="932"/>
      <c r="BA128" s="932"/>
      <c r="BB128" s="932"/>
      <c r="BC128" s="932"/>
      <c r="BD128" s="932"/>
      <c r="BE128" s="933"/>
      <c r="BF128" s="1087" t="s">
        <v>122</v>
      </c>
      <c r="BG128" s="1088"/>
      <c r="BH128" s="1088"/>
      <c r="BI128" s="1088"/>
      <c r="BJ128" s="1088"/>
      <c r="BK128" s="1088"/>
      <c r="BL128" s="1089"/>
      <c r="BM128" s="1087">
        <v>12.53</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464</v>
      </c>
      <c r="CQ128" s="778"/>
      <c r="CR128" s="778"/>
      <c r="CS128" s="778"/>
      <c r="CT128" s="778"/>
      <c r="CU128" s="778"/>
      <c r="CV128" s="778"/>
      <c r="CW128" s="778"/>
      <c r="CX128" s="778"/>
      <c r="CY128" s="778"/>
      <c r="CZ128" s="778"/>
      <c r="DA128" s="778"/>
      <c r="DB128" s="778"/>
      <c r="DC128" s="778"/>
      <c r="DD128" s="778"/>
      <c r="DE128" s="778"/>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465</v>
      </c>
      <c r="X129" s="1106"/>
      <c r="Y129" s="1106"/>
      <c r="Z129" s="1107"/>
      <c r="AA129" s="993">
        <v>19543102</v>
      </c>
      <c r="AB129" s="994"/>
      <c r="AC129" s="994"/>
      <c r="AD129" s="994"/>
      <c r="AE129" s="995"/>
      <c r="AF129" s="996">
        <v>19508748</v>
      </c>
      <c r="AG129" s="994"/>
      <c r="AH129" s="994"/>
      <c r="AI129" s="994"/>
      <c r="AJ129" s="995"/>
      <c r="AK129" s="996">
        <v>19297436</v>
      </c>
      <c r="AL129" s="994"/>
      <c r="AM129" s="994"/>
      <c r="AN129" s="994"/>
      <c r="AO129" s="995"/>
      <c r="AP129" s="1108"/>
      <c r="AQ129" s="1109"/>
      <c r="AR129" s="1109"/>
      <c r="AS129" s="1109"/>
      <c r="AT129" s="1110"/>
      <c r="AU129" s="215"/>
      <c r="AV129" s="215"/>
      <c r="AW129" s="215"/>
      <c r="AX129" s="1100" t="s">
        <v>466</v>
      </c>
      <c r="AY129" s="958"/>
      <c r="AZ129" s="958"/>
      <c r="BA129" s="958"/>
      <c r="BB129" s="958"/>
      <c r="BC129" s="958"/>
      <c r="BD129" s="958"/>
      <c r="BE129" s="959"/>
      <c r="BF129" s="1101" t="s">
        <v>122</v>
      </c>
      <c r="BG129" s="1102"/>
      <c r="BH129" s="1102"/>
      <c r="BI129" s="1102"/>
      <c r="BJ129" s="1102"/>
      <c r="BK129" s="1102"/>
      <c r="BL129" s="1103"/>
      <c r="BM129" s="1101">
        <v>17.53</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467</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468</v>
      </c>
      <c r="X130" s="1106"/>
      <c r="Y130" s="1106"/>
      <c r="Z130" s="1107"/>
      <c r="AA130" s="993">
        <v>3641768</v>
      </c>
      <c r="AB130" s="994"/>
      <c r="AC130" s="994"/>
      <c r="AD130" s="994"/>
      <c r="AE130" s="995"/>
      <c r="AF130" s="996">
        <v>3474435</v>
      </c>
      <c r="AG130" s="994"/>
      <c r="AH130" s="994"/>
      <c r="AI130" s="994"/>
      <c r="AJ130" s="995"/>
      <c r="AK130" s="996">
        <v>3170720</v>
      </c>
      <c r="AL130" s="994"/>
      <c r="AM130" s="994"/>
      <c r="AN130" s="994"/>
      <c r="AO130" s="995"/>
      <c r="AP130" s="1108"/>
      <c r="AQ130" s="1109"/>
      <c r="AR130" s="1109"/>
      <c r="AS130" s="1109"/>
      <c r="AT130" s="1110"/>
      <c r="AU130" s="215"/>
      <c r="AV130" s="215"/>
      <c r="AW130" s="215"/>
      <c r="AX130" s="1100" t="s">
        <v>469</v>
      </c>
      <c r="AY130" s="958"/>
      <c r="AZ130" s="958"/>
      <c r="BA130" s="958"/>
      <c r="BB130" s="958"/>
      <c r="BC130" s="958"/>
      <c r="BD130" s="958"/>
      <c r="BE130" s="959"/>
      <c r="BF130" s="1136">
        <v>11.8</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470</v>
      </c>
      <c r="X131" s="1143"/>
      <c r="Y131" s="1143"/>
      <c r="Z131" s="1144"/>
      <c r="AA131" s="1039">
        <v>15901334</v>
      </c>
      <c r="AB131" s="1021"/>
      <c r="AC131" s="1021"/>
      <c r="AD131" s="1021"/>
      <c r="AE131" s="1022"/>
      <c r="AF131" s="1020">
        <v>16034313</v>
      </c>
      <c r="AG131" s="1021"/>
      <c r="AH131" s="1021"/>
      <c r="AI131" s="1021"/>
      <c r="AJ131" s="1022"/>
      <c r="AK131" s="1020">
        <v>16126716</v>
      </c>
      <c r="AL131" s="1021"/>
      <c r="AM131" s="1021"/>
      <c r="AN131" s="1021"/>
      <c r="AO131" s="1022"/>
      <c r="AP131" s="1145"/>
      <c r="AQ131" s="1146"/>
      <c r="AR131" s="1146"/>
      <c r="AS131" s="1146"/>
      <c r="AT131" s="1147"/>
      <c r="AU131" s="215"/>
      <c r="AV131" s="215"/>
      <c r="AW131" s="215"/>
      <c r="AX131" s="1118" t="s">
        <v>471</v>
      </c>
      <c r="AY131" s="778"/>
      <c r="AZ131" s="778"/>
      <c r="BA131" s="778"/>
      <c r="BB131" s="778"/>
      <c r="BC131" s="778"/>
      <c r="BD131" s="778"/>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472</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473</v>
      </c>
      <c r="W132" s="1129"/>
      <c r="X132" s="1129"/>
      <c r="Y132" s="1129"/>
      <c r="Z132" s="1130"/>
      <c r="AA132" s="1131">
        <v>11.196343649999999</v>
      </c>
      <c r="AB132" s="1132"/>
      <c r="AC132" s="1132"/>
      <c r="AD132" s="1132"/>
      <c r="AE132" s="1133"/>
      <c r="AF132" s="1134">
        <v>13.267472079999999</v>
      </c>
      <c r="AG132" s="1132"/>
      <c r="AH132" s="1132"/>
      <c r="AI132" s="1132"/>
      <c r="AJ132" s="1133"/>
      <c r="AK132" s="1134">
        <v>11.11744653</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474</v>
      </c>
      <c r="W133" s="1112"/>
      <c r="X133" s="1112"/>
      <c r="Y133" s="1112"/>
      <c r="Z133" s="1113"/>
      <c r="AA133" s="1114">
        <v>11.6</v>
      </c>
      <c r="AB133" s="1115"/>
      <c r="AC133" s="1115"/>
      <c r="AD133" s="1115"/>
      <c r="AE133" s="1116"/>
      <c r="AF133" s="1114">
        <v>11.8</v>
      </c>
      <c r="AG133" s="1115"/>
      <c r="AH133" s="1115"/>
      <c r="AI133" s="1115"/>
      <c r="AJ133" s="1116"/>
      <c r="AK133" s="1114">
        <v>11.8</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wEmccDmDG42fQxVpLnzs42gmc+aDw7Fliru8p4AlY43T2beyXHcTYsGM9c0UI6wL5kxZU0LXgmScPm3X9poqw==" saltValue="C7t8FLXM6hVlbwsTLXlr+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B79:P79"/>
    <mergeCell ref="Q79:U79"/>
    <mergeCell ref="V79:Z79"/>
    <mergeCell ref="AA79:AE79"/>
    <mergeCell ref="AF79:AJ79"/>
    <mergeCell ref="AK79:AO79"/>
    <mergeCell ref="AP79:AT79"/>
    <mergeCell ref="AU79:AY79"/>
    <mergeCell ref="AZ79:BD79"/>
    <mergeCell ref="B78:P78"/>
    <mergeCell ref="Q78:U78"/>
    <mergeCell ref="V78:Z78"/>
    <mergeCell ref="AA78:AE78"/>
    <mergeCell ref="AF78:AJ78"/>
    <mergeCell ref="AK78:AO78"/>
    <mergeCell ref="BS77:CG77"/>
    <mergeCell ref="CH77:CL77"/>
    <mergeCell ref="CM77:CQ77"/>
    <mergeCell ref="CR77:CV77"/>
    <mergeCell ref="CW77:DA77"/>
    <mergeCell ref="DB77:DF77"/>
    <mergeCell ref="Q77:U77"/>
    <mergeCell ref="V77:Z77"/>
    <mergeCell ref="AA77:AE77"/>
    <mergeCell ref="AF77:AJ77"/>
    <mergeCell ref="AK77:AO77"/>
    <mergeCell ref="AP77:AT77"/>
    <mergeCell ref="AU77:AY77"/>
    <mergeCell ref="AZ77:BD77"/>
    <mergeCell ref="DV78:DZ78"/>
    <mergeCell ref="AP76:AT76"/>
    <mergeCell ref="AU76:AY76"/>
    <mergeCell ref="AZ76:BD76"/>
    <mergeCell ref="BS76:CG76"/>
    <mergeCell ref="CH76:CL76"/>
    <mergeCell ref="CM76:CQ76"/>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DG75:DK75"/>
    <mergeCell ref="DL75:DP75"/>
    <mergeCell ref="DQ75:DU75"/>
    <mergeCell ref="DV75:DZ75"/>
    <mergeCell ref="Q76:U76"/>
    <mergeCell ref="V76:Z76"/>
    <mergeCell ref="AA76:AE76"/>
    <mergeCell ref="AF76:AJ76"/>
    <mergeCell ref="AK76:AO76"/>
    <mergeCell ref="BS75:CG75"/>
    <mergeCell ref="CH75:CL75"/>
    <mergeCell ref="CM75:CQ75"/>
    <mergeCell ref="CR75:CV75"/>
    <mergeCell ref="CW75:DA75"/>
    <mergeCell ref="DB75:DF75"/>
    <mergeCell ref="Q75:U75"/>
    <mergeCell ref="V75:Z75"/>
    <mergeCell ref="AA75:AE75"/>
    <mergeCell ref="AF75:AJ75"/>
    <mergeCell ref="AK75:AO75"/>
    <mergeCell ref="AP75:AT75"/>
    <mergeCell ref="AU75:AY75"/>
    <mergeCell ref="AZ75:BD75"/>
    <mergeCell ref="DV76:DZ76"/>
    <mergeCell ref="CR76:CV76"/>
    <mergeCell ref="CW76:DA76"/>
    <mergeCell ref="DB76:DF76"/>
    <mergeCell ref="DG76:DK76"/>
    <mergeCell ref="DL76:DP76"/>
    <mergeCell ref="DQ76:DU76"/>
    <mergeCell ref="CH74:CL74"/>
    <mergeCell ref="CM74:CQ74"/>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AP72:AT72"/>
    <mergeCell ref="AU72:AY72"/>
    <mergeCell ref="AZ72:BD72"/>
    <mergeCell ref="BS72:CG72"/>
    <mergeCell ref="CH72:CL72"/>
    <mergeCell ref="CM72:CQ72"/>
    <mergeCell ref="CR74:CV74"/>
    <mergeCell ref="CW74:DA74"/>
    <mergeCell ref="DB74:DF74"/>
    <mergeCell ref="DG74:DK74"/>
    <mergeCell ref="DL74:DP74"/>
    <mergeCell ref="DQ74:DU74"/>
    <mergeCell ref="AP74:AT74"/>
    <mergeCell ref="AU74:AY74"/>
    <mergeCell ref="AZ74:BD74"/>
    <mergeCell ref="BS74:CG74"/>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DG68:DK68"/>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CW68:DA68"/>
    <mergeCell ref="DB68:DF68"/>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CW67:DA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B69:P69"/>
    <mergeCell ref="B71:P71"/>
    <mergeCell ref="B72:P72"/>
    <mergeCell ref="B74:P74"/>
    <mergeCell ref="B73:P73"/>
    <mergeCell ref="B75:P75"/>
    <mergeCell ref="B76:P76"/>
    <mergeCell ref="B77:P77"/>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B68:P68"/>
    <mergeCell ref="DL7:DP7"/>
    <mergeCell ref="DQ7:DU7"/>
    <mergeCell ref="DV7:DZ7"/>
    <mergeCell ref="B8:P8"/>
    <mergeCell ref="Q8:U8"/>
    <mergeCell ref="V8:Z8"/>
    <mergeCell ref="AA8:AE8"/>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SJlehmQEljL53RT859Otp3FUi9ba6zozv4RRUZHcI4GneHxbwTTXzw2uMB7nVcsnEeM5ctxz4bL6+WwfABNHg==" saltValue="nlkS1pdmgkqlNhZYJbOiA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CTSEbDAKpHRL1ZUb/Dgs3oeloHb+FbpzGnt1e2vqy0x1w67PhW7CyYXR9Ud6Z3Sz+v7fLLofGlSActxqxpn4Wg==" saltValue="P9pmu/giQLTXF2k/XIsbG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90" zoomScaleSheetLayoutView="9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49" t="s">
        <v>478</v>
      </c>
      <c r="AP7" s="253"/>
      <c r="AQ7" s="254" t="s">
        <v>479</v>
      </c>
      <c r="AR7" s="255"/>
    </row>
    <row r="8" spans="1:46" ht="13.2" x14ac:dyDescent="0.2">
      <c r="A8" s="247"/>
      <c r="AK8" s="256"/>
      <c r="AL8" s="257"/>
      <c r="AM8" s="257"/>
      <c r="AN8" s="258"/>
      <c r="AO8" s="1150"/>
      <c r="AP8" s="259" t="s">
        <v>480</v>
      </c>
      <c r="AQ8" s="260" t="s">
        <v>481</v>
      </c>
      <c r="AR8" s="261" t="s">
        <v>482</v>
      </c>
    </row>
    <row r="9" spans="1:46" ht="13.2" x14ac:dyDescent="0.2">
      <c r="A9" s="247"/>
      <c r="AK9" s="1151" t="s">
        <v>483</v>
      </c>
      <c r="AL9" s="1152"/>
      <c r="AM9" s="1152"/>
      <c r="AN9" s="1153"/>
      <c r="AO9" s="262">
        <v>5824059</v>
      </c>
      <c r="AP9" s="262">
        <v>111197</v>
      </c>
      <c r="AQ9" s="263">
        <v>95899</v>
      </c>
      <c r="AR9" s="264">
        <v>16</v>
      </c>
    </row>
    <row r="10" spans="1:46" ht="13.5" customHeight="1" x14ac:dyDescent="0.2">
      <c r="A10" s="247"/>
      <c r="AK10" s="1151" t="s">
        <v>484</v>
      </c>
      <c r="AL10" s="1152"/>
      <c r="AM10" s="1152"/>
      <c r="AN10" s="1153"/>
      <c r="AO10" s="265">
        <v>46620</v>
      </c>
      <c r="AP10" s="265">
        <v>890</v>
      </c>
      <c r="AQ10" s="266">
        <v>7418</v>
      </c>
      <c r="AR10" s="267">
        <v>-88</v>
      </c>
    </row>
    <row r="11" spans="1:46" ht="13.5" customHeight="1" x14ac:dyDescent="0.2">
      <c r="A11" s="247"/>
      <c r="AK11" s="1151" t="s">
        <v>485</v>
      </c>
      <c r="AL11" s="1152"/>
      <c r="AM11" s="1152"/>
      <c r="AN11" s="1153"/>
      <c r="AO11" s="265">
        <v>98756</v>
      </c>
      <c r="AP11" s="265">
        <v>1886</v>
      </c>
      <c r="AQ11" s="266">
        <v>1842</v>
      </c>
      <c r="AR11" s="267">
        <v>2.4</v>
      </c>
    </row>
    <row r="12" spans="1:46" ht="13.5" customHeight="1" x14ac:dyDescent="0.2">
      <c r="A12" s="247"/>
      <c r="AK12" s="1151" t="s">
        <v>486</v>
      </c>
      <c r="AL12" s="1152"/>
      <c r="AM12" s="1152"/>
      <c r="AN12" s="1153"/>
      <c r="AO12" s="265" t="s">
        <v>487</v>
      </c>
      <c r="AP12" s="265" t="s">
        <v>487</v>
      </c>
      <c r="AQ12" s="266">
        <v>18</v>
      </c>
      <c r="AR12" s="267" t="s">
        <v>487</v>
      </c>
    </row>
    <row r="13" spans="1:46" ht="13.5" customHeight="1" x14ac:dyDescent="0.2">
      <c r="A13" s="247"/>
      <c r="AK13" s="1151" t="s">
        <v>488</v>
      </c>
      <c r="AL13" s="1152"/>
      <c r="AM13" s="1152"/>
      <c r="AN13" s="1153"/>
      <c r="AO13" s="265">
        <v>240876</v>
      </c>
      <c r="AP13" s="265">
        <v>4599</v>
      </c>
      <c r="AQ13" s="266">
        <v>3674</v>
      </c>
      <c r="AR13" s="267">
        <v>25.2</v>
      </c>
    </row>
    <row r="14" spans="1:46" ht="13.5" customHeight="1" x14ac:dyDescent="0.2">
      <c r="A14" s="247"/>
      <c r="AK14" s="1151" t="s">
        <v>489</v>
      </c>
      <c r="AL14" s="1152"/>
      <c r="AM14" s="1152"/>
      <c r="AN14" s="1153"/>
      <c r="AO14" s="265">
        <v>196265</v>
      </c>
      <c r="AP14" s="265">
        <v>3747</v>
      </c>
      <c r="AQ14" s="266">
        <v>2040</v>
      </c>
      <c r="AR14" s="267">
        <v>83.7</v>
      </c>
    </row>
    <row r="15" spans="1:46" ht="13.5" customHeight="1" x14ac:dyDescent="0.2">
      <c r="A15" s="247"/>
      <c r="AK15" s="1154" t="s">
        <v>490</v>
      </c>
      <c r="AL15" s="1155"/>
      <c r="AM15" s="1155"/>
      <c r="AN15" s="1156"/>
      <c r="AO15" s="265">
        <v>-420966</v>
      </c>
      <c r="AP15" s="265">
        <v>-8037</v>
      </c>
      <c r="AQ15" s="266">
        <v>-5724</v>
      </c>
      <c r="AR15" s="267">
        <v>40.4</v>
      </c>
    </row>
    <row r="16" spans="1:46" ht="13.2" x14ac:dyDescent="0.2">
      <c r="A16" s="247"/>
      <c r="AK16" s="1154" t="s">
        <v>177</v>
      </c>
      <c r="AL16" s="1155"/>
      <c r="AM16" s="1155"/>
      <c r="AN16" s="1156"/>
      <c r="AO16" s="265">
        <v>5985610</v>
      </c>
      <c r="AP16" s="265">
        <v>114282</v>
      </c>
      <c r="AQ16" s="266">
        <v>105167</v>
      </c>
      <c r="AR16" s="267">
        <v>8.6999999999999993</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57" t="s">
        <v>495</v>
      </c>
      <c r="AL21" s="1158"/>
      <c r="AM21" s="1158"/>
      <c r="AN21" s="1159"/>
      <c r="AO21" s="277">
        <v>11.42</v>
      </c>
      <c r="AP21" s="278">
        <v>8.91</v>
      </c>
      <c r="AQ21" s="279">
        <v>2.5099999999999998</v>
      </c>
      <c r="AS21" s="280"/>
      <c r="AT21" s="276"/>
    </row>
    <row r="22" spans="1:46" s="248" customFormat="1" ht="13.2" x14ac:dyDescent="0.2">
      <c r="A22" s="276"/>
      <c r="AK22" s="1157" t="s">
        <v>496</v>
      </c>
      <c r="AL22" s="1158"/>
      <c r="AM22" s="1158"/>
      <c r="AN22" s="1159"/>
      <c r="AO22" s="281">
        <v>94</v>
      </c>
      <c r="AP22" s="282">
        <v>97.6</v>
      </c>
      <c r="AQ22" s="283">
        <v>-3.6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8" t="s">
        <v>497</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49" t="s">
        <v>478</v>
      </c>
      <c r="AP30" s="253"/>
      <c r="AQ30" s="254" t="s">
        <v>479</v>
      </c>
      <c r="AR30" s="255"/>
    </row>
    <row r="31" spans="1:46" ht="13.2" x14ac:dyDescent="0.2">
      <c r="A31" s="247"/>
      <c r="AK31" s="256"/>
      <c r="AL31" s="257"/>
      <c r="AM31" s="257"/>
      <c r="AN31" s="258"/>
      <c r="AO31" s="1150"/>
      <c r="AP31" s="259" t="s">
        <v>480</v>
      </c>
      <c r="AQ31" s="260" t="s">
        <v>481</v>
      </c>
      <c r="AR31" s="261" t="s">
        <v>482</v>
      </c>
    </row>
    <row r="32" spans="1:46" ht="27" customHeight="1" x14ac:dyDescent="0.2">
      <c r="A32" s="247"/>
      <c r="AK32" s="1165" t="s">
        <v>500</v>
      </c>
      <c r="AL32" s="1166"/>
      <c r="AM32" s="1166"/>
      <c r="AN32" s="1167"/>
      <c r="AO32" s="291">
        <v>3624598</v>
      </c>
      <c r="AP32" s="291">
        <v>69203</v>
      </c>
      <c r="AQ32" s="292">
        <v>63956</v>
      </c>
      <c r="AR32" s="293">
        <v>8.1999999999999993</v>
      </c>
    </row>
    <row r="33" spans="1:46" ht="13.5" customHeight="1" x14ac:dyDescent="0.2">
      <c r="A33" s="247"/>
      <c r="AK33" s="1165" t="s">
        <v>501</v>
      </c>
      <c r="AL33" s="1166"/>
      <c r="AM33" s="1166"/>
      <c r="AN33" s="1167"/>
      <c r="AO33" s="291" t="s">
        <v>487</v>
      </c>
      <c r="AP33" s="291" t="s">
        <v>487</v>
      </c>
      <c r="AQ33" s="292" t="s">
        <v>487</v>
      </c>
      <c r="AR33" s="293" t="s">
        <v>487</v>
      </c>
    </row>
    <row r="34" spans="1:46" ht="27" customHeight="1" x14ac:dyDescent="0.2">
      <c r="A34" s="247"/>
      <c r="AK34" s="1165" t="s">
        <v>502</v>
      </c>
      <c r="AL34" s="1166"/>
      <c r="AM34" s="1166"/>
      <c r="AN34" s="1167"/>
      <c r="AO34" s="291" t="s">
        <v>487</v>
      </c>
      <c r="AP34" s="291" t="s">
        <v>487</v>
      </c>
      <c r="AQ34" s="292">
        <v>4</v>
      </c>
      <c r="AR34" s="293" t="s">
        <v>487</v>
      </c>
    </row>
    <row r="35" spans="1:46" ht="27" customHeight="1" x14ac:dyDescent="0.2">
      <c r="A35" s="247"/>
      <c r="AK35" s="1165" t="s">
        <v>503</v>
      </c>
      <c r="AL35" s="1166"/>
      <c r="AM35" s="1166"/>
      <c r="AN35" s="1167"/>
      <c r="AO35" s="291">
        <v>1383419</v>
      </c>
      <c r="AP35" s="291">
        <v>26413</v>
      </c>
      <c r="AQ35" s="292">
        <v>14498</v>
      </c>
      <c r="AR35" s="293">
        <v>82.2</v>
      </c>
    </row>
    <row r="36" spans="1:46" ht="27" customHeight="1" x14ac:dyDescent="0.2">
      <c r="A36" s="247"/>
      <c r="AK36" s="1165" t="s">
        <v>504</v>
      </c>
      <c r="AL36" s="1166"/>
      <c r="AM36" s="1166"/>
      <c r="AN36" s="1167"/>
      <c r="AO36" s="291">
        <v>8787</v>
      </c>
      <c r="AP36" s="291">
        <v>168</v>
      </c>
      <c r="AQ36" s="292">
        <v>1993</v>
      </c>
      <c r="AR36" s="293">
        <v>-91.6</v>
      </c>
    </row>
    <row r="37" spans="1:46" ht="13.5" customHeight="1" x14ac:dyDescent="0.2">
      <c r="A37" s="247"/>
      <c r="AK37" s="1165" t="s">
        <v>505</v>
      </c>
      <c r="AL37" s="1166"/>
      <c r="AM37" s="1166"/>
      <c r="AN37" s="1167"/>
      <c r="AO37" s="291" t="s">
        <v>487</v>
      </c>
      <c r="AP37" s="291" t="s">
        <v>487</v>
      </c>
      <c r="AQ37" s="292">
        <v>407</v>
      </c>
      <c r="AR37" s="293" t="s">
        <v>487</v>
      </c>
    </row>
    <row r="38" spans="1:46" ht="27" customHeight="1" x14ac:dyDescent="0.2">
      <c r="A38" s="247"/>
      <c r="AK38" s="1168" t="s">
        <v>506</v>
      </c>
      <c r="AL38" s="1169"/>
      <c r="AM38" s="1169"/>
      <c r="AN38" s="1170"/>
      <c r="AO38" s="294" t="s">
        <v>487</v>
      </c>
      <c r="AP38" s="294" t="s">
        <v>487</v>
      </c>
      <c r="AQ38" s="295">
        <v>1</v>
      </c>
      <c r="AR38" s="283" t="s">
        <v>487</v>
      </c>
      <c r="AS38" s="290"/>
    </row>
    <row r="39" spans="1:46" ht="13.2" x14ac:dyDescent="0.2">
      <c r="A39" s="247"/>
      <c r="AK39" s="1168" t="s">
        <v>507</v>
      </c>
      <c r="AL39" s="1169"/>
      <c r="AM39" s="1169"/>
      <c r="AN39" s="1170"/>
      <c r="AO39" s="291">
        <v>-53205</v>
      </c>
      <c r="AP39" s="291">
        <v>-1016</v>
      </c>
      <c r="AQ39" s="292">
        <v>-3355</v>
      </c>
      <c r="AR39" s="293">
        <v>-69.7</v>
      </c>
      <c r="AS39" s="290"/>
    </row>
    <row r="40" spans="1:46" ht="27" customHeight="1" x14ac:dyDescent="0.2">
      <c r="A40" s="247"/>
      <c r="AK40" s="1165" t="s">
        <v>508</v>
      </c>
      <c r="AL40" s="1166"/>
      <c r="AM40" s="1166"/>
      <c r="AN40" s="1167"/>
      <c r="AO40" s="291">
        <v>-3170720</v>
      </c>
      <c r="AP40" s="291">
        <v>-60538</v>
      </c>
      <c r="AQ40" s="292">
        <v>-53996</v>
      </c>
      <c r="AR40" s="293">
        <v>12.1</v>
      </c>
      <c r="AS40" s="290"/>
    </row>
    <row r="41" spans="1:46" ht="13.2" x14ac:dyDescent="0.2">
      <c r="A41" s="247"/>
      <c r="AK41" s="1171" t="s">
        <v>287</v>
      </c>
      <c r="AL41" s="1172"/>
      <c r="AM41" s="1172"/>
      <c r="AN41" s="1173"/>
      <c r="AO41" s="291">
        <v>1792879</v>
      </c>
      <c r="AP41" s="291">
        <v>34231</v>
      </c>
      <c r="AQ41" s="292">
        <v>23508</v>
      </c>
      <c r="AR41" s="293">
        <v>45.6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60" t="s">
        <v>478</v>
      </c>
      <c r="AN49" s="1162" t="s">
        <v>511</v>
      </c>
      <c r="AO49" s="1163"/>
      <c r="AP49" s="1163"/>
      <c r="AQ49" s="1163"/>
      <c r="AR49" s="1164"/>
    </row>
    <row r="50" spans="1:44" ht="13.2" x14ac:dyDescent="0.2">
      <c r="A50" s="247"/>
      <c r="AK50" s="305"/>
      <c r="AL50" s="306"/>
      <c r="AM50" s="1161"/>
      <c r="AN50" s="307" t="s">
        <v>512</v>
      </c>
      <c r="AO50" s="308" t="s">
        <v>513</v>
      </c>
      <c r="AP50" s="309" t="s">
        <v>514</v>
      </c>
      <c r="AQ50" s="310" t="s">
        <v>515</v>
      </c>
      <c r="AR50" s="311" t="s">
        <v>516</v>
      </c>
    </row>
    <row r="51" spans="1:44" ht="13.2" x14ac:dyDescent="0.2">
      <c r="A51" s="247"/>
      <c r="AK51" s="303" t="s">
        <v>517</v>
      </c>
      <c r="AL51" s="304"/>
      <c r="AM51" s="312">
        <v>3019229</v>
      </c>
      <c r="AN51" s="313">
        <v>54544</v>
      </c>
      <c r="AO51" s="314">
        <v>-25.3</v>
      </c>
      <c r="AP51" s="315">
        <v>70329</v>
      </c>
      <c r="AQ51" s="316">
        <v>0.2</v>
      </c>
      <c r="AR51" s="317">
        <v>-25.5</v>
      </c>
    </row>
    <row r="52" spans="1:44" ht="13.2" x14ac:dyDescent="0.2">
      <c r="A52" s="247"/>
      <c r="AK52" s="318"/>
      <c r="AL52" s="319" t="s">
        <v>518</v>
      </c>
      <c r="AM52" s="320">
        <v>1562330</v>
      </c>
      <c r="AN52" s="321">
        <v>28224</v>
      </c>
      <c r="AO52" s="322">
        <v>-15</v>
      </c>
      <c r="AP52" s="323">
        <v>39403</v>
      </c>
      <c r="AQ52" s="324">
        <v>9.1</v>
      </c>
      <c r="AR52" s="325">
        <v>-24.1</v>
      </c>
    </row>
    <row r="53" spans="1:44" ht="13.2" x14ac:dyDescent="0.2">
      <c r="A53" s="247"/>
      <c r="AK53" s="303" t="s">
        <v>519</v>
      </c>
      <c r="AL53" s="304"/>
      <c r="AM53" s="312">
        <v>3463677</v>
      </c>
      <c r="AN53" s="313">
        <v>63431</v>
      </c>
      <c r="AO53" s="314">
        <v>16.3</v>
      </c>
      <c r="AP53" s="315">
        <v>71871</v>
      </c>
      <c r="AQ53" s="316">
        <v>2.2000000000000002</v>
      </c>
      <c r="AR53" s="317">
        <v>14.1</v>
      </c>
    </row>
    <row r="54" spans="1:44" ht="13.2" x14ac:dyDescent="0.2">
      <c r="A54" s="247"/>
      <c r="AK54" s="318"/>
      <c r="AL54" s="319" t="s">
        <v>518</v>
      </c>
      <c r="AM54" s="320">
        <v>2029177</v>
      </c>
      <c r="AN54" s="321">
        <v>37161</v>
      </c>
      <c r="AO54" s="322">
        <v>31.7</v>
      </c>
      <c r="AP54" s="323">
        <v>38232</v>
      </c>
      <c r="AQ54" s="324">
        <v>-3</v>
      </c>
      <c r="AR54" s="325">
        <v>34.700000000000003</v>
      </c>
    </row>
    <row r="55" spans="1:44" ht="13.2" x14ac:dyDescent="0.2">
      <c r="A55" s="247"/>
      <c r="AK55" s="303" t="s">
        <v>520</v>
      </c>
      <c r="AL55" s="304"/>
      <c r="AM55" s="312">
        <v>3357465</v>
      </c>
      <c r="AN55" s="313">
        <v>62219</v>
      </c>
      <c r="AO55" s="314">
        <v>-1.9</v>
      </c>
      <c r="AP55" s="315">
        <v>71807</v>
      </c>
      <c r="AQ55" s="316">
        <v>-0.1</v>
      </c>
      <c r="AR55" s="317">
        <v>-1.8</v>
      </c>
    </row>
    <row r="56" spans="1:44" ht="13.2" x14ac:dyDescent="0.2">
      <c r="A56" s="247"/>
      <c r="AK56" s="318"/>
      <c r="AL56" s="319" t="s">
        <v>518</v>
      </c>
      <c r="AM56" s="320">
        <v>2049985</v>
      </c>
      <c r="AN56" s="321">
        <v>37989</v>
      </c>
      <c r="AO56" s="322">
        <v>2.2000000000000002</v>
      </c>
      <c r="AP56" s="323">
        <v>37333</v>
      </c>
      <c r="AQ56" s="324">
        <v>-2.4</v>
      </c>
      <c r="AR56" s="325">
        <v>4.5999999999999996</v>
      </c>
    </row>
    <row r="57" spans="1:44" ht="13.2" x14ac:dyDescent="0.2">
      <c r="A57" s="247"/>
      <c r="AK57" s="303" t="s">
        <v>521</v>
      </c>
      <c r="AL57" s="304"/>
      <c r="AM57" s="312">
        <v>5227300</v>
      </c>
      <c r="AN57" s="313">
        <v>98036</v>
      </c>
      <c r="AO57" s="314">
        <v>57.6</v>
      </c>
      <c r="AP57" s="315">
        <v>80821</v>
      </c>
      <c r="AQ57" s="316">
        <v>12.6</v>
      </c>
      <c r="AR57" s="317">
        <v>45</v>
      </c>
    </row>
    <row r="58" spans="1:44" ht="13.2" x14ac:dyDescent="0.2">
      <c r="A58" s="247"/>
      <c r="AK58" s="318"/>
      <c r="AL58" s="319" t="s">
        <v>518</v>
      </c>
      <c r="AM58" s="320">
        <v>3086820</v>
      </c>
      <c r="AN58" s="321">
        <v>57892</v>
      </c>
      <c r="AO58" s="322">
        <v>52.4</v>
      </c>
      <c r="AP58" s="323">
        <v>49586</v>
      </c>
      <c r="AQ58" s="324">
        <v>32.799999999999997</v>
      </c>
      <c r="AR58" s="325">
        <v>19.600000000000001</v>
      </c>
    </row>
    <row r="59" spans="1:44" ht="13.2" x14ac:dyDescent="0.2">
      <c r="A59" s="247"/>
      <c r="AK59" s="303" t="s">
        <v>522</v>
      </c>
      <c r="AL59" s="304"/>
      <c r="AM59" s="312">
        <v>6717507</v>
      </c>
      <c r="AN59" s="313">
        <v>128255</v>
      </c>
      <c r="AO59" s="314">
        <v>30.8</v>
      </c>
      <c r="AP59" s="315">
        <v>79840</v>
      </c>
      <c r="AQ59" s="316">
        <v>-1.2</v>
      </c>
      <c r="AR59" s="317">
        <v>32</v>
      </c>
    </row>
    <row r="60" spans="1:44" ht="13.2" x14ac:dyDescent="0.2">
      <c r="A60" s="247"/>
      <c r="AK60" s="318"/>
      <c r="AL60" s="319" t="s">
        <v>518</v>
      </c>
      <c r="AM60" s="320">
        <v>3562355</v>
      </c>
      <c r="AN60" s="321">
        <v>68015</v>
      </c>
      <c r="AO60" s="322">
        <v>17.5</v>
      </c>
      <c r="AP60" s="323">
        <v>45238</v>
      </c>
      <c r="AQ60" s="324">
        <v>-8.8000000000000007</v>
      </c>
      <c r="AR60" s="325">
        <v>26.3</v>
      </c>
    </row>
    <row r="61" spans="1:44" ht="13.2" x14ac:dyDescent="0.2">
      <c r="A61" s="247"/>
      <c r="AK61" s="303" t="s">
        <v>523</v>
      </c>
      <c r="AL61" s="326"/>
      <c r="AM61" s="312">
        <v>4357036</v>
      </c>
      <c r="AN61" s="313">
        <v>81297</v>
      </c>
      <c r="AO61" s="314">
        <v>15.5</v>
      </c>
      <c r="AP61" s="315">
        <v>74934</v>
      </c>
      <c r="AQ61" s="327">
        <v>2.7</v>
      </c>
      <c r="AR61" s="317">
        <v>12.8</v>
      </c>
    </row>
    <row r="62" spans="1:44" ht="13.2" x14ac:dyDescent="0.2">
      <c r="A62" s="247"/>
      <c r="AK62" s="318"/>
      <c r="AL62" s="319" t="s">
        <v>518</v>
      </c>
      <c r="AM62" s="320">
        <v>2458133</v>
      </c>
      <c r="AN62" s="321">
        <v>45856</v>
      </c>
      <c r="AO62" s="322">
        <v>17.8</v>
      </c>
      <c r="AP62" s="323">
        <v>41958</v>
      </c>
      <c r="AQ62" s="324">
        <v>5.5</v>
      </c>
      <c r="AR62" s="325">
        <v>12.3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3x9jYDsGM2DATZB9fenw97D/Z4JYUH4ww5W1H5PSJWDV5QLW5/zkXbvguBUObaBxrdF2KtD3EaRca+PYb+YJjA==" saltValue="Jj2a+75acA7Iv+RuhsE9D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jw4mEJu39us/mRCa9A2ynztMNithWc+6/y/15hGcg2b+HqI8XgoZ+aOhSfxKrTXZBDWUgXVzepULcd9DL65LPw==" saltValue="YZtjEew8pX6sjDbUjHSyK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qDUYORrMnoBT+bYAQ94mPFzGFvDjT8X5pwp4QkCjwq3rae35OryopIye80IhCGkoQS2R6NPu/kp1aW/p6B7yFA==" saltValue="sLJ15Mi3UE7ZazDcfi+7a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74" t="s">
        <v>3</v>
      </c>
      <c r="D47" s="1174"/>
      <c r="E47" s="1175"/>
      <c r="F47" s="11">
        <v>11.71</v>
      </c>
      <c r="G47" s="12">
        <v>14.2</v>
      </c>
      <c r="H47" s="12">
        <v>14.77</v>
      </c>
      <c r="I47" s="12">
        <v>15.08</v>
      </c>
      <c r="J47" s="13">
        <v>14.28</v>
      </c>
    </row>
    <row r="48" spans="2:10" ht="57.75" customHeight="1" x14ac:dyDescent="0.2">
      <c r="B48" s="14"/>
      <c r="C48" s="1176" t="s">
        <v>4</v>
      </c>
      <c r="D48" s="1176"/>
      <c r="E48" s="1177"/>
      <c r="F48" s="15">
        <v>6.53</v>
      </c>
      <c r="G48" s="16">
        <v>7.21</v>
      </c>
      <c r="H48" s="16">
        <v>11.43</v>
      </c>
      <c r="I48" s="16">
        <v>8.76</v>
      </c>
      <c r="J48" s="17">
        <v>5.22</v>
      </c>
    </row>
    <row r="49" spans="2:10" ht="57.75" customHeight="1" thickBot="1" x14ac:dyDescent="0.25">
      <c r="B49" s="18"/>
      <c r="C49" s="1178" t="s">
        <v>5</v>
      </c>
      <c r="D49" s="1178"/>
      <c r="E49" s="1179"/>
      <c r="F49" s="19">
        <v>1.31</v>
      </c>
      <c r="G49" s="20">
        <v>3.61</v>
      </c>
      <c r="H49" s="20">
        <v>3.9</v>
      </c>
      <c r="I49" s="20" t="s">
        <v>530</v>
      </c>
      <c r="J49" s="21" t="s">
        <v>531</v>
      </c>
    </row>
    <row r="50" spans="2:10" ht="13.2" x14ac:dyDescent="0.2"/>
  </sheetData>
  <sheetProtection algorithmName="SHA-512" hashValue="Z/Crdy7j9SCN0+5HTyvM4YM50sMgeuPaQiqWm8Q4QmOBQcgnAysBVXLWHPJiZbnrKtp34Mod9moYVtkOPnrpEA==" saltValue="t/T9XyWRfGVZ8hGWF3u9D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4" t="s">
        <v>532</v>
      </c>
      <c r="D34" s="1184"/>
      <c r="E34" s="1185"/>
      <c r="F34" s="32">
        <v>10.130000000000001</v>
      </c>
      <c r="G34" s="33">
        <v>8.81</v>
      </c>
      <c r="H34" s="33">
        <v>8.58</v>
      </c>
      <c r="I34" s="33">
        <v>7.58</v>
      </c>
      <c r="J34" s="34">
        <v>8.1199999999999992</v>
      </c>
      <c r="K34" s="22"/>
      <c r="L34" s="22"/>
      <c r="M34" s="22"/>
      <c r="N34" s="22"/>
      <c r="O34" s="22"/>
      <c r="P34" s="22"/>
    </row>
    <row r="35" spans="1:16" ht="39" customHeight="1" x14ac:dyDescent="0.2">
      <c r="A35" s="22"/>
      <c r="B35" s="35"/>
      <c r="C35" s="1180" t="s">
        <v>533</v>
      </c>
      <c r="D35" s="1180"/>
      <c r="E35" s="1181"/>
      <c r="F35" s="36">
        <v>6.44</v>
      </c>
      <c r="G35" s="37">
        <v>7.16</v>
      </c>
      <c r="H35" s="37">
        <v>11.33</v>
      </c>
      <c r="I35" s="37">
        <v>8.75</v>
      </c>
      <c r="J35" s="38">
        <v>5.21</v>
      </c>
      <c r="K35" s="22"/>
      <c r="L35" s="22"/>
      <c r="M35" s="22"/>
      <c r="N35" s="22"/>
      <c r="O35" s="22"/>
      <c r="P35" s="22"/>
    </row>
    <row r="36" spans="1:16" ht="39" customHeight="1" x14ac:dyDescent="0.2">
      <c r="A36" s="22"/>
      <c r="B36" s="35"/>
      <c r="C36" s="1180" t="s">
        <v>534</v>
      </c>
      <c r="D36" s="1180"/>
      <c r="E36" s="1181"/>
      <c r="F36" s="36">
        <v>1.17</v>
      </c>
      <c r="G36" s="37">
        <v>2.25</v>
      </c>
      <c r="H36" s="37">
        <v>2.5</v>
      </c>
      <c r="I36" s="37">
        <v>1.9</v>
      </c>
      <c r="J36" s="38">
        <v>1.75</v>
      </c>
      <c r="K36" s="22"/>
      <c r="L36" s="22"/>
      <c r="M36" s="22"/>
      <c r="N36" s="22"/>
      <c r="O36" s="22"/>
      <c r="P36" s="22"/>
    </row>
    <row r="37" spans="1:16" ht="39" customHeight="1" x14ac:dyDescent="0.2">
      <c r="A37" s="22"/>
      <c r="B37" s="35"/>
      <c r="C37" s="1180" t="s">
        <v>535</v>
      </c>
      <c r="D37" s="1180"/>
      <c r="E37" s="1181"/>
      <c r="F37" s="36">
        <v>0.14000000000000001</v>
      </c>
      <c r="G37" s="37">
        <v>0.72</v>
      </c>
      <c r="H37" s="37">
        <v>1.24</v>
      </c>
      <c r="I37" s="37">
        <v>1.58</v>
      </c>
      <c r="J37" s="38">
        <v>1.68</v>
      </c>
      <c r="K37" s="22"/>
      <c r="L37" s="22"/>
      <c r="M37" s="22"/>
      <c r="N37" s="22"/>
      <c r="O37" s="22"/>
      <c r="P37" s="22"/>
    </row>
    <row r="38" spans="1:16" ht="39" customHeight="1" x14ac:dyDescent="0.2">
      <c r="A38" s="22"/>
      <c r="B38" s="35"/>
      <c r="C38" s="1180" t="s">
        <v>536</v>
      </c>
      <c r="D38" s="1180"/>
      <c r="E38" s="1181"/>
      <c r="F38" s="36">
        <v>1.29</v>
      </c>
      <c r="G38" s="37">
        <v>1.1499999999999999</v>
      </c>
      <c r="H38" s="37">
        <v>0.26</v>
      </c>
      <c r="I38" s="37">
        <v>0.47</v>
      </c>
      <c r="J38" s="38">
        <v>0.98</v>
      </c>
      <c r="K38" s="22"/>
      <c r="L38" s="22"/>
      <c r="M38" s="22"/>
      <c r="N38" s="22"/>
      <c r="O38" s="22"/>
      <c r="P38" s="22"/>
    </row>
    <row r="39" spans="1:16" ht="39" customHeight="1" x14ac:dyDescent="0.2">
      <c r="A39" s="22"/>
      <c r="B39" s="35"/>
      <c r="C39" s="1180" t="s">
        <v>537</v>
      </c>
      <c r="D39" s="1180"/>
      <c r="E39" s="1181"/>
      <c r="F39" s="36">
        <v>0.27</v>
      </c>
      <c r="G39" s="37">
        <v>0.37</v>
      </c>
      <c r="H39" s="37">
        <v>0.25</v>
      </c>
      <c r="I39" s="37">
        <v>0.23</v>
      </c>
      <c r="J39" s="38">
        <v>0.27</v>
      </c>
      <c r="K39" s="22"/>
      <c r="L39" s="22"/>
      <c r="M39" s="22"/>
      <c r="N39" s="22"/>
      <c r="O39" s="22"/>
      <c r="P39" s="22"/>
    </row>
    <row r="40" spans="1:16" ht="39" customHeight="1" x14ac:dyDescent="0.2">
      <c r="A40" s="22"/>
      <c r="B40" s="35"/>
      <c r="C40" s="1180" t="s">
        <v>538</v>
      </c>
      <c r="D40" s="1180"/>
      <c r="E40" s="1181"/>
      <c r="F40" s="36">
        <v>0.04</v>
      </c>
      <c r="G40" s="37">
        <v>0.05</v>
      </c>
      <c r="H40" s="37">
        <v>0.04</v>
      </c>
      <c r="I40" s="37">
        <v>0.06</v>
      </c>
      <c r="J40" s="38">
        <v>0.09</v>
      </c>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539</v>
      </c>
      <c r="D42" s="1180"/>
      <c r="E42" s="1181"/>
      <c r="F42" s="36" t="s">
        <v>487</v>
      </c>
      <c r="G42" s="37" t="s">
        <v>487</v>
      </c>
      <c r="H42" s="37" t="s">
        <v>487</v>
      </c>
      <c r="I42" s="37" t="s">
        <v>487</v>
      </c>
      <c r="J42" s="38" t="s">
        <v>487</v>
      </c>
      <c r="K42" s="22"/>
      <c r="L42" s="22"/>
      <c r="M42" s="22"/>
      <c r="N42" s="22"/>
      <c r="O42" s="22"/>
      <c r="P42" s="22"/>
    </row>
    <row r="43" spans="1:16" ht="39" customHeight="1" thickBot="1" x14ac:dyDescent="0.25">
      <c r="A43" s="22"/>
      <c r="B43" s="40"/>
      <c r="C43" s="1182" t="s">
        <v>540</v>
      </c>
      <c r="D43" s="1182"/>
      <c r="E43" s="1183"/>
      <c r="F43" s="41">
        <v>7.0000000000000007E-2</v>
      </c>
      <c r="G43" s="42">
        <v>0.04</v>
      </c>
      <c r="H43" s="42">
        <v>0.09</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p6pD42mddCaO/ddxB99trPpfK96huAzL853vmOW/LjqGDNBC3BmwqGAcf+WX5HLxLor7WCPLZCYo5z3R2wU8rw==" saltValue="VPXPrWAQtPxO9QjphWF49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4319</v>
      </c>
      <c r="L45" s="58">
        <v>4146</v>
      </c>
      <c r="M45" s="58">
        <v>4015</v>
      </c>
      <c r="N45" s="58">
        <v>3811</v>
      </c>
      <c r="O45" s="59">
        <v>3625</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487</v>
      </c>
      <c r="L46" s="62" t="s">
        <v>487</v>
      </c>
      <c r="M46" s="62" t="s">
        <v>487</v>
      </c>
      <c r="N46" s="62" t="s">
        <v>487</v>
      </c>
      <c r="O46" s="63" t="s">
        <v>487</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487</v>
      </c>
      <c r="L47" s="62" t="s">
        <v>487</v>
      </c>
      <c r="M47" s="62" t="s">
        <v>487</v>
      </c>
      <c r="N47" s="62" t="s">
        <v>487</v>
      </c>
      <c r="O47" s="63" t="s">
        <v>487</v>
      </c>
      <c r="P47" s="46"/>
      <c r="Q47" s="46"/>
      <c r="R47" s="46"/>
      <c r="S47" s="46"/>
      <c r="T47" s="46"/>
      <c r="U47" s="46"/>
    </row>
    <row r="48" spans="1:21" ht="30.75" customHeight="1" x14ac:dyDescent="0.2">
      <c r="A48" s="46"/>
      <c r="B48" s="1188"/>
      <c r="C48" s="1189"/>
      <c r="D48" s="60"/>
      <c r="E48" s="1194" t="s">
        <v>13</v>
      </c>
      <c r="F48" s="1194"/>
      <c r="G48" s="1194"/>
      <c r="H48" s="1194"/>
      <c r="I48" s="1194"/>
      <c r="J48" s="1195"/>
      <c r="K48" s="61">
        <v>1605</v>
      </c>
      <c r="L48" s="62">
        <v>1469</v>
      </c>
      <c r="M48" s="62">
        <v>1389</v>
      </c>
      <c r="N48" s="62">
        <v>1786</v>
      </c>
      <c r="O48" s="63">
        <v>1383</v>
      </c>
      <c r="P48" s="46"/>
      <c r="Q48" s="46"/>
      <c r="R48" s="46"/>
      <c r="S48" s="46"/>
      <c r="T48" s="46"/>
      <c r="U48" s="46"/>
    </row>
    <row r="49" spans="1:21" ht="30.75" customHeight="1" x14ac:dyDescent="0.2">
      <c r="A49" s="46"/>
      <c r="B49" s="1188"/>
      <c r="C49" s="1189"/>
      <c r="D49" s="60"/>
      <c r="E49" s="1194" t="s">
        <v>14</v>
      </c>
      <c r="F49" s="1194"/>
      <c r="G49" s="1194"/>
      <c r="H49" s="1194"/>
      <c r="I49" s="1194"/>
      <c r="J49" s="1195"/>
      <c r="K49" s="61">
        <v>66</v>
      </c>
      <c r="L49" s="62">
        <v>46</v>
      </c>
      <c r="M49" s="62">
        <v>33</v>
      </c>
      <c r="N49" s="62">
        <v>20</v>
      </c>
      <c r="O49" s="63">
        <v>9</v>
      </c>
      <c r="P49" s="46"/>
      <c r="Q49" s="46"/>
      <c r="R49" s="46"/>
      <c r="S49" s="46"/>
      <c r="T49" s="46"/>
      <c r="U49" s="46"/>
    </row>
    <row r="50" spans="1:21" ht="30.75" customHeight="1" x14ac:dyDescent="0.2">
      <c r="A50" s="46"/>
      <c r="B50" s="1188"/>
      <c r="C50" s="1189"/>
      <c r="D50" s="60"/>
      <c r="E50" s="1194" t="s">
        <v>15</v>
      </c>
      <c r="F50" s="1194"/>
      <c r="G50" s="1194"/>
      <c r="H50" s="1194"/>
      <c r="I50" s="1194"/>
      <c r="J50" s="1195"/>
      <c r="K50" s="61" t="s">
        <v>487</v>
      </c>
      <c r="L50" s="62" t="s">
        <v>487</v>
      </c>
      <c r="M50" s="62" t="s">
        <v>487</v>
      </c>
      <c r="N50" s="62" t="s">
        <v>487</v>
      </c>
      <c r="O50" s="63" t="s">
        <v>487</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487</v>
      </c>
      <c r="L51" s="62" t="s">
        <v>487</v>
      </c>
      <c r="M51" s="62" t="s">
        <v>487</v>
      </c>
      <c r="N51" s="62" t="s">
        <v>487</v>
      </c>
      <c r="O51" s="63" t="s">
        <v>487</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3989</v>
      </c>
      <c r="L52" s="62">
        <v>3832</v>
      </c>
      <c r="M52" s="62">
        <v>3656</v>
      </c>
      <c r="N52" s="62">
        <v>3489</v>
      </c>
      <c r="O52" s="63">
        <v>3223</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2001</v>
      </c>
      <c r="L53" s="67">
        <v>1829</v>
      </c>
      <c r="M53" s="67">
        <v>1781</v>
      </c>
      <c r="N53" s="67">
        <v>2128</v>
      </c>
      <c r="O53" s="68">
        <v>1794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XNKTWoOZpkjRIVaP0/hnsaOUhBbnSt5PhBkV44vR6Mkcp8jc8J7rnFtF49DlD1inVvak1gDY693atBnyKsjgHg==" saltValue="KCb1RPX3YdpsGMLBXq+2l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17" t="s">
        <v>30</v>
      </c>
      <c r="C41" s="1218"/>
      <c r="D41" s="103"/>
      <c r="E41" s="1223" t="s">
        <v>31</v>
      </c>
      <c r="F41" s="1223"/>
      <c r="G41" s="1223"/>
      <c r="H41" s="1224"/>
      <c r="I41" s="330">
        <v>35386</v>
      </c>
      <c r="J41" s="331">
        <v>33073</v>
      </c>
      <c r="K41" s="331">
        <v>30393</v>
      </c>
      <c r="L41" s="331">
        <v>28724</v>
      </c>
      <c r="M41" s="332">
        <v>27395</v>
      </c>
    </row>
    <row r="42" spans="2:13" ht="27.75" customHeight="1" x14ac:dyDescent="0.2">
      <c r="B42" s="1219"/>
      <c r="C42" s="1220"/>
      <c r="D42" s="104"/>
      <c r="E42" s="1225" t="s">
        <v>32</v>
      </c>
      <c r="F42" s="1225"/>
      <c r="G42" s="1225"/>
      <c r="H42" s="1226"/>
      <c r="I42" s="333" t="s">
        <v>487</v>
      </c>
      <c r="J42" s="334" t="s">
        <v>487</v>
      </c>
      <c r="K42" s="334" t="s">
        <v>487</v>
      </c>
      <c r="L42" s="334" t="s">
        <v>487</v>
      </c>
      <c r="M42" s="335" t="s">
        <v>487</v>
      </c>
    </row>
    <row r="43" spans="2:13" ht="27.75" customHeight="1" x14ac:dyDescent="0.2">
      <c r="B43" s="1219"/>
      <c r="C43" s="1220"/>
      <c r="D43" s="104"/>
      <c r="E43" s="1225" t="s">
        <v>33</v>
      </c>
      <c r="F43" s="1225"/>
      <c r="G43" s="1225"/>
      <c r="H43" s="1226"/>
      <c r="I43" s="333">
        <v>23699</v>
      </c>
      <c r="J43" s="334">
        <v>20161</v>
      </c>
      <c r="K43" s="334">
        <v>18494</v>
      </c>
      <c r="L43" s="334">
        <v>18226</v>
      </c>
      <c r="M43" s="335">
        <v>18251</v>
      </c>
    </row>
    <row r="44" spans="2:13" ht="27.75" customHeight="1" x14ac:dyDescent="0.2">
      <c r="B44" s="1219"/>
      <c r="C44" s="1220"/>
      <c r="D44" s="104"/>
      <c r="E44" s="1225" t="s">
        <v>34</v>
      </c>
      <c r="F44" s="1225"/>
      <c r="G44" s="1225"/>
      <c r="H44" s="1226"/>
      <c r="I44" s="333">
        <v>192</v>
      </c>
      <c r="J44" s="334">
        <v>147</v>
      </c>
      <c r="K44" s="334">
        <v>116</v>
      </c>
      <c r="L44" s="334">
        <v>97</v>
      </c>
      <c r="M44" s="335">
        <v>89</v>
      </c>
    </row>
    <row r="45" spans="2:13" ht="27.75" customHeight="1" x14ac:dyDescent="0.2">
      <c r="B45" s="1219"/>
      <c r="C45" s="1220"/>
      <c r="D45" s="104"/>
      <c r="E45" s="1225" t="s">
        <v>35</v>
      </c>
      <c r="F45" s="1225"/>
      <c r="G45" s="1225"/>
      <c r="H45" s="1226"/>
      <c r="I45" s="333">
        <v>484</v>
      </c>
      <c r="J45" s="334">
        <v>237</v>
      </c>
      <c r="K45" s="334" t="s">
        <v>487</v>
      </c>
      <c r="L45" s="334" t="s">
        <v>487</v>
      </c>
      <c r="M45" s="335" t="s">
        <v>487</v>
      </c>
    </row>
    <row r="46" spans="2:13" ht="27.75" customHeight="1" x14ac:dyDescent="0.2">
      <c r="B46" s="1219"/>
      <c r="C46" s="1220"/>
      <c r="D46" s="105"/>
      <c r="E46" s="1225" t="s">
        <v>36</v>
      </c>
      <c r="F46" s="1225"/>
      <c r="G46" s="1225"/>
      <c r="H46" s="1226"/>
      <c r="I46" s="333" t="s">
        <v>487</v>
      </c>
      <c r="J46" s="334" t="s">
        <v>487</v>
      </c>
      <c r="K46" s="334" t="s">
        <v>487</v>
      </c>
      <c r="L46" s="334" t="s">
        <v>487</v>
      </c>
      <c r="M46" s="335" t="s">
        <v>487</v>
      </c>
    </row>
    <row r="47" spans="2:13" ht="27.75" customHeight="1" x14ac:dyDescent="0.2">
      <c r="B47" s="1219"/>
      <c r="C47" s="1220"/>
      <c r="D47" s="106"/>
      <c r="E47" s="1227" t="s">
        <v>37</v>
      </c>
      <c r="F47" s="1228"/>
      <c r="G47" s="1228"/>
      <c r="H47" s="1229"/>
      <c r="I47" s="333" t="s">
        <v>487</v>
      </c>
      <c r="J47" s="334" t="s">
        <v>487</v>
      </c>
      <c r="K47" s="334" t="s">
        <v>487</v>
      </c>
      <c r="L47" s="334" t="s">
        <v>487</v>
      </c>
      <c r="M47" s="335" t="s">
        <v>487</v>
      </c>
    </row>
    <row r="48" spans="2:13" ht="27.75" customHeight="1" x14ac:dyDescent="0.2">
      <c r="B48" s="1219"/>
      <c r="C48" s="1220"/>
      <c r="D48" s="104"/>
      <c r="E48" s="1225" t="s">
        <v>38</v>
      </c>
      <c r="F48" s="1225"/>
      <c r="G48" s="1225"/>
      <c r="H48" s="1226"/>
      <c r="I48" s="333" t="s">
        <v>487</v>
      </c>
      <c r="J48" s="334" t="s">
        <v>487</v>
      </c>
      <c r="K48" s="334" t="s">
        <v>487</v>
      </c>
      <c r="L48" s="334" t="s">
        <v>487</v>
      </c>
      <c r="M48" s="335" t="s">
        <v>487</v>
      </c>
    </row>
    <row r="49" spans="2:13" ht="27.75" customHeight="1" x14ac:dyDescent="0.2">
      <c r="B49" s="1221"/>
      <c r="C49" s="1222"/>
      <c r="D49" s="104"/>
      <c r="E49" s="1225" t="s">
        <v>39</v>
      </c>
      <c r="F49" s="1225"/>
      <c r="G49" s="1225"/>
      <c r="H49" s="1226"/>
      <c r="I49" s="333" t="s">
        <v>487</v>
      </c>
      <c r="J49" s="334" t="s">
        <v>487</v>
      </c>
      <c r="K49" s="334" t="s">
        <v>487</v>
      </c>
      <c r="L49" s="334" t="s">
        <v>487</v>
      </c>
      <c r="M49" s="335" t="s">
        <v>487</v>
      </c>
    </row>
    <row r="50" spans="2:13" ht="27.75" customHeight="1" x14ac:dyDescent="0.2">
      <c r="B50" s="1230" t="s">
        <v>40</v>
      </c>
      <c r="C50" s="1231"/>
      <c r="D50" s="107"/>
      <c r="E50" s="1225" t="s">
        <v>41</v>
      </c>
      <c r="F50" s="1225"/>
      <c r="G50" s="1225"/>
      <c r="H50" s="1226"/>
      <c r="I50" s="333">
        <v>6362</v>
      </c>
      <c r="J50" s="334">
        <v>9004</v>
      </c>
      <c r="K50" s="334">
        <v>11078</v>
      </c>
      <c r="L50" s="334">
        <v>12349</v>
      </c>
      <c r="M50" s="335">
        <v>14017</v>
      </c>
    </row>
    <row r="51" spans="2:13" ht="27.75" customHeight="1" x14ac:dyDescent="0.2">
      <c r="B51" s="1219"/>
      <c r="C51" s="1220"/>
      <c r="D51" s="104"/>
      <c r="E51" s="1225" t="s">
        <v>42</v>
      </c>
      <c r="F51" s="1225"/>
      <c r="G51" s="1225"/>
      <c r="H51" s="1226"/>
      <c r="I51" s="333">
        <v>483</v>
      </c>
      <c r="J51" s="334">
        <v>31</v>
      </c>
      <c r="K51" s="334">
        <v>6</v>
      </c>
      <c r="L51" s="334">
        <v>5</v>
      </c>
      <c r="M51" s="335">
        <v>3</v>
      </c>
    </row>
    <row r="52" spans="2:13" ht="27.75" customHeight="1" x14ac:dyDescent="0.2">
      <c r="B52" s="1221"/>
      <c r="C52" s="1222"/>
      <c r="D52" s="104"/>
      <c r="E52" s="1225" t="s">
        <v>43</v>
      </c>
      <c r="F52" s="1225"/>
      <c r="G52" s="1225"/>
      <c r="H52" s="1226"/>
      <c r="I52" s="333">
        <v>41608</v>
      </c>
      <c r="J52" s="334">
        <v>39351</v>
      </c>
      <c r="K52" s="334">
        <v>37266</v>
      </c>
      <c r="L52" s="334">
        <v>34753</v>
      </c>
      <c r="M52" s="335">
        <v>33746</v>
      </c>
    </row>
    <row r="53" spans="2:13" ht="27.75" customHeight="1" thickBot="1" x14ac:dyDescent="0.25">
      <c r="B53" s="1232" t="s">
        <v>19</v>
      </c>
      <c r="C53" s="1233"/>
      <c r="D53" s="108"/>
      <c r="E53" s="1234" t="s">
        <v>44</v>
      </c>
      <c r="F53" s="1234"/>
      <c r="G53" s="1234"/>
      <c r="H53" s="1235"/>
      <c r="I53" s="336">
        <v>11307</v>
      </c>
      <c r="J53" s="337">
        <v>5231</v>
      </c>
      <c r="K53" s="337">
        <v>653</v>
      </c>
      <c r="L53" s="337">
        <v>-60</v>
      </c>
      <c r="M53" s="338">
        <v>-2031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5zfxV/4rHzaoRTJmYVUxPgTzogP3WqQzW8wNkdyjnimQOQu/TAMBruFFpqU9ixsKBUhp4v5M2v8sL31+QvP84A==" saltValue="o2rX6H9j1BodtcTN1zi6Q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6"/>
  <sheetViews>
    <sheetView showGridLines="0" zoomScale="60" zoomScaleNormal="6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44" t="s">
        <v>46</v>
      </c>
      <c r="D55" s="1244"/>
      <c r="E55" s="1245"/>
      <c r="F55" s="339">
        <v>2886</v>
      </c>
      <c r="G55" s="339">
        <v>2942</v>
      </c>
      <c r="H55" s="340">
        <v>2756</v>
      </c>
    </row>
    <row r="56" spans="2:8" ht="52.5" customHeight="1" x14ac:dyDescent="0.2">
      <c r="B56" s="120"/>
      <c r="C56" s="1246" t="s">
        <v>47</v>
      </c>
      <c r="D56" s="1246"/>
      <c r="E56" s="1247"/>
      <c r="F56" s="341">
        <v>104</v>
      </c>
      <c r="G56" s="341">
        <v>186</v>
      </c>
      <c r="H56" s="342">
        <v>251</v>
      </c>
    </row>
    <row r="57" spans="2:8" ht="53.25" customHeight="1" x14ac:dyDescent="0.2">
      <c r="B57" s="120"/>
      <c r="C57" s="1248" t="s">
        <v>48</v>
      </c>
      <c r="D57" s="1248"/>
      <c r="E57" s="1249"/>
      <c r="F57" s="343">
        <v>10481</v>
      </c>
      <c r="G57" s="343">
        <v>11483</v>
      </c>
      <c r="H57" s="344">
        <v>12962</v>
      </c>
    </row>
    <row r="58" spans="2:8" ht="45.75" customHeight="1" x14ac:dyDescent="0.2">
      <c r="B58" s="121"/>
      <c r="C58" s="1236" t="s">
        <v>561</v>
      </c>
      <c r="D58" s="1237"/>
      <c r="E58" s="1238"/>
      <c r="F58" s="345">
        <v>2407</v>
      </c>
      <c r="G58" s="345">
        <v>3893</v>
      </c>
      <c r="H58" s="346">
        <v>6190</v>
      </c>
    </row>
    <row r="59" spans="2:8" ht="45.75" customHeight="1" x14ac:dyDescent="0.2">
      <c r="B59" s="121"/>
      <c r="C59" s="1236" t="s">
        <v>562</v>
      </c>
      <c r="D59" s="1237"/>
      <c r="E59" s="1238"/>
      <c r="F59" s="345">
        <v>3373</v>
      </c>
      <c r="G59" s="345">
        <v>3373</v>
      </c>
      <c r="H59" s="346">
        <v>3103</v>
      </c>
    </row>
    <row r="60" spans="2:8" ht="45.75" customHeight="1" x14ac:dyDescent="0.2">
      <c r="B60" s="121"/>
      <c r="C60" s="1236" t="s">
        <v>563</v>
      </c>
      <c r="D60" s="1237"/>
      <c r="E60" s="1238"/>
      <c r="F60" s="345">
        <v>3480</v>
      </c>
      <c r="G60" s="345">
        <v>3036</v>
      </c>
      <c r="H60" s="346">
        <v>2584</v>
      </c>
    </row>
    <row r="61" spans="2:8" ht="45.75" customHeight="1" x14ac:dyDescent="0.2">
      <c r="B61" s="121"/>
      <c r="C61" s="1236" t="s">
        <v>564</v>
      </c>
      <c r="D61" s="1237"/>
      <c r="E61" s="1238"/>
      <c r="F61" s="345">
        <v>662</v>
      </c>
      <c r="G61" s="345">
        <v>595</v>
      </c>
      <c r="H61" s="346">
        <v>499</v>
      </c>
    </row>
    <row r="62" spans="2:8" ht="45.75" customHeight="1" thickBot="1" x14ac:dyDescent="0.25">
      <c r="B62" s="122"/>
      <c r="C62" s="1239" t="s">
        <v>565</v>
      </c>
      <c r="D62" s="1240"/>
      <c r="E62" s="1241"/>
      <c r="F62" s="347">
        <v>400</v>
      </c>
      <c r="G62" s="347">
        <v>400</v>
      </c>
      <c r="H62" s="348">
        <v>400</v>
      </c>
    </row>
    <row r="63" spans="2:8" ht="52.5" customHeight="1" thickBot="1" x14ac:dyDescent="0.25">
      <c r="B63" s="123"/>
      <c r="C63" s="1242" t="s">
        <v>49</v>
      </c>
      <c r="D63" s="1242"/>
      <c r="E63" s="1243"/>
      <c r="F63" s="349">
        <v>13471</v>
      </c>
      <c r="G63" s="349">
        <v>14611</v>
      </c>
      <c r="H63" s="350">
        <v>15969</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sheetData>
  <sheetProtection algorithmName="SHA-512" hashValue="2seV4ELNOEE31iWa25SVbC0597dZu2wZe6RL9J7m+VJQ0W95yynQFql6TxY7WHNF9r1VLci6us7OPz9jrG0isw==" saltValue="hHH1XHcwDZ9oepOq8ndDW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A24A5-611B-432D-BE6E-E01CC26F34B3}">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568</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2"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2"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2"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2"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569</v>
      </c>
    </row>
    <row r="50" spans="1:109" ht="13.2"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525</v>
      </c>
      <c r="BQ50" s="390"/>
      <c r="BR50" s="390"/>
      <c r="BS50" s="390"/>
      <c r="BT50" s="390"/>
      <c r="BU50" s="390"/>
      <c r="BV50" s="390"/>
      <c r="BW50" s="390"/>
      <c r="BX50" s="390" t="s">
        <v>526</v>
      </c>
      <c r="BY50" s="390"/>
      <c r="BZ50" s="390"/>
      <c r="CA50" s="390"/>
      <c r="CB50" s="390"/>
      <c r="CC50" s="390"/>
      <c r="CD50" s="390"/>
      <c r="CE50" s="390"/>
      <c r="CF50" s="390" t="s">
        <v>527</v>
      </c>
      <c r="CG50" s="390"/>
      <c r="CH50" s="390"/>
      <c r="CI50" s="390"/>
      <c r="CJ50" s="390"/>
      <c r="CK50" s="390"/>
      <c r="CL50" s="390"/>
      <c r="CM50" s="390"/>
      <c r="CN50" s="390" t="s">
        <v>528</v>
      </c>
      <c r="CO50" s="390"/>
      <c r="CP50" s="390"/>
      <c r="CQ50" s="390"/>
      <c r="CR50" s="390"/>
      <c r="CS50" s="390"/>
      <c r="CT50" s="390"/>
      <c r="CU50" s="390"/>
      <c r="CV50" s="390" t="s">
        <v>529</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570</v>
      </c>
      <c r="AO51" s="393"/>
      <c r="AP51" s="393"/>
      <c r="AQ51" s="393"/>
      <c r="AR51" s="393"/>
      <c r="AS51" s="393"/>
      <c r="AT51" s="393"/>
      <c r="AU51" s="393"/>
      <c r="AV51" s="393"/>
      <c r="AW51" s="393"/>
      <c r="AX51" s="393"/>
      <c r="AY51" s="393"/>
      <c r="AZ51" s="393"/>
      <c r="BA51" s="393"/>
      <c r="BB51" s="393" t="s">
        <v>571</v>
      </c>
      <c r="BC51" s="393"/>
      <c r="BD51" s="393"/>
      <c r="BE51" s="393"/>
      <c r="BF51" s="393"/>
      <c r="BG51" s="393"/>
      <c r="BH51" s="393"/>
      <c r="BI51" s="393"/>
      <c r="BJ51" s="393"/>
      <c r="BK51" s="393"/>
      <c r="BL51" s="393"/>
      <c r="BM51" s="393"/>
      <c r="BN51" s="393"/>
      <c r="BO51" s="393"/>
      <c r="BP51" s="391">
        <v>71</v>
      </c>
      <c r="BQ51" s="391"/>
      <c r="BR51" s="391"/>
      <c r="BS51" s="391"/>
      <c r="BT51" s="391"/>
      <c r="BU51" s="391"/>
      <c r="BV51" s="391"/>
      <c r="BW51" s="391"/>
      <c r="BX51" s="391">
        <v>31.6</v>
      </c>
      <c r="BY51" s="391"/>
      <c r="BZ51" s="391"/>
      <c r="CA51" s="391"/>
      <c r="CB51" s="391"/>
      <c r="CC51" s="391"/>
      <c r="CD51" s="391"/>
      <c r="CE51" s="391"/>
      <c r="CF51" s="391">
        <v>4.0999999999999996</v>
      </c>
      <c r="CG51" s="391"/>
      <c r="CH51" s="391"/>
      <c r="CI51" s="391"/>
      <c r="CJ51" s="391"/>
      <c r="CK51" s="391"/>
      <c r="CL51" s="391"/>
      <c r="CM51" s="391"/>
      <c r="CN51" s="391"/>
      <c r="CO51" s="391"/>
      <c r="CP51" s="391"/>
      <c r="CQ51" s="391"/>
      <c r="CR51" s="391"/>
      <c r="CS51" s="391"/>
      <c r="CT51" s="391"/>
      <c r="CU51" s="391"/>
      <c r="CV51" s="391"/>
      <c r="CW51" s="391"/>
      <c r="CX51" s="391"/>
      <c r="CY51" s="391"/>
      <c r="CZ51" s="391"/>
      <c r="DA51" s="391"/>
      <c r="DB51" s="391"/>
      <c r="DC51" s="391"/>
    </row>
    <row r="52" spans="1:109" ht="13.2"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2"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572</v>
      </c>
      <c r="BC53" s="393"/>
      <c r="BD53" s="393"/>
      <c r="BE53" s="393"/>
      <c r="BF53" s="393"/>
      <c r="BG53" s="393"/>
      <c r="BH53" s="393"/>
      <c r="BI53" s="393"/>
      <c r="BJ53" s="393"/>
      <c r="BK53" s="393"/>
      <c r="BL53" s="393"/>
      <c r="BM53" s="393"/>
      <c r="BN53" s="393"/>
      <c r="BO53" s="393"/>
      <c r="BP53" s="391">
        <v>65.5</v>
      </c>
      <c r="BQ53" s="391"/>
      <c r="BR53" s="391"/>
      <c r="BS53" s="391"/>
      <c r="BT53" s="391"/>
      <c r="BU53" s="391"/>
      <c r="BV53" s="391"/>
      <c r="BW53" s="391"/>
      <c r="BX53" s="391">
        <v>65.900000000000006</v>
      </c>
      <c r="BY53" s="391"/>
      <c r="BZ53" s="391"/>
      <c r="CA53" s="391"/>
      <c r="CB53" s="391"/>
      <c r="CC53" s="391"/>
      <c r="CD53" s="391"/>
      <c r="CE53" s="391"/>
      <c r="CF53" s="391">
        <v>67.599999999999994</v>
      </c>
      <c r="CG53" s="391"/>
      <c r="CH53" s="391"/>
      <c r="CI53" s="391"/>
      <c r="CJ53" s="391"/>
      <c r="CK53" s="391"/>
      <c r="CL53" s="391"/>
      <c r="CM53" s="391"/>
      <c r="CN53" s="391">
        <v>68.8</v>
      </c>
      <c r="CO53" s="391"/>
      <c r="CP53" s="391"/>
      <c r="CQ53" s="391"/>
      <c r="CR53" s="391"/>
      <c r="CS53" s="391"/>
      <c r="CT53" s="391"/>
      <c r="CU53" s="391"/>
      <c r="CV53" s="391">
        <v>70.099999999999994</v>
      </c>
      <c r="CW53" s="391"/>
      <c r="CX53" s="391"/>
      <c r="CY53" s="391"/>
      <c r="CZ53" s="391"/>
      <c r="DA53" s="391"/>
      <c r="DB53" s="391"/>
      <c r="DC53" s="391"/>
    </row>
    <row r="54" spans="1:109" ht="13.2"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2" x14ac:dyDescent="0.2">
      <c r="A55" s="358"/>
      <c r="B55" s="247"/>
      <c r="G55" s="386"/>
      <c r="H55" s="386"/>
      <c r="I55" s="386"/>
      <c r="J55" s="386"/>
      <c r="K55" s="392"/>
      <c r="L55" s="392"/>
      <c r="M55" s="392"/>
      <c r="N55" s="392"/>
      <c r="AN55" s="390" t="s">
        <v>573</v>
      </c>
      <c r="AO55" s="390"/>
      <c r="AP55" s="390"/>
      <c r="AQ55" s="390"/>
      <c r="AR55" s="390"/>
      <c r="AS55" s="390"/>
      <c r="AT55" s="390"/>
      <c r="AU55" s="390"/>
      <c r="AV55" s="390"/>
      <c r="AW55" s="390"/>
      <c r="AX55" s="390"/>
      <c r="AY55" s="390"/>
      <c r="AZ55" s="390"/>
      <c r="BA55" s="390"/>
      <c r="BB55" s="393" t="s">
        <v>571</v>
      </c>
      <c r="BC55" s="393"/>
      <c r="BD55" s="393"/>
      <c r="BE55" s="393"/>
      <c r="BF55" s="393"/>
      <c r="BG55" s="393"/>
      <c r="BH55" s="393"/>
      <c r="BI55" s="393"/>
      <c r="BJ55" s="393"/>
      <c r="BK55" s="393"/>
      <c r="BL55" s="393"/>
      <c r="BM55" s="393"/>
      <c r="BN55" s="393"/>
      <c r="BO55" s="393"/>
      <c r="BP55" s="391">
        <v>27.8</v>
      </c>
      <c r="BQ55" s="391"/>
      <c r="BR55" s="391"/>
      <c r="BS55" s="391"/>
      <c r="BT55" s="391"/>
      <c r="BU55" s="391"/>
      <c r="BV55" s="391"/>
      <c r="BW55" s="391"/>
      <c r="BX55" s="391">
        <v>19</v>
      </c>
      <c r="BY55" s="391"/>
      <c r="BZ55" s="391"/>
      <c r="CA55" s="391"/>
      <c r="CB55" s="391"/>
      <c r="CC55" s="391"/>
      <c r="CD55" s="391"/>
      <c r="CE55" s="391"/>
      <c r="CF55" s="391">
        <v>4</v>
      </c>
      <c r="CG55" s="391"/>
      <c r="CH55" s="391"/>
      <c r="CI55" s="391"/>
      <c r="CJ55" s="391"/>
      <c r="CK55" s="391"/>
      <c r="CL55" s="391"/>
      <c r="CM55" s="391"/>
      <c r="CN55" s="391">
        <v>0.4</v>
      </c>
      <c r="CO55" s="391"/>
      <c r="CP55" s="391"/>
      <c r="CQ55" s="391"/>
      <c r="CR55" s="391"/>
      <c r="CS55" s="391"/>
      <c r="CT55" s="391"/>
      <c r="CU55" s="391"/>
      <c r="CV55" s="391">
        <v>9.8000000000000007</v>
      </c>
      <c r="CW55" s="391"/>
      <c r="CX55" s="391"/>
      <c r="CY55" s="391"/>
      <c r="CZ55" s="391"/>
      <c r="DA55" s="391"/>
      <c r="DB55" s="391"/>
      <c r="DC55" s="391"/>
    </row>
    <row r="56" spans="1:109" ht="13.2"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2"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572</v>
      </c>
      <c r="BC57" s="393"/>
      <c r="BD57" s="393"/>
      <c r="BE57" s="393"/>
      <c r="BF57" s="393"/>
      <c r="BG57" s="393"/>
      <c r="BH57" s="393"/>
      <c r="BI57" s="393"/>
      <c r="BJ57" s="393"/>
      <c r="BK57" s="393"/>
      <c r="BL57" s="393"/>
      <c r="BM57" s="393"/>
      <c r="BN57" s="393"/>
      <c r="BO57" s="393"/>
      <c r="BP57" s="391">
        <v>62</v>
      </c>
      <c r="BQ57" s="391"/>
      <c r="BR57" s="391"/>
      <c r="BS57" s="391"/>
      <c r="BT57" s="391"/>
      <c r="BU57" s="391"/>
      <c r="BV57" s="391"/>
      <c r="BW57" s="391"/>
      <c r="BX57" s="391">
        <v>61.7</v>
      </c>
      <c r="BY57" s="391"/>
      <c r="BZ57" s="391"/>
      <c r="CA57" s="391"/>
      <c r="CB57" s="391"/>
      <c r="CC57" s="391"/>
      <c r="CD57" s="391"/>
      <c r="CE57" s="391"/>
      <c r="CF57" s="391">
        <v>63</v>
      </c>
      <c r="CG57" s="391"/>
      <c r="CH57" s="391"/>
      <c r="CI57" s="391"/>
      <c r="CJ57" s="391"/>
      <c r="CK57" s="391"/>
      <c r="CL57" s="391"/>
      <c r="CM57" s="391"/>
      <c r="CN57" s="391">
        <v>64.3</v>
      </c>
      <c r="CO57" s="391"/>
      <c r="CP57" s="391"/>
      <c r="CQ57" s="391"/>
      <c r="CR57" s="391"/>
      <c r="CS57" s="391"/>
      <c r="CT57" s="391"/>
      <c r="CU57" s="391"/>
      <c r="CV57" s="391">
        <v>65.2</v>
      </c>
      <c r="CW57" s="391"/>
      <c r="CX57" s="391"/>
      <c r="CY57" s="391"/>
      <c r="CZ57" s="391"/>
      <c r="DA57" s="391"/>
      <c r="DB57" s="391"/>
      <c r="DC57" s="391"/>
      <c r="DD57" s="363"/>
      <c r="DE57" s="362"/>
    </row>
    <row r="58" spans="1:109" s="358" customFormat="1" ht="13.2"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574</v>
      </c>
    </row>
    <row r="64" spans="1:109" ht="13.2"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77" t="s">
        <v>575</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2"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2"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2"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2"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569</v>
      </c>
    </row>
    <row r="72" spans="2:107" ht="13.2"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525</v>
      </c>
      <c r="BQ72" s="390"/>
      <c r="BR72" s="390"/>
      <c r="BS72" s="390"/>
      <c r="BT72" s="390"/>
      <c r="BU72" s="390"/>
      <c r="BV72" s="390"/>
      <c r="BW72" s="390"/>
      <c r="BX72" s="390" t="s">
        <v>526</v>
      </c>
      <c r="BY72" s="390"/>
      <c r="BZ72" s="390"/>
      <c r="CA72" s="390"/>
      <c r="CB72" s="390"/>
      <c r="CC72" s="390"/>
      <c r="CD72" s="390"/>
      <c r="CE72" s="390"/>
      <c r="CF72" s="390" t="s">
        <v>527</v>
      </c>
      <c r="CG72" s="390"/>
      <c r="CH72" s="390"/>
      <c r="CI72" s="390"/>
      <c r="CJ72" s="390"/>
      <c r="CK72" s="390"/>
      <c r="CL72" s="390"/>
      <c r="CM72" s="390"/>
      <c r="CN72" s="390" t="s">
        <v>528</v>
      </c>
      <c r="CO72" s="390"/>
      <c r="CP72" s="390"/>
      <c r="CQ72" s="390"/>
      <c r="CR72" s="390"/>
      <c r="CS72" s="390"/>
      <c r="CT72" s="390"/>
      <c r="CU72" s="390"/>
      <c r="CV72" s="390" t="s">
        <v>529</v>
      </c>
      <c r="CW72" s="390"/>
      <c r="CX72" s="390"/>
      <c r="CY72" s="390"/>
      <c r="CZ72" s="390"/>
      <c r="DA72" s="390"/>
      <c r="DB72" s="390"/>
      <c r="DC72" s="390"/>
    </row>
    <row r="73" spans="2:107" ht="13.2" x14ac:dyDescent="0.2">
      <c r="B73" s="247"/>
      <c r="G73" s="396"/>
      <c r="H73" s="396"/>
      <c r="I73" s="396"/>
      <c r="J73" s="396"/>
      <c r="K73" s="397"/>
      <c r="L73" s="397"/>
      <c r="M73" s="397"/>
      <c r="N73" s="397"/>
      <c r="AM73" s="359"/>
      <c r="AN73" s="393" t="s">
        <v>570</v>
      </c>
      <c r="AO73" s="393"/>
      <c r="AP73" s="393"/>
      <c r="AQ73" s="393"/>
      <c r="AR73" s="393"/>
      <c r="AS73" s="393"/>
      <c r="AT73" s="393"/>
      <c r="AU73" s="393"/>
      <c r="AV73" s="393"/>
      <c r="AW73" s="393"/>
      <c r="AX73" s="393"/>
      <c r="AY73" s="393"/>
      <c r="AZ73" s="393"/>
      <c r="BA73" s="393"/>
      <c r="BB73" s="393" t="s">
        <v>571</v>
      </c>
      <c r="BC73" s="393"/>
      <c r="BD73" s="393"/>
      <c r="BE73" s="393"/>
      <c r="BF73" s="393"/>
      <c r="BG73" s="393"/>
      <c r="BH73" s="393"/>
      <c r="BI73" s="393"/>
      <c r="BJ73" s="393"/>
      <c r="BK73" s="393"/>
      <c r="BL73" s="393"/>
      <c r="BM73" s="393"/>
      <c r="BN73" s="393"/>
      <c r="BO73" s="393"/>
      <c r="BP73" s="391">
        <v>71</v>
      </c>
      <c r="BQ73" s="391"/>
      <c r="BR73" s="391"/>
      <c r="BS73" s="391"/>
      <c r="BT73" s="391"/>
      <c r="BU73" s="391"/>
      <c r="BV73" s="391"/>
      <c r="BW73" s="391"/>
      <c r="BX73" s="391">
        <v>31.6</v>
      </c>
      <c r="BY73" s="391"/>
      <c r="BZ73" s="391"/>
      <c r="CA73" s="391"/>
      <c r="CB73" s="391"/>
      <c r="CC73" s="391"/>
      <c r="CD73" s="391"/>
      <c r="CE73" s="391"/>
      <c r="CF73" s="391">
        <v>4.0999999999999996</v>
      </c>
      <c r="CG73" s="391"/>
      <c r="CH73" s="391"/>
      <c r="CI73" s="391"/>
      <c r="CJ73" s="391"/>
      <c r="CK73" s="391"/>
      <c r="CL73" s="391"/>
      <c r="CM73" s="391"/>
      <c r="CN73" s="391"/>
      <c r="CO73" s="391"/>
      <c r="CP73" s="391"/>
      <c r="CQ73" s="391"/>
      <c r="CR73" s="391"/>
      <c r="CS73" s="391"/>
      <c r="CT73" s="391"/>
      <c r="CU73" s="391"/>
      <c r="CV73" s="391"/>
      <c r="CW73" s="391"/>
      <c r="CX73" s="391"/>
      <c r="CY73" s="391"/>
      <c r="CZ73" s="391"/>
      <c r="DA73" s="391"/>
      <c r="DB73" s="391"/>
      <c r="DC73" s="391"/>
    </row>
    <row r="74" spans="2:107" ht="13.2" x14ac:dyDescent="0.2">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2"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576</v>
      </c>
      <c r="BC75" s="393"/>
      <c r="BD75" s="393"/>
      <c r="BE75" s="393"/>
      <c r="BF75" s="393"/>
      <c r="BG75" s="393"/>
      <c r="BH75" s="393"/>
      <c r="BI75" s="393"/>
      <c r="BJ75" s="393"/>
      <c r="BK75" s="393"/>
      <c r="BL75" s="393"/>
      <c r="BM75" s="393"/>
      <c r="BN75" s="393"/>
      <c r="BO75" s="393"/>
      <c r="BP75" s="391">
        <v>12.9</v>
      </c>
      <c r="BQ75" s="391"/>
      <c r="BR75" s="391"/>
      <c r="BS75" s="391"/>
      <c r="BT75" s="391"/>
      <c r="BU75" s="391"/>
      <c r="BV75" s="391"/>
      <c r="BW75" s="391"/>
      <c r="BX75" s="391">
        <v>11.7</v>
      </c>
      <c r="BY75" s="391"/>
      <c r="BZ75" s="391"/>
      <c r="CA75" s="391"/>
      <c r="CB75" s="391"/>
      <c r="CC75" s="391"/>
      <c r="CD75" s="391"/>
      <c r="CE75" s="391"/>
      <c r="CF75" s="391">
        <v>11.6</v>
      </c>
      <c r="CG75" s="391"/>
      <c r="CH75" s="391"/>
      <c r="CI75" s="391"/>
      <c r="CJ75" s="391"/>
      <c r="CK75" s="391"/>
      <c r="CL75" s="391"/>
      <c r="CM75" s="391"/>
      <c r="CN75" s="391">
        <v>11.8</v>
      </c>
      <c r="CO75" s="391"/>
      <c r="CP75" s="391"/>
      <c r="CQ75" s="391"/>
      <c r="CR75" s="391"/>
      <c r="CS75" s="391"/>
      <c r="CT75" s="391"/>
      <c r="CU75" s="391"/>
      <c r="CV75" s="391">
        <v>11.8</v>
      </c>
      <c r="CW75" s="391"/>
      <c r="CX75" s="391"/>
      <c r="CY75" s="391"/>
      <c r="CZ75" s="391"/>
      <c r="DA75" s="391"/>
      <c r="DB75" s="391"/>
      <c r="DC75" s="391"/>
    </row>
    <row r="76" spans="2:107" ht="13.2"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2" x14ac:dyDescent="0.2">
      <c r="B77" s="247"/>
      <c r="G77" s="386"/>
      <c r="H77" s="386"/>
      <c r="I77" s="386"/>
      <c r="J77" s="386"/>
      <c r="K77" s="397"/>
      <c r="L77" s="397"/>
      <c r="M77" s="397"/>
      <c r="N77" s="397"/>
      <c r="AN77" s="390" t="s">
        <v>573</v>
      </c>
      <c r="AO77" s="390"/>
      <c r="AP77" s="390"/>
      <c r="AQ77" s="390"/>
      <c r="AR77" s="390"/>
      <c r="AS77" s="390"/>
      <c r="AT77" s="390"/>
      <c r="AU77" s="390"/>
      <c r="AV77" s="390"/>
      <c r="AW77" s="390"/>
      <c r="AX77" s="390"/>
      <c r="AY77" s="390"/>
      <c r="AZ77" s="390"/>
      <c r="BA77" s="390"/>
      <c r="BB77" s="393" t="s">
        <v>571</v>
      </c>
      <c r="BC77" s="393"/>
      <c r="BD77" s="393"/>
      <c r="BE77" s="393"/>
      <c r="BF77" s="393"/>
      <c r="BG77" s="393"/>
      <c r="BH77" s="393"/>
      <c r="BI77" s="393"/>
      <c r="BJ77" s="393"/>
      <c r="BK77" s="393"/>
      <c r="BL77" s="393"/>
      <c r="BM77" s="393"/>
      <c r="BN77" s="393"/>
      <c r="BO77" s="393"/>
      <c r="BP77" s="391">
        <v>27.8</v>
      </c>
      <c r="BQ77" s="391"/>
      <c r="BR77" s="391"/>
      <c r="BS77" s="391"/>
      <c r="BT77" s="391"/>
      <c r="BU77" s="391"/>
      <c r="BV77" s="391"/>
      <c r="BW77" s="391"/>
      <c r="BX77" s="391">
        <v>19</v>
      </c>
      <c r="BY77" s="391"/>
      <c r="BZ77" s="391"/>
      <c r="CA77" s="391"/>
      <c r="CB77" s="391"/>
      <c r="CC77" s="391"/>
      <c r="CD77" s="391"/>
      <c r="CE77" s="391"/>
      <c r="CF77" s="391">
        <v>4</v>
      </c>
      <c r="CG77" s="391"/>
      <c r="CH77" s="391"/>
      <c r="CI77" s="391"/>
      <c r="CJ77" s="391"/>
      <c r="CK77" s="391"/>
      <c r="CL77" s="391"/>
      <c r="CM77" s="391"/>
      <c r="CN77" s="391">
        <v>0.4</v>
      </c>
      <c r="CO77" s="391"/>
      <c r="CP77" s="391"/>
      <c r="CQ77" s="391"/>
      <c r="CR77" s="391"/>
      <c r="CS77" s="391"/>
      <c r="CT77" s="391"/>
      <c r="CU77" s="391"/>
      <c r="CV77" s="391">
        <v>9.8000000000000007</v>
      </c>
      <c r="CW77" s="391"/>
      <c r="CX77" s="391"/>
      <c r="CY77" s="391"/>
      <c r="CZ77" s="391"/>
      <c r="DA77" s="391"/>
      <c r="DB77" s="391"/>
      <c r="DC77" s="391"/>
    </row>
    <row r="78" spans="2:107" ht="13.2" x14ac:dyDescent="0.2">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2" x14ac:dyDescent="0.2">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576</v>
      </c>
      <c r="BC79" s="393"/>
      <c r="BD79" s="393"/>
      <c r="BE79" s="393"/>
      <c r="BF79" s="393"/>
      <c r="BG79" s="393"/>
      <c r="BH79" s="393"/>
      <c r="BI79" s="393"/>
      <c r="BJ79" s="393"/>
      <c r="BK79" s="393"/>
      <c r="BL79" s="393"/>
      <c r="BM79" s="393"/>
      <c r="BN79" s="393"/>
      <c r="BO79" s="393"/>
      <c r="BP79" s="391">
        <v>7.5</v>
      </c>
      <c r="BQ79" s="391"/>
      <c r="BR79" s="391"/>
      <c r="BS79" s="391"/>
      <c r="BT79" s="391"/>
      <c r="BU79" s="391"/>
      <c r="BV79" s="391"/>
      <c r="BW79" s="391"/>
      <c r="BX79" s="391">
        <v>8</v>
      </c>
      <c r="BY79" s="391"/>
      <c r="BZ79" s="391"/>
      <c r="CA79" s="391"/>
      <c r="CB79" s="391"/>
      <c r="CC79" s="391"/>
      <c r="CD79" s="391"/>
      <c r="CE79" s="391"/>
      <c r="CF79" s="391">
        <v>8</v>
      </c>
      <c r="CG79" s="391"/>
      <c r="CH79" s="391"/>
      <c r="CI79" s="391"/>
      <c r="CJ79" s="391"/>
      <c r="CK79" s="391"/>
      <c r="CL79" s="391"/>
      <c r="CM79" s="391"/>
      <c r="CN79" s="391">
        <v>8.3000000000000007</v>
      </c>
      <c r="CO79" s="391"/>
      <c r="CP79" s="391"/>
      <c r="CQ79" s="391"/>
      <c r="CR79" s="391"/>
      <c r="CS79" s="391"/>
      <c r="CT79" s="391"/>
      <c r="CU79" s="391"/>
      <c r="CV79" s="391">
        <v>8.6</v>
      </c>
      <c r="CW79" s="391"/>
      <c r="CX79" s="391"/>
      <c r="CY79" s="391"/>
      <c r="CZ79" s="391"/>
      <c r="DA79" s="391"/>
      <c r="DB79" s="391"/>
      <c r="DC79" s="391"/>
    </row>
    <row r="80" spans="2:107" ht="13.2" x14ac:dyDescent="0.2">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cig+Df23cRPcXe7qM2vpiTKVWvuF6bEJG8HsTLkTPFz9et730peH5JcvsloH0+dFhPJl710pH9AdPuJk2nQXdw==" saltValue="Yk27g57DMoEWfz6SZrEzV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D26DA-F4B3-45A3-8093-BD2E4E6528E4}">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vUuqjqKOxZQ1MhJTBwZcKce8zblYa9MHiL6XwCkiGAY34B0AjwePPY2BfNUuZS2q31edIXsq7YcVyyHzUGWsPw==" saltValue="fMNXPz2NTblAjy/dnTZSc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F8F83-1BFE-45B6-BC55-04ADAA8CEE45}">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ZtEBOYwOn0p0LvvzkdHvOQbFkZcb5c0Jlq1/HHS1Rp9pVe+hrh2LM9m7/9cX6NxGlbt+ANP5rim+Eqj0TL+NVg==" saltValue="7BleIF45xJMvi7uSopE/N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54544</v>
      </c>
      <c r="E3" s="142"/>
      <c r="F3" s="143">
        <v>70329</v>
      </c>
      <c r="G3" s="144"/>
      <c r="H3" s="145"/>
    </row>
    <row r="4" spans="1:8" x14ac:dyDescent="0.2">
      <c r="A4" s="146"/>
      <c r="B4" s="147"/>
      <c r="C4" s="148"/>
      <c r="D4" s="149">
        <v>28224</v>
      </c>
      <c r="E4" s="150"/>
      <c r="F4" s="151">
        <v>39403</v>
      </c>
      <c r="G4" s="152"/>
      <c r="H4" s="153"/>
    </row>
    <row r="5" spans="1:8" x14ac:dyDescent="0.2">
      <c r="A5" s="134" t="s">
        <v>519</v>
      </c>
      <c r="B5" s="139"/>
      <c r="C5" s="140"/>
      <c r="D5" s="141">
        <v>63431</v>
      </c>
      <c r="E5" s="142"/>
      <c r="F5" s="143">
        <v>71871</v>
      </c>
      <c r="G5" s="144"/>
      <c r="H5" s="145"/>
    </row>
    <row r="6" spans="1:8" x14ac:dyDescent="0.2">
      <c r="A6" s="146"/>
      <c r="B6" s="147"/>
      <c r="C6" s="148"/>
      <c r="D6" s="149">
        <v>37161</v>
      </c>
      <c r="E6" s="150"/>
      <c r="F6" s="151">
        <v>38232</v>
      </c>
      <c r="G6" s="152"/>
      <c r="H6" s="153"/>
    </row>
    <row r="7" spans="1:8" x14ac:dyDescent="0.2">
      <c r="A7" s="134" t="s">
        <v>520</v>
      </c>
      <c r="B7" s="139"/>
      <c r="C7" s="140"/>
      <c r="D7" s="141">
        <v>62219</v>
      </c>
      <c r="E7" s="142"/>
      <c r="F7" s="143">
        <v>71807</v>
      </c>
      <c r="G7" s="144"/>
      <c r="H7" s="145"/>
    </row>
    <row r="8" spans="1:8" x14ac:dyDescent="0.2">
      <c r="A8" s="146"/>
      <c r="B8" s="147"/>
      <c r="C8" s="148"/>
      <c r="D8" s="149">
        <v>37989</v>
      </c>
      <c r="E8" s="150"/>
      <c r="F8" s="151">
        <v>37333</v>
      </c>
      <c r="G8" s="152"/>
      <c r="H8" s="153"/>
    </row>
    <row r="9" spans="1:8" x14ac:dyDescent="0.2">
      <c r="A9" s="134" t="s">
        <v>521</v>
      </c>
      <c r="B9" s="139"/>
      <c r="C9" s="140"/>
      <c r="D9" s="141">
        <v>98036</v>
      </c>
      <c r="E9" s="142"/>
      <c r="F9" s="143">
        <v>80821</v>
      </c>
      <c r="G9" s="144"/>
      <c r="H9" s="145"/>
    </row>
    <row r="10" spans="1:8" x14ac:dyDescent="0.2">
      <c r="A10" s="146"/>
      <c r="B10" s="147"/>
      <c r="C10" s="148"/>
      <c r="D10" s="149">
        <v>57892</v>
      </c>
      <c r="E10" s="150"/>
      <c r="F10" s="151">
        <v>49586</v>
      </c>
      <c r="G10" s="152"/>
      <c r="H10" s="153"/>
    </row>
    <row r="11" spans="1:8" x14ac:dyDescent="0.2">
      <c r="A11" s="134" t="s">
        <v>522</v>
      </c>
      <c r="B11" s="139"/>
      <c r="C11" s="140"/>
      <c r="D11" s="141">
        <v>128255</v>
      </c>
      <c r="E11" s="142"/>
      <c r="F11" s="143">
        <v>79840</v>
      </c>
      <c r="G11" s="144"/>
      <c r="H11" s="145"/>
    </row>
    <row r="12" spans="1:8" x14ac:dyDescent="0.2">
      <c r="A12" s="146"/>
      <c r="B12" s="147"/>
      <c r="C12" s="154"/>
      <c r="D12" s="149">
        <v>68015</v>
      </c>
      <c r="E12" s="150"/>
      <c r="F12" s="151">
        <v>45238</v>
      </c>
      <c r="G12" s="152"/>
      <c r="H12" s="153"/>
    </row>
    <row r="13" spans="1:8" x14ac:dyDescent="0.2">
      <c r="A13" s="134"/>
      <c r="B13" s="139"/>
      <c r="C13" s="140"/>
      <c r="D13" s="141">
        <v>81297</v>
      </c>
      <c r="E13" s="142"/>
      <c r="F13" s="143">
        <v>74934</v>
      </c>
      <c r="G13" s="155"/>
      <c r="H13" s="145"/>
    </row>
    <row r="14" spans="1:8" x14ac:dyDescent="0.2">
      <c r="A14" s="146"/>
      <c r="B14" s="147"/>
      <c r="C14" s="148"/>
      <c r="D14" s="149">
        <v>45856</v>
      </c>
      <c r="E14" s="150"/>
      <c r="F14" s="151">
        <v>41958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6.53</v>
      </c>
      <c r="C19" s="156">
        <f>ROUND(VALUE(SUBSTITUTE(実質収支比率等に係る経年分析!G$48,"▲","-")),2)</f>
        <v>7.21</v>
      </c>
      <c r="D19" s="156">
        <f>ROUND(VALUE(SUBSTITUTE(実質収支比率等に係る経年分析!H$48,"▲","-")),2)</f>
        <v>11.43</v>
      </c>
      <c r="E19" s="156">
        <f>ROUND(VALUE(SUBSTITUTE(実質収支比率等に係る経年分析!I$48,"▲","-")),2)</f>
        <v>8.76</v>
      </c>
      <c r="F19" s="156">
        <f>ROUND(VALUE(SUBSTITUTE(実質収支比率等に係る経年分析!J$48,"▲","-")),2)</f>
        <v>5.22</v>
      </c>
    </row>
    <row r="20" spans="1:11" x14ac:dyDescent="0.2">
      <c r="A20" s="156" t="s">
        <v>53</v>
      </c>
      <c r="B20" s="156">
        <f>ROUND(VALUE(SUBSTITUTE(実質収支比率等に係る経年分析!F$47,"▲","-")),2)</f>
        <v>11.71</v>
      </c>
      <c r="C20" s="156">
        <f>ROUND(VALUE(SUBSTITUTE(実質収支比率等に係る経年分析!G$47,"▲","-")),2)</f>
        <v>14.2</v>
      </c>
      <c r="D20" s="156">
        <f>ROUND(VALUE(SUBSTITUTE(実質収支比率等に係る経年分析!H$47,"▲","-")),2)</f>
        <v>14.77</v>
      </c>
      <c r="E20" s="156">
        <f>ROUND(VALUE(SUBSTITUTE(実質収支比率等に係る経年分析!I$47,"▲","-")),2)</f>
        <v>15.08</v>
      </c>
      <c r="F20" s="156">
        <f>ROUND(VALUE(SUBSTITUTE(実質収支比率等に係る経年分析!J$47,"▲","-")),2)</f>
        <v>14.28</v>
      </c>
    </row>
    <row r="21" spans="1:11" x14ac:dyDescent="0.2">
      <c r="A21" s="156" t="s">
        <v>54</v>
      </c>
      <c r="B21" s="156">
        <f>IF(ISNUMBER(VALUE(SUBSTITUTE(実質収支比率等に係る経年分析!F$49,"▲","-"))),ROUND(VALUE(SUBSTITUTE(実質収支比率等に係る経年分析!F$49,"▲","-")),2),NA())</f>
        <v>1.31</v>
      </c>
      <c r="C21" s="156">
        <f>IF(ISNUMBER(VALUE(SUBSTITUTE(実質収支比率等に係る経年分析!G$49,"▲","-"))),ROUND(VALUE(SUBSTITUTE(実質収支比率等に係る経年分析!G$49,"▲","-")),2),NA())</f>
        <v>3.61</v>
      </c>
      <c r="D21" s="156">
        <f>IF(ISNUMBER(VALUE(SUBSTITUTE(実質収支比率等に係る経年分析!H$49,"▲","-"))),ROUND(VALUE(SUBSTITUTE(実質収支比率等に係る経年分析!H$49,"▲","-")),2),NA())</f>
        <v>3.9</v>
      </c>
      <c r="E21" s="156">
        <f>IF(ISNUMBER(VALUE(SUBSTITUTE(実質収支比率等に係る経年分析!I$49,"▲","-"))),ROUND(VALUE(SUBSTITUTE(実質収支比率等に係る経年分析!I$49,"▲","-")),2),NA())</f>
        <v>-2.31</v>
      </c>
      <c r="F21" s="156">
        <f>IF(ISNUMBER(VALUE(SUBSTITUTE(実質収支比率等に係る経年分析!J$49,"▲","-"))),ROUND(VALUE(SUBSTITUTE(実質収支比率等に係る経年分析!J$49,"▲","-")),2),NA())</f>
        <v>-4.5999999999999996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7.0000000000000007E-2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0.09</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0.09</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0.27</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1.29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1.1499999999999999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0.98</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0.14000000000000001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1.58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1.68</v>
      </c>
    </row>
    <row r="34" spans="1:16" x14ac:dyDescent="0.2">
      <c r="A34" s="157" t="str">
        <f>IF(連結実質赤字比率に係る赤字・黒字の構成分析!C$36="",NA(),連結実質赤字比率に係る赤字・黒字の構成分析!C$36)</f>
        <v>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1.75</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6.44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7.16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11.33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8.75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5.21</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10.130000000000001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8.81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8.58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7.58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8.1199999999999992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3989</v>
      </c>
      <c r="E42" s="158"/>
      <c r="F42" s="158"/>
      <c r="G42" s="158">
        <f>'実質公債費比率（分子）の構造'!L$52</f>
        <v>3832</v>
      </c>
      <c r="H42" s="158"/>
      <c r="I42" s="158"/>
      <c r="J42" s="158">
        <f>'実質公債費比率（分子）の構造'!M$52</f>
        <v>3656</v>
      </c>
      <c r="K42" s="158"/>
      <c r="L42" s="158"/>
      <c r="M42" s="158">
        <f>'実質公債費比率（分子）の構造'!N$52</f>
        <v>3489</v>
      </c>
      <c r="N42" s="158"/>
      <c r="O42" s="158"/>
      <c r="P42" s="158">
        <f>'実質公債費比率（分子）の構造'!O$52</f>
        <v>3223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66</v>
      </c>
      <c r="C45" s="158"/>
      <c r="D45" s="158"/>
      <c r="E45" s="158">
        <f>'実質公債費比率（分子）の構造'!L$49</f>
        <v>46</v>
      </c>
      <c r="F45" s="158"/>
      <c r="G45" s="158"/>
      <c r="H45" s="158">
        <f>'実質公債費比率（分子）の構造'!M$49</f>
        <v>33</v>
      </c>
      <c r="I45" s="158"/>
      <c r="J45" s="158"/>
      <c r="K45" s="158">
        <f>'実質公債費比率（分子）の構造'!N$49</f>
        <v>20</v>
      </c>
      <c r="L45" s="158"/>
      <c r="M45" s="158"/>
      <c r="N45" s="158">
        <f>'実質公債費比率（分子）の構造'!O$49</f>
        <v>9</v>
      </c>
      <c r="O45" s="158"/>
      <c r="P45" s="158"/>
    </row>
    <row r="46" spans="1:16" x14ac:dyDescent="0.2">
      <c r="A46" s="158" t="s">
        <v>64</v>
      </c>
      <c r="B46" s="158">
        <f>'実質公債費比率（分子）の構造'!K$48</f>
        <v>1605</v>
      </c>
      <c r="C46" s="158"/>
      <c r="D46" s="158"/>
      <c r="E46" s="158">
        <f>'実質公債費比率（分子）の構造'!L$48</f>
        <v>1469</v>
      </c>
      <c r="F46" s="158"/>
      <c r="G46" s="158"/>
      <c r="H46" s="158">
        <f>'実質公債費比率（分子）の構造'!M$48</f>
        <v>1389</v>
      </c>
      <c r="I46" s="158"/>
      <c r="J46" s="158"/>
      <c r="K46" s="158">
        <f>'実質公債費比率（分子）の構造'!N$48</f>
        <v>1786</v>
      </c>
      <c r="L46" s="158"/>
      <c r="M46" s="158"/>
      <c r="N46" s="158">
        <f>'実質公債費比率（分子）の構造'!O$48</f>
        <v>1383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4319</v>
      </c>
      <c r="C49" s="158"/>
      <c r="D49" s="158"/>
      <c r="E49" s="158">
        <f>'実質公債費比率（分子）の構造'!L$45</f>
        <v>4146</v>
      </c>
      <c r="F49" s="158"/>
      <c r="G49" s="158"/>
      <c r="H49" s="158">
        <f>'実質公債費比率（分子）の構造'!M$45</f>
        <v>4015</v>
      </c>
      <c r="I49" s="158"/>
      <c r="J49" s="158"/>
      <c r="K49" s="158">
        <f>'実質公債費比率（分子）の構造'!N$45</f>
        <v>3811</v>
      </c>
      <c r="L49" s="158"/>
      <c r="M49" s="158"/>
      <c r="N49" s="158">
        <f>'実質公債費比率（分子）の構造'!O$45</f>
        <v>3625</v>
      </c>
      <c r="O49" s="158"/>
      <c r="P49" s="158"/>
    </row>
    <row r="50" spans="1:16" x14ac:dyDescent="0.2">
      <c r="A50" s="158" t="s">
        <v>67</v>
      </c>
      <c r="B50" s="158" t="e">
        <f>NA()</f>
        <v>#N/A</v>
      </c>
      <c r="C50" s="158">
        <f>IF(ISNUMBER('実質公債費比率（分子）の構造'!K$53),'実質公債費比率（分子）の構造'!K$53,NA())</f>
        <v>2001</v>
      </c>
      <c r="D50" s="158" t="e">
        <f>NA()</f>
        <v>#N/A</v>
      </c>
      <c r="E50" s="158" t="e">
        <f>NA()</f>
        <v>#N/A</v>
      </c>
      <c r="F50" s="158">
        <f>IF(ISNUMBER('実質公債費比率（分子）の構造'!L$53),'実質公債費比率（分子）の構造'!L$53,NA())</f>
        <v>1829</v>
      </c>
      <c r="G50" s="158" t="e">
        <f>NA()</f>
        <v>#N/A</v>
      </c>
      <c r="H50" s="158" t="e">
        <f>NA()</f>
        <v>#N/A</v>
      </c>
      <c r="I50" s="158">
        <f>IF(ISNUMBER('実質公債費比率（分子）の構造'!M$53),'実質公債費比率（分子）の構造'!M$53,NA())</f>
        <v>1781</v>
      </c>
      <c r="J50" s="158" t="e">
        <f>NA()</f>
        <v>#N/A</v>
      </c>
      <c r="K50" s="158" t="e">
        <f>NA()</f>
        <v>#N/A</v>
      </c>
      <c r="L50" s="158">
        <f>IF(ISNUMBER('実質公債費比率（分子）の構造'!N$53),'実質公債費比率（分子）の構造'!N$53,NA())</f>
        <v>2128</v>
      </c>
      <c r="M50" s="158" t="e">
        <f>NA()</f>
        <v>#N/A</v>
      </c>
      <c r="N50" s="158" t="e">
        <f>NA()</f>
        <v>#N/A</v>
      </c>
      <c r="O50" s="158">
        <f>IF(ISNUMBER('実質公債費比率（分子）の構造'!O$53),'実質公債費比率（分子）の構造'!O$53,NA())</f>
        <v>1794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41608</v>
      </c>
      <c r="E56" s="157"/>
      <c r="F56" s="157"/>
      <c r="G56" s="157">
        <f>'将来負担比率（分子）の構造'!J$52</f>
        <v>39351</v>
      </c>
      <c r="H56" s="157"/>
      <c r="I56" s="157"/>
      <c r="J56" s="157">
        <f>'将来負担比率（分子）の構造'!K$52</f>
        <v>37266</v>
      </c>
      <c r="K56" s="157"/>
      <c r="L56" s="157"/>
      <c r="M56" s="157">
        <f>'将来負担比率（分子）の構造'!L$52</f>
        <v>34753</v>
      </c>
      <c r="N56" s="157"/>
      <c r="O56" s="157"/>
      <c r="P56" s="157">
        <f>'将来負担比率（分子）の構造'!M$52</f>
        <v>33746</v>
      </c>
    </row>
    <row r="57" spans="1:16" x14ac:dyDescent="0.2">
      <c r="A57" s="157" t="s">
        <v>42</v>
      </c>
      <c r="B57" s="157"/>
      <c r="C57" s="157"/>
      <c r="D57" s="157">
        <f>'将来負担比率（分子）の構造'!I$51</f>
        <v>483</v>
      </c>
      <c r="E57" s="157"/>
      <c r="F57" s="157"/>
      <c r="G57" s="157">
        <f>'将来負担比率（分子）の構造'!J$51</f>
        <v>31</v>
      </c>
      <c r="H57" s="157"/>
      <c r="I57" s="157"/>
      <c r="J57" s="157">
        <f>'将来負担比率（分子）の構造'!K$51</f>
        <v>6</v>
      </c>
      <c r="K57" s="157"/>
      <c r="L57" s="157"/>
      <c r="M57" s="157">
        <f>'将来負担比率（分子）の構造'!L$51</f>
        <v>5</v>
      </c>
      <c r="N57" s="157"/>
      <c r="O57" s="157"/>
      <c r="P57" s="157">
        <f>'将来負担比率（分子）の構造'!M$51</f>
        <v>3</v>
      </c>
    </row>
    <row r="58" spans="1:16" x14ac:dyDescent="0.2">
      <c r="A58" s="157" t="s">
        <v>41</v>
      </c>
      <c r="B58" s="157"/>
      <c r="C58" s="157"/>
      <c r="D58" s="157">
        <f>'将来負担比率（分子）の構造'!I$50</f>
        <v>6362</v>
      </c>
      <c r="E58" s="157"/>
      <c r="F58" s="157"/>
      <c r="G58" s="157">
        <f>'将来負担比率（分子）の構造'!J$50</f>
        <v>9004</v>
      </c>
      <c r="H58" s="157"/>
      <c r="I58" s="157"/>
      <c r="J58" s="157">
        <f>'将来負担比率（分子）の構造'!K$50</f>
        <v>11078</v>
      </c>
      <c r="K58" s="157"/>
      <c r="L58" s="157"/>
      <c r="M58" s="157">
        <f>'将来負担比率（分子）の構造'!L$50</f>
        <v>12349</v>
      </c>
      <c r="N58" s="157"/>
      <c r="O58" s="157"/>
      <c r="P58" s="157">
        <f>'将来負担比率（分子）の構造'!M$50</f>
        <v>14017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484</v>
      </c>
      <c r="C62" s="157"/>
      <c r="D62" s="157"/>
      <c r="E62" s="157">
        <f>'将来負担比率（分子）の構造'!J$45</f>
        <v>237</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2">
      <c r="A63" s="157" t="s">
        <v>34</v>
      </c>
      <c r="B63" s="157">
        <f>'将来負担比率（分子）の構造'!I$44</f>
        <v>192</v>
      </c>
      <c r="C63" s="157"/>
      <c r="D63" s="157"/>
      <c r="E63" s="157">
        <f>'将来負担比率（分子）の構造'!J$44</f>
        <v>147</v>
      </c>
      <c r="F63" s="157"/>
      <c r="G63" s="157"/>
      <c r="H63" s="157">
        <f>'将来負担比率（分子）の構造'!K$44</f>
        <v>116</v>
      </c>
      <c r="I63" s="157"/>
      <c r="J63" s="157"/>
      <c r="K63" s="157">
        <f>'将来負担比率（分子）の構造'!L$44</f>
        <v>97</v>
      </c>
      <c r="L63" s="157"/>
      <c r="M63" s="157"/>
      <c r="N63" s="157">
        <f>'将来負担比率（分子）の構造'!M$44</f>
        <v>89</v>
      </c>
      <c r="O63" s="157"/>
      <c r="P63" s="157"/>
    </row>
    <row r="64" spans="1:16" x14ac:dyDescent="0.2">
      <c r="A64" s="157" t="s">
        <v>33</v>
      </c>
      <c r="B64" s="157">
        <f>'将来負担比率（分子）の構造'!I$43</f>
        <v>23699</v>
      </c>
      <c r="C64" s="157"/>
      <c r="D64" s="157"/>
      <c r="E64" s="157">
        <f>'将来負担比率（分子）の構造'!J$43</f>
        <v>20161</v>
      </c>
      <c r="F64" s="157"/>
      <c r="G64" s="157"/>
      <c r="H64" s="157">
        <f>'将来負担比率（分子）の構造'!K$43</f>
        <v>18494</v>
      </c>
      <c r="I64" s="157"/>
      <c r="J64" s="157"/>
      <c r="K64" s="157">
        <f>'将来負担比率（分子）の構造'!L$43</f>
        <v>18226</v>
      </c>
      <c r="L64" s="157"/>
      <c r="M64" s="157"/>
      <c r="N64" s="157">
        <f>'将来負担比率（分子）の構造'!M$43</f>
        <v>18251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35386</v>
      </c>
      <c r="C66" s="157"/>
      <c r="D66" s="157"/>
      <c r="E66" s="157">
        <f>'将来負担比率（分子）の構造'!J$41</f>
        <v>33073</v>
      </c>
      <c r="F66" s="157"/>
      <c r="G66" s="157"/>
      <c r="H66" s="157">
        <f>'将来負担比率（分子）の構造'!K$41</f>
        <v>30393</v>
      </c>
      <c r="I66" s="157"/>
      <c r="J66" s="157"/>
      <c r="K66" s="157">
        <f>'将来負担比率（分子）の構造'!L$41</f>
        <v>28724</v>
      </c>
      <c r="L66" s="157"/>
      <c r="M66" s="157"/>
      <c r="N66" s="157">
        <f>'将来負担比率（分子）の構造'!M$41</f>
        <v>27395</v>
      </c>
      <c r="O66" s="157"/>
      <c r="P66" s="157"/>
    </row>
    <row r="67" spans="1:16" x14ac:dyDescent="0.2">
      <c r="A67" s="157" t="s">
        <v>71</v>
      </c>
      <c r="B67" s="157" t="e">
        <f>NA()</f>
        <v>#N/A</v>
      </c>
      <c r="C67" s="157">
        <f>IF(ISNUMBER('将来負担比率（分子）の構造'!I$53), IF('将来負担比率（分子）の構造'!I$53 &lt; 0, 0, '将来負担比率（分子）の構造'!I$53), NA())</f>
        <v>11307</v>
      </c>
      <c r="D67" s="157" t="e">
        <f>NA()</f>
        <v>#N/A</v>
      </c>
      <c r="E67" s="157" t="e">
        <f>NA()</f>
        <v>#N/A</v>
      </c>
      <c r="F67" s="157">
        <f>IF(ISNUMBER('将来負担比率（分子）の構造'!J$53), IF('将来負担比率（分子）の構造'!J$53 &lt; 0, 0, '将来負担比率（分子）の構造'!J$53), NA())</f>
        <v>5231</v>
      </c>
      <c r="G67" s="157" t="e">
        <f>NA()</f>
        <v>#N/A</v>
      </c>
      <c r="H67" s="157" t="e">
        <f>NA()</f>
        <v>#N/A</v>
      </c>
      <c r="I67" s="157">
        <f>IF(ISNUMBER('将来負担比率（分子）の構造'!K$53), IF('将来負担比率（分子）の構造'!K$53 &lt; 0, 0, '将来負担比率（分子）の構造'!K$53), NA())</f>
        <v>653</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2886</v>
      </c>
      <c r="C72" s="161">
        <f>基金残高に係る経年分析!G55</f>
        <v>2942</v>
      </c>
      <c r="D72" s="161">
        <f>基金残高に係る経年分析!H55</f>
        <v>2756</v>
      </c>
    </row>
    <row r="73" spans="1:16" x14ac:dyDescent="0.2">
      <c r="A73" s="160" t="s">
        <v>74</v>
      </c>
      <c r="B73" s="161">
        <f>基金残高に係る経年分析!F56</f>
        <v>104</v>
      </c>
      <c r="C73" s="161">
        <f>基金残高に係る経年分析!G56</f>
        <v>186</v>
      </c>
      <c r="D73" s="161">
        <f>基金残高に係る経年分析!H56</f>
        <v>251</v>
      </c>
    </row>
    <row r="74" spans="1:16" x14ac:dyDescent="0.2">
      <c r="A74" s="160" t="s">
        <v>75</v>
      </c>
      <c r="B74" s="161">
        <f>基金残高に係る経年分析!F57</f>
        <v>10481</v>
      </c>
      <c r="C74" s="161">
        <f>基金残高に係る経年分析!G57</f>
        <v>11483</v>
      </c>
      <c r="D74" s="161">
        <f>基金残高に係る経年分析!H57</f>
        <v>12962</v>
      </c>
    </row>
  </sheetData>
  <sheetProtection algorithmName="SHA-512" hashValue="UAqUftIFdDg4tv1+2Oa1BkPmQgT1r3xOpsxOigm15wcJuOX13Ymjs/50T1ufC6aQcX4QIBhIackPqy7C/xjXwA==" saltValue="Q/vu++VqJzf29ic7hgtql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新潟県</cp:lastModifiedBy>
  <cp:lastPrinted>2026-09-28T00:49:28Z</cp:lastPrinted>
  <dcterms:created xsi:type="dcterms:W3CDTF">2026-02-23T06:11:32Z</dcterms:created>
  <dcterms:modified xsi:type="dcterms:W3CDTF">2026-09-28T04:53:47Z</dcterms:modified>
  <cp:category/>
</cp:coreProperties>
</file>