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E418835B-D65B-40D6-8CBD-904D975C0F37}" xr6:coauthVersionLast="47" xr6:coauthVersionMax="47" xr10:uidLastSave="{00000000-0000-0000-0000-000000000000}"/>
  <bookViews>
    <workbookView xWindow="-2314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c r="AM35" i="10" s="1"/>
  <c r="BW34" i="10" l="1"/>
  <c r="BW35" i="10" l="1"/>
  <c r="BW36" i="10" s="1"/>
  <c r="BW37" i="10" s="1"/>
  <c r="BW38" i="10" s="1"/>
  <c r="BW39" i="10" s="1"/>
  <c r="BW40" i="10" s="1"/>
  <c r="BW41" i="10" s="1"/>
  <c r="BW42" i="10" s="1"/>
  <c r="BW43" i="10" s="1"/>
  <c r="CO34" i="10" s="1"/>
  <c r="CO35" i="10" s="1"/>
  <c r="CO36" i="10" s="1"/>
</calcChain>
</file>

<file path=xl/sharedStrings.xml><?xml version="1.0" encoding="utf-8"?>
<sst xmlns="http://schemas.openxmlformats.org/spreadsheetml/2006/main" count="1188" uniqueCount="589">
  <si>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</si>
  <si>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</si>
  <si>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</si>
  <si>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</si>
  <si>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</si>
  <si>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</si>
  <si>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</si>
  <si>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</si>
  <si>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</si>
  <si>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</si>
  <si>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</si>
  <si>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</si>
  <si>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</si>
  <si>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</si>
  <si>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</si>
  <si>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</si>
  <si>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</si>
  <si>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</si>
  <si>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</si>
  <si>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</si>
  <si>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</si>
  <si>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</si>
  <si>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</si>
  <si>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</si>
  <si>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</si>
  <si>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</si>
  <si>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</si>
  <si>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</si>
  <si>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</si>
  <si>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</si>
  <si>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</si>
  <si>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</si>
  <si>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</si>
  <si>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</si>
  <si>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</si>
  <si>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</si>
  <si>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</si>
  <si>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</si>
  <si>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</si>
  <si>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</si>
  <si>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</si>
  <si>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</si>
  <si>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</si>
  <si>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</si>
  <si>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</si>
  <si>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</si>
  <si>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</si>
  <si>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</si>
  <si>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</si>
  <si>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</si>
  <si>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</si>
  <si>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</si>
  <si>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</si>
  <si>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</si>
  <si>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</si>
  <si>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</si>
  <si>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</si>
  <si>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</si>
  <si>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</si>
  <si>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</si>
  <si>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</si>
  <si>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</si>
  <si>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</si>
  <si>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</si>
  <si>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</si>
  <si>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</si>
  <si>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</si>
  <si>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</si>
  <si>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</si>
  <si>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</si>
  <si>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</si>
  <si>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</si>
  <si>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</si>
  <si>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</si>
  <si>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</si>
  <si>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</si>
  <si>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</si>
  <si>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</si>
  <si>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</si>
  <si>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</si>
  <si>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</si>
  <si>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</si>
  <si>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</si>
  <si>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</si>
  <si>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</si>
  <si>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</si>
  <si>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</si>
  <si>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</si>
  <si>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</si>
  <si>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</si>
  <si>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</si>
  <si>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</si>
  <si>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</si>
  <si>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</si>
  <si>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聖籠町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</si>
  <si>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</si>
  <si>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</si>
  <si>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</si>
  <si>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</si>
  <si>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</si>
  <si>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</si>
  <si>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</si>
  <si>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</si>
  <si>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</si>
  <si>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</si>
  <si>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</si>
  <si>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</si>
  <si>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</si>
  <si>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</si>
  <si>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</si>
  <si>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</si>
  <si>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</si>
  <si>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</si>
  <si>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</si>
  <si>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</si>
  <si>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</si>
  <si>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</si>
  <si>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</si>
  <si>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</si>
  <si>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</si>
  <si>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</si>
  <si>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</si>
  <si>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</si>
  <si>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</si>
  <si>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</si>
  <si>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</si>
  <si>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</si>
  <si>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</si>
  <si>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</si>
  <si>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</si>
  <si>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</si>
  <si>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</si>
  <si>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</si>
  <si>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</si>
  <si>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</si>
  <si>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</si>
  <si>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</si>
  <si>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</si>
  <si>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</si>
  <si>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</si>
  <si>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</si>
  <si>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</si>
  <si>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</si>
  <si>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</si>
  <si>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</si>
  <si>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</si>
  <si>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</si>
  <si>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</si>
  <si>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</si>
  <si>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</si>
  <si>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</si>
  <si>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</si>
  <si>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</si>
  <si>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</si>
  <si>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</si>
  <si>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</si>
  <si>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</si>
  <si>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</si>
  <si>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</si>
  <si>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</si>
  <si>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</si>
  <si>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</si>
  <si>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</si>
  <si>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</si>
  <si>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</si>
  <si>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</si>
  <si>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</si>
  <si>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</si>
  <si>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</si>
  <si>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</si>
  <si>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</si>
  <si>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</si>
  <si>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</si>
  <si>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</si>
  <si>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</si>
  <si>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</si>
  <si>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</si>
  <si>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</si>
  <si>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</si>
  <si>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</si>
  <si>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</si>
  <si>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</si>
  <si>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</si>
  <si>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</si>
  <si>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</si>
  <si>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</si>
  <si>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</si>
  <si>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</si>
  <si>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</si>
  <si>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</si>
  <si>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</si>
  <si>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</si>
  <si>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</si>
  <si>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</si>
  <si>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</si>
  <si>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</si>
  <si>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</si>
  <si>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</si>
  <si>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</si>
  <si>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</si>
  <si>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</si>
  <si>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</si>
  <si>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</si>
  <si>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新潟県聖籠町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</si>
  <si>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</si>
  <si>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</si>
  <si>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</si>
  <si>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</si>
  <si>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</si>
  <si>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</si>
  <si>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</si>
  <si>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</si>
  <si>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</si>
  <si>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</si>
  <si>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</si>
  <si>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</si>
  <si>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</si>
  <si>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</si>
  <si>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</si>
  <si>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</si>
  <si>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</si>
  <si>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</si>
  <si>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</si>
  <si>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</si>
  <si>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</si>
  <si>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</si>
  <si>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</si>
  <si>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</si>
  <si>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</si>
  <si>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</si>
  <si>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</si>
  <si>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</si>
  <si>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</si>
  <si>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</si>
  <si>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</si>
  <si>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</si>
  <si>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</si>
  <si>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</si>
  <si>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</si>
  <si>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</si>
  <si>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</si>
  <si>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</si>
  <si>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</si>
  <si>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</si>
  <si>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</si>
  <si>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</si>
  <si>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</si>
  <si>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</si>
  <si>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</si>
  <si>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</si>
  <si>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</si>
  <si>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</si>
  <si>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</si>
  <si>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</si>
  <si>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</si>
  <si>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</si>
  <si>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</si>
  <si>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</si>
  <si>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</si>
  <si>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</si>
  <si>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</si>
  <si>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</si>
  <si>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</si>
  <si>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</si>
  <si>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</si>
  <si>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</si>
  <si>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</si>
  <si>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</si>
  <si>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</si>
  <si>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</si>
  <si>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</si>
  <si>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</si>
  <si>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</si>
  <si>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</si>
  <si>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</si>
  <si>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</si>
  <si>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</si>
  <si>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</si>
  <si>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</si>
  <si>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</si>
  <si>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</si>
  <si>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</si>
  <si>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</si>
  <si>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</si>
  <si>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</si>
  <si>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</si>
  <si>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</si>
  <si>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</si>
  <si>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</si>
  <si>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</si>
  <si>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</si>
  <si>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</si>
  <si>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</si>
  <si>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</si>
  <si>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</si>
  <si>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</si>
  <si>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</si>
  <si>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</si>
  <si>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</si>
  <si>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</si>
  <si>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</si>
  <si>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</si>
  <si>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</si>
  <si>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</si>
  <si>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</si>
  <si>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</si>
  <si>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</si>
  <si>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</si>
  <si>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</si>
  <si>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</si>
  <si>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</si>
  <si>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</si>
  <si>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</si>
  <si>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</si>
  <si>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</si>
  <si>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</si>
  <si>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</si>
  <si>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</si>
  <si>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</si>
  <si>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</si>
  <si>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</si>
  <si>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</si>
  <si>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</si>
  <si>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</si>
  <si>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</si>
  <si>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</si>
  <si>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</si>
  <si>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</si>
  <si>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</si>
  <si>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</si>
  <si>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</si>
  <si>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</si>
  <si>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</si>
  <si>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</si>
  <si>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</si>
  <si>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</si>
  <si>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</si>
  <si>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</si>
  <si>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</si>
  <si>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</si>
  <si>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</si>
  <si>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</si>
  <si>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</si>
  <si>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</si>
  <si>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</si>
  <si>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</si>
  <si>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</si>
  <si>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</si>
  <si>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</si>
  <si>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</si>
  <si>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</si>
  <si>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</si>
  <si>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</si>
  <si>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</si>
  <si>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新潟県聖籠町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</si>
  <si>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</si>
  <si>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</si>
  <si>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</si>
  <si>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</si>
  <si>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</si>
  <si>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</si>
  <si>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</si>
  <si>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</si>
  <si>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</si>
  <si>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</si>
  <si>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</si>
  <si>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</si>
  <si>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</si>
  <si>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</si>
  <si>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</si>
  <si>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</si>
  <si>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</si>
  <si>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</si>
  <si>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</si>
  <si>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</si>
  <si>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新潟県営開拓パイロット事業聖籠町特別会計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</si>
  <si>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</si>
  <si>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</si>
  <si>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</si>
  <si>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</si>
  <si>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</si>
  <si>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</si>
  <si>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</si>
  <si>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</si>
  <si>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</si>
  <si>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</si>
  <si>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</si>
  <si>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</si>
  <si>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</si>
  <si>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</si>
  <si>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国民健康保険特別会計（施設勘定）</t>
    <phoneticPr fontId="5"/>
  </si>
  <si>
    <t>介護保険特別会計</t>
    <phoneticPr fontId="5"/>
  </si>
  <si>
    <t>後期高齢者医療特別会計</t>
    <phoneticPr fontId="5"/>
  </si>
  <si>
    <t>下水道事業会計</t>
    <phoneticPr fontId="5"/>
  </si>
  <si>
    <t>法適用企業</t>
    <phoneticPr fontId="5"/>
  </si>
  <si>
    <t>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</si>
  <si>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</si>
  <si>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</si>
  <si>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</si>
  <si>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</si>
  <si>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</si>
  <si>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</si>
  <si>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</si>
  <si>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</si>
  <si>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</si>
  <si>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</si>
  <si>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</si>
  <si>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</si>
  <si>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</si>
  <si>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</si>
  <si>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</si>
  <si>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</si>
  <si>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</si>
  <si>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</si>
  <si>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</si>
  <si>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</si>
  <si>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</si>
  <si>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</si>
  <si>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</si>
  <si>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</si>
  <si>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</si>
  <si>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</si>
  <si>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</si>
  <si>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</si>
  <si>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</si>
  <si>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</si>
  <si>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</si>
  <si>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</si>
  <si>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</si>
  <si>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</si>
  <si>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</si>
  <si>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</si>
  <si>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</si>
  <si>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</si>
  <si>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</si>
  <si>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</si>
  <si>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</si>
  <si>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</si>
  <si>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</si>
  <si>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</si>
  <si>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</si>
  <si>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</si>
  <si>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</si>
  <si>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</si>
  <si>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</si>
  <si>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</si>
  <si>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</si>
  <si>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</si>
  <si>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</si>
  <si>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</si>
  <si>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</si>
  <si>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国民健康保険特別会計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</si>
  <si>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</si>
  <si>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</si>
  <si>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</si>
  <si>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</si>
  <si>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</si>
  <si>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</si>
  <si>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</si>
  <si>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</si>
  <si>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</si>
  <si>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</si>
  <si>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</si>
  <si>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</si>
  <si>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</si>
  <si>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</si>
  <si>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</si>
  <si>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</si>
  <si>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</si>
  <si>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</si>
  <si>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</si>
  <si>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</si>
  <si>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</si>
  <si>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</si>
  <si>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</si>
  <si>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</si>
  <si>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</si>
  <si>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</si>
  <si>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</si>
  <si>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</si>
  <si>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</si>
  <si>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</si>
  <si>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</si>
  <si>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</si>
  <si>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</si>
  <si>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</si>
  <si>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</si>
  <si>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</si>
  <si>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</si>
  <si>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</si>
  <si>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</si>
  <si>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</si>
  <si>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</si>
  <si>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</si>
  <si>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</si>
  <si>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</si>
  <si>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</si>
  <si>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</si>
  <si>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</si>
  <si>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</si>
  <si>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</si>
  <si>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</si>
  <si>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</si>
  <si>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</si>
  <si>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</si>
  <si>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</si>
  <si>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</si>
  <si>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</si>
  <si>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</si>
  <si>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</si>
  <si>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</si>
  <si>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</si>
  <si>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</si>
  <si>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</si>
  <si>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</si>
  <si>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</si>
  <si>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</si>
  <si>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</si>
  <si>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</si>
  <si>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</si>
  <si>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</si>
  <si>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</si>
  <si>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</si>
  <si>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</si>
  <si>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</si>
  <si>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</si>
  <si>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</si>
  <si>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</si>
  <si>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</si>
  <si>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</si>
  <si>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</si>
  <si>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</si>
  <si>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2.79</t>
  </si>
  <si>
    <t>▲ 1.52</t>
  </si>
  <si>
    <t>▲ 2.37</t>
  </si>
  <si>
    <t>▲ 1.85</t>
  </si>
  <si>
    <t>水道事業会計</t>
  </si>
  <si>
    <t>一般会計</t>
  </si>
  <si>
    <t>下水道事業会計</t>
  </si>
  <si>
    <t>国民健康保険特別会計（事業勘定）</t>
  </si>
  <si>
    <t>介護保険特別会計</t>
  </si>
  <si>
    <t>国民健康保険特別会計（施設勘定）</t>
  </si>
  <si>
    <t>新潟県営開拓パイロット事業聖籠町特別会計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</si>
  <si>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</si>
  <si>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</si>
  <si>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</si>
  <si>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</si>
  <si>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</si>
  <si>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</si>
  <si>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</si>
  <si>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</si>
  <si>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（株）聖籠の杜</t>
    <rPh sb="1" eb="2">
      <t>カブ</t>
    </rPh>
    <rPh sb="3" eb="5">
      <t>セイロウ</t>
    </rPh>
    <rPh sb="6" eb="7">
      <t>モリ</t>
    </rPh>
    <phoneticPr fontId="38"/>
  </si>
  <si>
    <t>-</t>
    <phoneticPr fontId="2"/>
  </si>
  <si>
    <t>-</t>
    <phoneticPr fontId="38"/>
  </si>
  <si>
    <t>聖籠地場物産（株）</t>
    <rPh sb="0" eb="2">
      <t>セイロウ</t>
    </rPh>
    <rPh sb="2" eb="4">
      <t>ジバ</t>
    </rPh>
    <rPh sb="4" eb="6">
      <t>ブッサン</t>
    </rPh>
    <rPh sb="7" eb="8">
      <t>カブ</t>
    </rPh>
    <phoneticPr fontId="38"/>
  </si>
  <si>
    <t>下越土地開発公社</t>
    <rPh sb="0" eb="2">
      <t>カエツ</t>
    </rPh>
    <rPh sb="2" eb="4">
      <t>トチ</t>
    </rPh>
    <rPh sb="4" eb="6">
      <t>カイハツ</t>
    </rPh>
    <rPh sb="6" eb="8">
      <t>コウシャ</t>
    </rPh>
    <phoneticPr fontId="38"/>
  </si>
  <si>
    <t>ふるさと応援基金</t>
    <rPh sb="4" eb="8">
      <t>オウエンキキン</t>
    </rPh>
    <phoneticPr fontId="5"/>
  </si>
  <si>
    <t>町営住宅及び共同施設維持基金</t>
    <rPh sb="0" eb="5">
      <t>チョウエイジュウタクオヨ</t>
    </rPh>
    <rPh sb="6" eb="8">
      <t>キョウドウ</t>
    </rPh>
    <rPh sb="8" eb="10">
      <t>シセツ</t>
    </rPh>
    <rPh sb="10" eb="14">
      <t>イジキキン</t>
    </rPh>
    <phoneticPr fontId="38"/>
  </si>
  <si>
    <t>国営加治川用水地区土地改良事業基金</t>
    <rPh sb="0" eb="2">
      <t>コクエイ</t>
    </rPh>
    <rPh sb="2" eb="7">
      <t>カジカワヨウスイ</t>
    </rPh>
    <rPh sb="7" eb="9">
      <t>チク</t>
    </rPh>
    <rPh sb="9" eb="13">
      <t>トチカイリョウ</t>
    </rPh>
    <rPh sb="13" eb="15">
      <t>ジギョウ</t>
    </rPh>
    <rPh sb="15" eb="17">
      <t>キキン</t>
    </rPh>
    <phoneticPr fontId="38"/>
  </si>
  <si>
    <t>災害救助基金</t>
    <rPh sb="0" eb="2">
      <t>サイガイ</t>
    </rPh>
    <rPh sb="2" eb="4">
      <t>キュウジョ</t>
    </rPh>
    <rPh sb="4" eb="6">
      <t>キキン</t>
    </rPh>
    <phoneticPr fontId="38"/>
  </si>
  <si>
    <t>土地開発基金</t>
    <rPh sb="0" eb="2">
      <t>トチ</t>
    </rPh>
    <rPh sb="2" eb="4">
      <t>カイハツ</t>
    </rPh>
    <rPh sb="4" eb="6">
      <t>キキン</t>
    </rPh>
    <phoneticPr fontId="38"/>
  </si>
  <si>
    <t>下越福祉行政組合
　【一般会計】</t>
  </si>
  <si>
    <t>下越福祉行政組合
　【老人ホーム特別会計】</t>
  </si>
  <si>
    <t>下越福祉行政組合
　【保健施設特別会計】</t>
  </si>
  <si>
    <t>豊栄郷清掃施設処理組合</t>
  </si>
  <si>
    <t>新発田地域広域事務組合
　【一般会計】</t>
  </si>
  <si>
    <t>新発田地域広域事務組合
　【ごみ処理事業特別会計】</t>
  </si>
  <si>
    <t>新発田地域広域事務組合
　【まちづくり事業特別会計】</t>
  </si>
  <si>
    <t>新発田地域広域事務組合
　【介護保険事業特別会計】</t>
  </si>
  <si>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</si>
  <si>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</si>
  <si>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</si>
  <si>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</si>
  <si>
    <t>新潟県市町村総合事務組合
　【非常勤職員公務災害補償等事業特別会計】</t>
  </si>
  <si>
    <t>新潟県市町村総合事務組合
　【交通災害共済事業特別会計】</t>
  </si>
  <si>
    <t>新潟県後期高齢者医療広域連合
　【一般会計】</t>
  </si>
  <si>
    <t>新潟県後期高齢者医療広域連合
　【後期高齢者医療特別会計】</t>
  </si>
  <si>
    <t>新潟東港地域水道用水供給企業団</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</si>
  <si>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</si>
  <si>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</si>
  <si>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</si>
  <si>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</si>
  <si>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</si>
  <si>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</si>
  <si>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</si>
  <si>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</si>
  <si>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</si>
  <si>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公営企業債等繰入見込額の減少などにより、将来負担比率は減少傾向にある。今後は公共施設の老朽化対策等にあたり、新たな地方債の発行が見込まれるため、増加することが見込まれる。
有形固定資産減価償却率は、公共施設の老朽化が進んでいることから上昇傾向にあるが、長寿命化工事等の老朽化対策の実施により減少することが見込まれる。</t>
    <rPh sb="12" eb="14">
      <t>ゲンショウ</t>
    </rPh>
    <rPh sb="29" eb="31">
      <t>ケイコウ</t>
    </rPh>
    <phoneticPr fontId="5"/>
  </si>
  <si>
    <t>実質公債費比率は、早期健全化基準の25%及び町債発行許可基準の18.0%を下回っているものの、新規借入分の償還開始による増加が続いている。今後も公共施設の老朽化対策等に伴う新たな地方債の発行による増加が見込まれる。
このため、事業費精査による借入額の圧縮に努め、将来負担の軽減を図っていく。</t>
    <rPh sb="69" eb="71">
      <t>コンゴ</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</si>
</sst>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11F265B-96D0-437F-B6C6-B76337658BC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0AD0-4B05-AB5E-1C9D105859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54160</c:v>
                </c:pt>
                <c:pt idx="1">
                  <c:v>98687</c:v>
                </c:pt>
                <c:pt idx="2">
                  <c:v>55298</c:v>
                </c:pt>
                <c:pt idx="3">
                  <c:v>62327</c:v>
                </c:pt>
                <c:pt idx="4">
                  <c:v>60814</c:v>
                </c:pt>
              </c:numCache>
            </c:numRef>
          </c:val>
          <c:smooth val="0"/>
          <c:extLst>
            <c:ext xmlns:c16="http://schemas.microsoft.com/office/drawing/2014/chart" uri="{C3380CC4-5D6E-409C-BE32-E72D297353CC}">
              <c16:uniqueId val="{00000001-0AD0-4B05-AB5E-1C9D1058599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8.93</c:v>
                </c:pt>
                <c:pt idx="1">
                  <c:v>13.71</c:v>
                </c:pt>
                <c:pt idx="2">
                  <c:v>11.19</c:v>
                </c:pt>
                <c:pt idx="3">
                  <c:v>10.5</c:v>
                </c:pt>
                <c:pt idx="4">
                  <c:v>10.18</c:v>
                </c:pt>
              </c:numCache>
            </c:numRef>
          </c:val>
          <c:extLst>
            <c:ext xmlns:c16="http://schemas.microsoft.com/office/drawing/2014/chart" uri="{C3380CC4-5D6E-409C-BE32-E72D297353CC}">
              <c16:uniqueId val="{00000000-E357-4773-B313-D48CAAA91E8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10.69</c:v>
                </c:pt>
                <c:pt idx="1">
                  <c:v>12.65</c:v>
                </c:pt>
                <c:pt idx="2">
                  <c:v>13.32</c:v>
                </c:pt>
                <c:pt idx="3">
                  <c:v>11.88</c:v>
                </c:pt>
                <c:pt idx="4">
                  <c:v>10.039999999999999</c:v>
                </c:pt>
              </c:numCache>
            </c:numRef>
          </c:val>
          <c:extLst>
            <c:ext xmlns:c16="http://schemas.microsoft.com/office/drawing/2014/chart" uri="{C3380CC4-5D6E-409C-BE32-E72D297353CC}">
              <c16:uniqueId val="{00000001-E357-4773-B313-D48CAAA91E8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-2.79</c:v>
                </c:pt>
                <c:pt idx="1">
                  <c:v>6.91</c:v>
                </c:pt>
                <c:pt idx="2">
                  <c:v>-1.52</c:v>
                </c:pt>
                <c:pt idx="3">
                  <c:v>-2.37</c:v>
                </c:pt>
                <c:pt idx="4">
                  <c:v>-1.85</c:v>
                </c:pt>
              </c:numCache>
            </c:numRef>
          </c:val>
          <c:smooth val="0"/>
          <c:extLst>
            <c:ext xmlns:c16="http://schemas.microsoft.com/office/drawing/2014/chart" uri="{C3380CC4-5D6E-409C-BE32-E72D297353CC}">
              <c16:uniqueId val="{00000002-E357-4773-B313-D48CAAA91E8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BA2-4BC1-A7F5-10C90914E77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BA2-4BC1-A7F5-10C90914E779}"/>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0.04</c:v>
                </c:pt>
                <c:pt idx="8">
                  <c:v>#N/A</c:v>
                </c:pt>
                <c:pt idx="9">
                  <c:v>0.01</c:v>
                </c:pt>
              </c:numCache>
            </c:numRef>
          </c:val>
          <c:extLst>
            <c:ext xmlns:c16="http://schemas.microsoft.com/office/drawing/2014/chart" uri="{C3380CC4-5D6E-409C-BE32-E72D297353CC}">
              <c16:uniqueId val="{00000002-1BA2-4BC1-A7F5-10C90914E779}"/>
            </c:ext>
          </c:extLst>
        </c:ser>
        <c:ser>
          <c:idx val="3"/>
          <c:order val="3"/>
          <c:tx>
            <c:strRef>
              <c:f>データシート!$A$30</c:f>
              <c:strCache>
                <c:ptCount val="1"/>
                <c:pt idx="0">
                  <c:v>新潟県営開拓パイロット事業聖籠町特別会計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0.11</c:v>
                </c:pt>
                <c:pt idx="2">
                  <c:v>#N/A</c:v>
                </c:pt>
                <c:pt idx="3">
                  <c:v>0.08</c:v>
                </c:pt>
                <c:pt idx="4">
                  <c:v>#N/A</c:v>
                </c:pt>
                <c:pt idx="5">
                  <c:v>0.08</c:v>
                </c:pt>
                <c:pt idx="6">
                  <c:v>#N/A</c:v>
                </c:pt>
                <c:pt idx="7">
                  <c:v>0.06</c:v>
                </c:pt>
                <c:pt idx="8">
                  <c:v>#N/A</c:v>
                </c:pt>
                <c:pt idx="9">
                  <c:v>0.05</c:v>
                </c:pt>
              </c:numCache>
            </c:numRef>
          </c:val>
          <c:extLst>
            <c:ext xmlns:c16="http://schemas.microsoft.com/office/drawing/2014/chart" uri="{C3380CC4-5D6E-409C-BE32-E72D297353CC}">
              <c16:uniqueId val="{00000003-1BA2-4BC1-A7F5-10C90914E779}"/>
            </c:ext>
          </c:extLst>
        </c:ser>
        <c:ser>
          <c:idx val="4"/>
          <c:order val="4"/>
          <c:tx>
            <c:strRef>
              <c:f>データシート!$A$31</c:f>
              <c:strCache>
                <c:ptCount val="1"/>
                <c:pt idx="0">
                  <c:v>国民健康保険特別会計（施設勘定）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0.44</c:v>
                </c:pt>
                <c:pt idx="4">
                  <c:v>#N/A</c:v>
                </c:pt>
                <c:pt idx="5">
                  <c:v>0.32</c:v>
                </c:pt>
                <c:pt idx="6">
                  <c:v>#N/A</c:v>
                </c:pt>
                <c:pt idx="7">
                  <c:v>0.27</c:v>
                </c:pt>
                <c:pt idx="8">
                  <c:v>#N/A</c:v>
                </c:pt>
                <c:pt idx="9">
                  <c:v>0.28999999999999998</c:v>
                </c:pt>
              </c:numCache>
            </c:numRef>
          </c:val>
          <c:extLst>
            <c:ext xmlns:c16="http://schemas.microsoft.com/office/drawing/2014/chart" uri="{C3380CC4-5D6E-409C-BE32-E72D297353CC}">
              <c16:uniqueId val="{00000004-1BA2-4BC1-A7F5-10C90914E77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0.95</c:v>
                </c:pt>
                <c:pt idx="2">
                  <c:v>#N/A</c:v>
                </c:pt>
                <c:pt idx="3">
                  <c:v>1.24</c:v>
                </c:pt>
                <c:pt idx="4">
                  <c:v>#N/A</c:v>
                </c:pt>
                <c:pt idx="5">
                  <c:v>0.82</c:v>
                </c:pt>
                <c:pt idx="6">
                  <c:v>#N/A</c:v>
                </c:pt>
                <c:pt idx="7">
                  <c:v>1.81</c:v>
                </c:pt>
                <c:pt idx="8">
                  <c:v>#N/A</c:v>
                </c:pt>
                <c:pt idx="9">
                  <c:v>0.91</c:v>
                </c:pt>
              </c:numCache>
            </c:numRef>
          </c:val>
          <c:extLst>
            <c:ext xmlns:c16="http://schemas.microsoft.com/office/drawing/2014/chart" uri="{C3380CC4-5D6E-409C-BE32-E72D297353CC}">
              <c16:uniqueId val="{00000005-1BA2-4BC1-A7F5-10C90914E779}"/>
            </c:ext>
          </c:extLst>
        </c:ser>
        <c:ser>
          <c:idx val="6"/>
          <c:order val="6"/>
          <c:tx>
            <c:strRef>
              <c:f>データシート!$A$33</c:f>
              <c:strCache>
                <c:ptCount val="1"/>
                <c:pt idx="0">
                  <c:v>国民健康保険特別会計（事業勘定）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0.87</c:v>
                </c:pt>
                <c:pt idx="2">
                  <c:v>#N/A</c:v>
                </c:pt>
                <c:pt idx="3">
                  <c:v>0.77</c:v>
                </c:pt>
                <c:pt idx="4">
                  <c:v>#N/A</c:v>
                </c:pt>
                <c:pt idx="5">
                  <c:v>0.84</c:v>
                </c:pt>
                <c:pt idx="6">
                  <c:v>#N/A</c:v>
                </c:pt>
                <c:pt idx="7">
                  <c:v>0.93</c:v>
                </c:pt>
                <c:pt idx="8">
                  <c:v>#N/A</c:v>
                </c:pt>
                <c:pt idx="9">
                  <c:v>1.1599999999999999</c:v>
                </c:pt>
              </c:numCache>
            </c:numRef>
          </c:val>
          <c:extLst>
            <c:ext xmlns:c16="http://schemas.microsoft.com/office/drawing/2014/chart" uri="{C3380CC4-5D6E-409C-BE32-E72D297353CC}">
              <c16:uniqueId val="{00000006-1BA2-4BC1-A7F5-10C90914E77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2.46</c:v>
                </c:pt>
                <c:pt idx="2">
                  <c:v>#N/A</c:v>
                </c:pt>
                <c:pt idx="3">
                  <c:v>2.5099999999999998</c:v>
                </c:pt>
                <c:pt idx="4">
                  <c:v>#N/A</c:v>
                </c:pt>
                <c:pt idx="5">
                  <c:v>2.64</c:v>
                </c:pt>
                <c:pt idx="6">
                  <c:v>#N/A</c:v>
                </c:pt>
                <c:pt idx="7">
                  <c:v>2.4900000000000002</c:v>
                </c:pt>
                <c:pt idx="8">
                  <c:v>#N/A</c:v>
                </c:pt>
                <c:pt idx="9">
                  <c:v>3.2</c:v>
                </c:pt>
              </c:numCache>
            </c:numRef>
          </c:val>
          <c:extLst>
            <c:ext xmlns:c16="http://schemas.microsoft.com/office/drawing/2014/chart" uri="{C3380CC4-5D6E-409C-BE32-E72D297353CC}">
              <c16:uniqueId val="{00000007-1BA2-4BC1-A7F5-10C90914E77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8.81</c:v>
                </c:pt>
                <c:pt idx="2">
                  <c:v>#N/A</c:v>
                </c:pt>
                <c:pt idx="3">
                  <c:v>13.62</c:v>
                </c:pt>
                <c:pt idx="4">
                  <c:v>#N/A</c:v>
                </c:pt>
                <c:pt idx="5">
                  <c:v>11.09</c:v>
                </c:pt>
                <c:pt idx="6">
                  <c:v>#N/A</c:v>
                </c:pt>
                <c:pt idx="7">
                  <c:v>10.42</c:v>
                </c:pt>
                <c:pt idx="8">
                  <c:v>#N/A</c:v>
                </c:pt>
                <c:pt idx="9">
                  <c:v>10.119999999999999</c:v>
                </c:pt>
              </c:numCache>
            </c:numRef>
          </c:val>
          <c:extLst>
            <c:ext xmlns:c16="http://schemas.microsoft.com/office/drawing/2014/chart" uri="{C3380CC4-5D6E-409C-BE32-E72D297353CC}">
              <c16:uniqueId val="{00000008-1BA2-4BC1-A7F5-10C90914E77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13.68</c:v>
                </c:pt>
                <c:pt idx="2">
                  <c:v>#N/A</c:v>
                </c:pt>
                <c:pt idx="3">
                  <c:v>14.77</c:v>
                </c:pt>
                <c:pt idx="4">
                  <c:v>#N/A</c:v>
                </c:pt>
                <c:pt idx="5">
                  <c:v>14.7</c:v>
                </c:pt>
                <c:pt idx="6">
                  <c:v>#N/A</c:v>
                </c:pt>
                <c:pt idx="7">
                  <c:v>15.11</c:v>
                </c:pt>
                <c:pt idx="8">
                  <c:v>#N/A</c:v>
                </c:pt>
                <c:pt idx="9">
                  <c:v>14.99</c:v>
                </c:pt>
              </c:numCache>
            </c:numRef>
          </c:val>
          <c:extLst>
            <c:ext xmlns:c16="http://schemas.microsoft.com/office/drawing/2014/chart" uri="{C3380CC4-5D6E-409C-BE32-E72D297353CC}">
              <c16:uniqueId val="{00000009-1BA2-4BC1-A7F5-10C90914E77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220</c:v>
                </c:pt>
                <c:pt idx="5">
                  <c:v>204</c:v>
                </c:pt>
                <c:pt idx="8">
                  <c:v>194</c:v>
                </c:pt>
                <c:pt idx="11">
                  <c:v>169</c:v>
                </c:pt>
                <c:pt idx="14">
                  <c:v>156</c:v>
                </c:pt>
              </c:numCache>
            </c:numRef>
          </c:val>
          <c:extLst>
            <c:ext xmlns:c16="http://schemas.microsoft.com/office/drawing/2014/chart" uri="{C3380CC4-5D6E-409C-BE32-E72D297353CC}">
              <c16:uniqueId val="{00000000-D605-4DA0-A882-AFEE0CFA7D6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605-4DA0-A882-AFEE0CFA7D6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2-D605-4DA0-A882-AFEE0CFA7D6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25</c:v>
                </c:pt>
                <c:pt idx="6">
                  <c:v>28</c:v>
                </c:pt>
                <c:pt idx="9">
                  <c:v>35</c:v>
                </c:pt>
                <c:pt idx="12">
                  <c:v>29</c:v>
                </c:pt>
              </c:numCache>
            </c:numRef>
          </c:val>
          <c:extLst>
            <c:ext xmlns:c16="http://schemas.microsoft.com/office/drawing/2014/chart" uri="{C3380CC4-5D6E-409C-BE32-E72D297353CC}">
              <c16:uniqueId val="{00000003-D605-4DA0-A882-AFEE0CFA7D6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292</c:v>
                </c:pt>
                <c:pt idx="3">
                  <c:v>301</c:v>
                </c:pt>
                <c:pt idx="6">
                  <c:v>304</c:v>
                </c:pt>
                <c:pt idx="9">
                  <c:v>274</c:v>
                </c:pt>
                <c:pt idx="12">
                  <c:v>232</c:v>
                </c:pt>
              </c:numCache>
            </c:numRef>
          </c:val>
          <c:extLst>
            <c:ext xmlns:c16="http://schemas.microsoft.com/office/drawing/2014/chart" uri="{C3380CC4-5D6E-409C-BE32-E72D297353CC}">
              <c16:uniqueId val="{00000004-D605-4DA0-A882-AFEE0CFA7D6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05-4DA0-A882-AFEE0CFA7D6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605-4DA0-A882-AFEE0CFA7D6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351</c:v>
                </c:pt>
                <c:pt idx="3">
                  <c:v>353</c:v>
                </c:pt>
                <c:pt idx="6">
                  <c:v>372</c:v>
                </c:pt>
                <c:pt idx="9">
                  <c:v>363</c:v>
                </c:pt>
                <c:pt idx="12">
                  <c:v>391</c:v>
                </c:pt>
              </c:numCache>
            </c:numRef>
          </c:val>
          <c:extLst>
            <c:ext xmlns:c16="http://schemas.microsoft.com/office/drawing/2014/chart" uri="{C3380CC4-5D6E-409C-BE32-E72D297353CC}">
              <c16:uniqueId val="{00000007-D605-4DA0-A882-AFEE0CFA7D6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442</c:v>
                </c:pt>
                <c:pt idx="2">
                  <c:v>#N/A</c:v>
                </c:pt>
                <c:pt idx="3">
                  <c:v>#N/A</c:v>
                </c:pt>
                <c:pt idx="4">
                  <c:v>476</c:v>
                </c:pt>
                <c:pt idx="5">
                  <c:v>#N/A</c:v>
                </c:pt>
                <c:pt idx="6">
                  <c:v>#N/A</c:v>
                </c:pt>
                <c:pt idx="7">
                  <c:v>511</c:v>
                </c:pt>
                <c:pt idx="8">
                  <c:v>#N/A</c:v>
                </c:pt>
                <c:pt idx="9">
                  <c:v>#N/A</c:v>
                </c:pt>
                <c:pt idx="10">
                  <c:v>503</c:v>
                </c:pt>
                <c:pt idx="11">
                  <c:v>#N/A</c:v>
                </c:pt>
                <c:pt idx="12">
                  <c:v>#N/A</c:v>
                </c:pt>
                <c:pt idx="13">
                  <c:v>496</c:v>
                </c:pt>
                <c:pt idx="14">
                  <c:v>#N/A</c:v>
                </c:pt>
              </c:numCache>
            </c:numRef>
          </c:val>
          <c:smooth val="0"/>
          <c:extLst>
            <c:ext xmlns:c16="http://schemas.microsoft.com/office/drawing/2014/chart" uri="{C3380CC4-5D6E-409C-BE32-E72D297353CC}">
              <c16:uniqueId val="{00000008-D605-4DA0-A882-AFEE0CFA7D6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3734</c:v>
                </c:pt>
                <c:pt idx="5">
                  <c:v>3513</c:v>
                </c:pt>
                <c:pt idx="8">
                  <c:v>3367</c:v>
                </c:pt>
                <c:pt idx="11">
                  <c:v>3317</c:v>
                </c:pt>
                <c:pt idx="14">
                  <c:v>3210</c:v>
                </c:pt>
              </c:numCache>
            </c:numRef>
          </c:val>
          <c:extLst>
            <c:ext xmlns:c16="http://schemas.microsoft.com/office/drawing/2014/chart" uri="{C3380CC4-5D6E-409C-BE32-E72D297353CC}">
              <c16:uniqueId val="{00000000-DABB-4DBD-8664-389CD5530D5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ABB-4DBD-8664-389CD5530D5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1640</c:v>
                </c:pt>
                <c:pt idx="5">
                  <c:v>2004</c:v>
                </c:pt>
                <c:pt idx="8">
                  <c:v>2270</c:v>
                </c:pt>
                <c:pt idx="11">
                  <c:v>2150</c:v>
                </c:pt>
                <c:pt idx="14">
                  <c:v>2028</c:v>
                </c:pt>
              </c:numCache>
            </c:numRef>
          </c:val>
          <c:extLst>
            <c:ext xmlns:c16="http://schemas.microsoft.com/office/drawing/2014/chart" uri="{C3380CC4-5D6E-409C-BE32-E72D297353CC}">
              <c16:uniqueId val="{00000002-DABB-4DBD-8664-389CD5530D5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ABB-4DBD-8664-389CD5530D5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ABB-4DBD-8664-389CD5530D5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ABB-4DBD-8664-389CD5530D5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518</c:v>
                </c:pt>
                <c:pt idx="3">
                  <c:v>341</c:v>
                </c:pt>
                <c:pt idx="6">
                  <c:v>251</c:v>
                </c:pt>
                <c:pt idx="9">
                  <c:v>141</c:v>
                </c:pt>
                <c:pt idx="12">
                  <c:v>276</c:v>
                </c:pt>
              </c:numCache>
            </c:numRef>
          </c:val>
          <c:extLst>
            <c:ext xmlns:c16="http://schemas.microsoft.com/office/drawing/2014/chart" uri="{C3380CC4-5D6E-409C-BE32-E72D297353CC}">
              <c16:uniqueId val="{00000006-DABB-4DBD-8664-389CD5530D5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490</c:v>
                </c:pt>
                <c:pt idx="3">
                  <c:v>514</c:v>
                </c:pt>
                <c:pt idx="6">
                  <c:v>510</c:v>
                </c:pt>
                <c:pt idx="9">
                  <c:v>509</c:v>
                </c:pt>
                <c:pt idx="12">
                  <c:v>550</c:v>
                </c:pt>
              </c:numCache>
            </c:numRef>
          </c:val>
          <c:extLst>
            <c:ext xmlns:c16="http://schemas.microsoft.com/office/drawing/2014/chart" uri="{C3380CC4-5D6E-409C-BE32-E72D297353CC}">
              <c16:uniqueId val="{00000007-DABB-4DBD-8664-389CD5530D5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3026</c:v>
                </c:pt>
                <c:pt idx="3">
                  <c:v>2872</c:v>
                </c:pt>
                <c:pt idx="6">
                  <c:v>2752</c:v>
                </c:pt>
                <c:pt idx="9">
                  <c:v>2518</c:v>
                </c:pt>
                <c:pt idx="12">
                  <c:v>2205</c:v>
                </c:pt>
              </c:numCache>
            </c:numRef>
          </c:val>
          <c:extLst>
            <c:ext xmlns:c16="http://schemas.microsoft.com/office/drawing/2014/chart" uri="{C3380CC4-5D6E-409C-BE32-E72D297353CC}">
              <c16:uniqueId val="{00000008-DABB-4DBD-8664-389CD5530D5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c:v>
                </c:pt>
                <c:pt idx="3">
                  <c:v>4</c:v>
                </c:pt>
                <c:pt idx="6">
                  <c:v>3</c:v>
                </c:pt>
                <c:pt idx="9">
                  <c:v>0</c:v>
                </c:pt>
                <c:pt idx="12">
                  <c:v>0</c:v>
                </c:pt>
              </c:numCache>
            </c:numRef>
          </c:val>
          <c:extLst>
            <c:ext xmlns:c16="http://schemas.microsoft.com/office/drawing/2014/chart" uri="{C3380CC4-5D6E-409C-BE32-E72D297353CC}">
              <c16:uniqueId val="{00000009-DABB-4DBD-8664-389CD5530D5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2445</c:v>
                </c:pt>
                <c:pt idx="3">
                  <c:v>2433</c:v>
                </c:pt>
                <c:pt idx="6">
                  <c:v>2376</c:v>
                </c:pt>
                <c:pt idx="9">
                  <c:v>2399</c:v>
                </c:pt>
                <c:pt idx="12">
                  <c:v>2330</c:v>
                </c:pt>
              </c:numCache>
            </c:numRef>
          </c:val>
          <c:extLst>
            <c:ext xmlns:c16="http://schemas.microsoft.com/office/drawing/2014/chart" uri="{C3380CC4-5D6E-409C-BE32-E72D297353CC}">
              <c16:uniqueId val="{0000000A-DABB-4DBD-8664-389CD5530D5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1110</c:v>
                </c:pt>
                <c:pt idx="2">
                  <c:v>#N/A</c:v>
                </c:pt>
                <c:pt idx="3">
                  <c:v>#N/A</c:v>
                </c:pt>
                <c:pt idx="4">
                  <c:v>647</c:v>
                </c:pt>
                <c:pt idx="5">
                  <c:v>#N/A</c:v>
                </c:pt>
                <c:pt idx="6">
                  <c:v>#N/A</c:v>
                </c:pt>
                <c:pt idx="7">
                  <c:v>256</c:v>
                </c:pt>
                <c:pt idx="8">
                  <c:v>#N/A</c:v>
                </c:pt>
                <c:pt idx="9">
                  <c:v>#N/A</c:v>
                </c:pt>
                <c:pt idx="10">
                  <c:v>101</c:v>
                </c:pt>
                <c:pt idx="11">
                  <c:v>#N/A</c:v>
                </c:pt>
                <c:pt idx="12">
                  <c:v>#N/A</c:v>
                </c:pt>
                <c:pt idx="13">
                  <c:v>123</c:v>
                </c:pt>
                <c:pt idx="14">
                  <c:v>#N/A</c:v>
                </c:pt>
              </c:numCache>
            </c:numRef>
          </c:val>
          <c:smooth val="0"/>
          <c:extLst>
            <c:ext xmlns:c16="http://schemas.microsoft.com/office/drawing/2014/chart" uri="{C3380CC4-5D6E-409C-BE32-E72D297353CC}">
              <c16:uniqueId val="{0000000B-DABB-4DBD-8664-389CD5530D5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659</c:v>
                </c:pt>
                <c:pt idx="1">
                  <c:v>582</c:v>
                </c:pt>
                <c:pt idx="2">
                  <c:v>499</c:v>
                </c:pt>
              </c:numCache>
            </c:numRef>
          </c:val>
          <c:extLst>
            <c:ext xmlns:c16="http://schemas.microsoft.com/office/drawing/2014/chart" uri="{C3380CC4-5D6E-409C-BE32-E72D297353CC}">
              <c16:uniqueId val="{00000000-DB38-48FB-AB23-8891BD6EB1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85</c:v>
                </c:pt>
                <c:pt idx="1">
                  <c:v>85</c:v>
                </c:pt>
                <c:pt idx="2">
                  <c:v>85</c:v>
                </c:pt>
              </c:numCache>
            </c:numRef>
          </c:val>
          <c:extLst>
            <c:ext xmlns:c16="http://schemas.microsoft.com/office/drawing/2014/chart" uri="{C3380CC4-5D6E-409C-BE32-E72D297353CC}">
              <c16:uniqueId val="{00000001-DB38-48FB-AB23-8891BD6EB1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1145</c:v>
                </c:pt>
                <c:pt idx="1">
                  <c:v>1144</c:v>
                </c:pt>
                <c:pt idx="2">
                  <c:v>1104</c:v>
                </c:pt>
              </c:numCache>
            </c:numRef>
          </c:val>
          <c:extLst>
            <c:ext xmlns:c16="http://schemas.microsoft.com/office/drawing/2014/chart" uri="{C3380CC4-5D6E-409C-BE32-E72D297353CC}">
              <c16:uniqueId val="{00000002-DB38-48FB-AB23-8891BD6EB1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{2F386BFE-0106-4124-B218-9CBF50B5778C}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5D5-4240-ACFF-62DA7867EC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{04A34319-1BFC-46DC-9673-75034F4818F0}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D5-4240-ACFF-62DA7867EC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{4D560627-A18F-4E80-8A08-C5B6FB2C3BFF}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D5-4240-ACFF-62DA7867EC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{1157FCEA-3428-4DE9-9687-F88CCAB8ABD4}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D5-4240-ACFF-62DA7867EC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{FDE2E535-DED5-4BFB-94A1-B6FAB24FF590}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D5-4240-ACFF-62DA7867EC7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{0BEF261B-32DC-4F7A-831E-E193A5C1B1C6}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5D5-4240-ACFF-62DA7867EC7D}"/>
                </c:ext>
              </c:extLst>
            </c:dLbl>
            <c:dLbl>
              <c:idx val="16"/>
              <c:layout>
                <c:manualLayout>
                  <c:x val="0"/>
                  <c:y val="2.6677835123874318E-4"/>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{5D3044BB-BC94-475C-98C1-08B9E23DF46F}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5D5-4240-ACFF-62DA7867EC7D}"/>
                </c:ext>
              </c:extLst>
            </c:dLbl>
            <c:dLbl>
              <c:idx val="24"/>
              <c:layout>
                <c:manualLayout>
                  <c:x val="0"/>
                  <c:y val="-1.585999074268464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{EDDC9BF3-55C1-477C-B093-C260D2792D89}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5D5-4240-ACFF-62DA7867EC7D}"/>
                </c:ext>
              </c:extLst>
            </c:dLbl>
            <c:dLbl>
              <c:idx val="32"/>
              <c:layout>
                <c:manualLayout>
                  <c:x val="0"/>
                  <c:y val="1.55939228531003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{DB13F628-0707-480B-B8C9-D65D6D0E96C8}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5D5-4240-ACFF-62DA7867EC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78.5</c:v>
                </c:pt>
                <c:pt idx="8">
                  <c:v>79.5</c:v>
                </c:pt>
                <c:pt idx="16">
                  <c:v>80.3</c:v>
                </c:pt>
                <c:pt idx="24">
                  <c:v>80.599999999999994</c:v>
                </c:pt>
                <c:pt idx="32">
                  <c:v>81.400000000000006</c:v>
                </c:pt>
              </c:numCache>
            </c:numRef>
          </c:xVal>
          <c:yVal>
            <c:numRef>
              <c:f>公会計指標分析・財政指標組合せ分析表!$BP$51:$DC$51</c:f>
              <c:numCache>
                <c:formatCode>#,##0.0;"▲ "#,##0.0</c:formatCode>
                <c:ptCount val="40"/>
                <c:pt idx="0">
                  <c:v>24</c:v>
                </c:pt>
                <c:pt idx="8">
                  <c:v>13.8</c:v>
                </c:pt>
                <c:pt idx="16">
                  <c:v>5.3</c:v>
                </c:pt>
                <c:pt idx="24">
                  <c:v>2.1</c:v>
                </c:pt>
                <c:pt idx="32">
                  <c:v>2.5</c:v>
                </c:pt>
              </c:numCache>
            </c:numRef>
          </c:yVal>
          <c:smooth val="0"/>
          <c:extLst>
            <c:ext xmlns:c16="http://schemas.microsoft.com/office/drawing/2014/chart" uri="{C3380CC4-5D6E-409C-BE32-E72D297353CC}">
              <c16:uniqueId val="{00000009-55D5-4240-ACFF-62DA7867EC7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{93B8B7A6-8909-4ACC-8653-053B7A074CEA}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5D5-4240-ACFF-62DA7867EC7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{B3970CDD-A98E-43B5-934E-2080E13509AB}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D5-4240-ACFF-62DA7867EC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{98B561AC-B981-4712-85F8-99BE38F118A0}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D5-4240-ACFF-62DA7867EC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{B64CF3D6-A444-4481-98FA-FE78958CA2F2}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D5-4240-ACFF-62DA7867EC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{C55E2D9A-FE54-479D-84AA-8DB3A995582B}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D5-4240-ACFF-62DA7867EC7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{E0A3AD99-A67E-4A44-AB25-BAE91A480CC2}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5D5-4240-ACFF-62DA7867EC7D}"/>
                </c:ext>
              </c:extLst>
            </c:dLbl>
            <c:dLbl>
              <c:idx val="16"/>
              <c:layout>
                <c:manualLayout>
                  <c:x val="0"/>
                  <c:y val="-3.9096171997082846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{01078241-848F-43E7-9A60-B4BA26EC2D67}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5D5-4240-ACFF-62DA7867EC7D}"/>
                </c:ext>
              </c:extLst>
            </c:dLbl>
            <c:dLbl>
              <c:idx val="24"/>
              <c:layout>
                <c:manualLayout>
                  <c:x val="0"/>
                  <c:y val="3.917290185576132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{4A428875-100F-4C39-B50B-E54DE0917FC7}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5D5-4240-ACFF-62DA7867EC7D}"/>
                </c:ext>
              </c:extLst>
            </c:dLbl>
            <c:dLbl>
              <c:idx val="32"/>
              <c:layout>
                <c:manualLayout>
                  <c:x val="0"/>
                  <c:y val="-7.6552243264912319E-5"/>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{37206C20-35AC-4A24-8532-DA84FB4795A8}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5D5-4240-ACFF-62DA7867EC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55D5-4240-ACFF-62DA7867EC7D}"/>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{A078364E-5FA4-4115-A614-E8013B308ABE}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8C9-4F71-9E8F-C37CB5209A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{9F3A7B20-FB97-495C-A2BB-58B4A7F3C334}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8C9-4F71-9E8F-C37CB5209A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{09D9BB07-491D-41FE-824E-8747FF4B0AD8}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8C9-4F71-9E8F-C37CB5209A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{B4E19407-80D2-4B4B-8EDE-6A69541CB537}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8C9-4F71-9E8F-C37CB5209A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{6F6769E8-E5E6-4D03-9897-648CB0B9542A}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8C9-4F71-9E8F-C37CB5209AA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{B072083C-33EB-46F6-B8F0-2963F89108E0}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8C9-4F71-9E8F-C37CB5209AA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{FBDE18D3-05F2-4FD8-A0F1-6EA29041184B}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8C9-4F71-9E8F-C37CB5209AAB}"/>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{A4CC9749-CBE8-4A9C-AC9F-A3751D8C2ED2}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8C9-4F71-9E8F-C37CB5209AAB}"/>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{56B09A9D-0B23-4B09-9BEE-27F7F87F5F79}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8C9-4F71-9E8F-C37CB5209A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9.6</c:v>
                </c:pt>
                <c:pt idx="16">
                  <c:v>10.1</c:v>
                </c:pt>
                <c:pt idx="24">
                  <c:v>10.5</c:v>
                </c:pt>
                <c:pt idx="32">
                  <c:v>10.5</c:v>
                </c:pt>
              </c:numCache>
            </c:numRef>
          </c:xVal>
          <c:yVal>
            <c:numRef>
              <c:f>公会計指標分析・財政指標組合せ分析表!$BP$73:$DC$73</c:f>
              <c:numCache>
                <c:formatCode>#,##0.0;"▲ "#,##0.0</c:formatCode>
                <c:ptCount val="40"/>
                <c:pt idx="0">
                  <c:v>24</c:v>
                </c:pt>
                <c:pt idx="8">
                  <c:v>13.8</c:v>
                </c:pt>
                <c:pt idx="16">
                  <c:v>5.3</c:v>
                </c:pt>
                <c:pt idx="24">
                  <c:v>2.1</c:v>
                </c:pt>
                <c:pt idx="32">
                  <c:v>2.5</c:v>
                </c:pt>
              </c:numCache>
            </c:numRef>
          </c:yVal>
          <c:smooth val="0"/>
          <c:extLst>
            <c:ext xmlns:c16="http://schemas.microsoft.com/office/drawing/2014/chart" uri="{C3380CC4-5D6E-409C-BE32-E72D297353CC}">
              <c16:uniqueId val="{00000009-C8C9-4F71-9E8F-C37CB5209AA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{E56E12CF-ADBC-4871-9305-A9AF5A55DB38}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8C9-4F71-9E8F-C37CB5209AA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{F65E0213-C7CB-4338-B400-203B4C4C2909}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8C9-4F71-9E8F-C37CB5209A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{7F0B3598-9CAA-4738-AA8A-C2DC73896B77}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8C9-4F71-9E8F-C37CB5209A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{48305FF1-A590-4F12-BFB8-A558C94813B8}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8C9-4F71-9E8F-C37CB5209A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{697667FD-4F7B-4262-B0A6-5649CE130B0D}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8C9-4F71-9E8F-C37CB5209AA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{29A2A6EA-F463-4252-AE45-EEF5AB9F1130}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8C9-4F71-9E8F-C37CB5209AAB}"/>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{892697BB-B1D6-41C3-ABEE-557D1027E5FB}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8C9-4F71-9E8F-C37CB5209AAB}"/>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{F8B16617-5F45-4804-B6AA-A2D61234191D}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8C9-4F71-9E8F-C37CB5209AA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{3BD11C9B-AFE0-47D9-BB18-5C3750F0D6ED}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8C9-4F71-9E8F-C37CB5209A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C8C9-4F71-9E8F-C37CB5209AAB}"/>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新潟県聖籠町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13,986
13,668
37.57
9,507,615
8,926,801
505,810
4,966,912
2,330,066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昭和</a:t>
          </a:r>
          <a:r>
            <a:rPr kumimoji="1" lang="en-US" altLang="ja-JP" sz="1100">
              <a:latin typeface="ＭＳ Ｐゴシック" panose="020B0600070205080204" pitchFamily="50" charset="-128"/>
              <a:ea typeface="ＭＳ Ｐゴシック" panose="020B0600070205080204" pitchFamily="50" charset="-128"/>
            </a:rPr>
            <a:t>59</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年以上にわたって財政力指数が</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を超える財源超過となっている。</a:t>
          </a:r>
        </a:p>
        <a:p>
          <a:r>
            <a:rPr kumimoji="1" lang="ja-JP" altLang="en-US" sz="1100">
              <a:latin typeface="ＭＳ Ｐゴシック" panose="020B0600070205080204" pitchFamily="50" charset="-128"/>
              <a:ea typeface="ＭＳ Ｐゴシック" panose="020B0600070205080204" pitchFamily="50" charset="-128"/>
            </a:rPr>
            <a:t>　要因としては、東北電力（株）の発電施設の立地・操業に伴う固定資産税の収入によるところが大きいが、歳入の大きな割合を占める固定資産税収入が、大規模償却資産の逐年減価により減少傾向にあるため、近年は財政力指数が横ばいとなっている。</a:t>
          </a:r>
        </a:p>
        <a:p>
          <a:r>
            <a:rPr kumimoji="1" lang="ja-JP" altLang="en-US" sz="1100">
              <a:latin typeface="ＭＳ Ｐゴシック" panose="020B0600070205080204" pitchFamily="50" charset="-128"/>
              <a:ea typeface="ＭＳ Ｐゴシック" panose="020B0600070205080204" pitchFamily="50" charset="-128"/>
            </a:rPr>
            <a:t>　財政力指数が</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を超えることから普通交付税の不交付団体であり、税収の減少が歳入の減少に直結するため、更なる企業の進出や設備投資を促し税収入を増加させるための策を検討するなど、歳入の確保を強化する必要がある。</a:t>
          </a:r>
        </a:p>
        <a:p>
          <a:r>
            <a:rPr kumimoji="1" lang="ja-JP" altLang="en-US" sz="1100">
              <a:latin typeface="ＭＳ Ｐゴシック" panose="020B0600070205080204" pitchFamily="50" charset="-128"/>
              <a:ea typeface="ＭＳ Ｐゴシック" panose="020B0600070205080204" pitchFamily="50" charset="-128"/>
            </a:rPr>
            <a:t>　また、行財政改革大綱に基づく事務事業の見直しなど、今後も引き続き財政の健全化に努めていく。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70696</xdr:rowOff>
    </xdr:from>
    <xdr:to>
      <xdr:col>23</xdr:col>
      <xdr:colOff>133350</xdr:colOff>
      <xdr:row>40</xdr:row>
      <xdr:rowOff>70696</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69286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70696</xdr:rowOff>
    </xdr:from>
    <xdr:to>
      <xdr:col>19</xdr:col>
      <xdr:colOff>133350</xdr:colOff>
      <xdr:row>40</xdr:row>
      <xdr:rowOff>78740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69286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70696</xdr:rowOff>
    </xdr:from>
    <xdr:to>
      <xdr:col>15</xdr:col>
      <xdr:colOff>82550</xdr:colOff>
      <xdr:row>40</xdr:row>
      <xdr:rowOff>78740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9286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54610</xdr:rowOff>
    </xdr:from>
    <xdr:to>
      <xdr:col>11</xdr:col>
      <xdr:colOff>31750</xdr:colOff>
      <xdr:row>40</xdr:row>
      <xdr:rowOff>70696</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91261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19896</xdr:rowOff>
    </xdr:from>
    <xdr:to>
      <xdr:col>23</xdr:col>
      <xdr:colOff>184150</xdr:colOff>
      <xdr:row>40</xdr:row>
      <xdr:rowOff>121496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36423</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72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19896</xdr:rowOff>
    </xdr:from>
    <xdr:to>
      <xdr:col>19</xdr:col>
      <xdr:colOff>184150</xdr:colOff>
      <xdr:row>40</xdr:row>
      <xdr:rowOff>121496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131673</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646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27940</xdr:rowOff>
    </xdr:from>
    <xdr:to>
      <xdr:col>15</xdr:col>
      <xdr:colOff>133350</xdr:colOff>
      <xdr:row>40</xdr:row>
      <xdr:rowOff>129540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139717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19896</xdr:rowOff>
    </xdr:from>
    <xdr:to>
      <xdr:col>11</xdr:col>
      <xdr:colOff>82550</xdr:colOff>
      <xdr:row>40</xdr:row>
      <xdr:rowOff>121496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131673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6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3810</xdr:rowOff>
    </xdr:from>
    <xdr:to>
      <xdr:col>7</xdr:col>
      <xdr:colOff>31750</xdr:colOff>
      <xdr:row>40</xdr:row>
      <xdr:rowOff>105410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115587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年度は、対前年度比で</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ポイントの増となった。</a:t>
          </a:r>
        </a:p>
        <a:p>
          <a:r>
            <a:rPr kumimoji="1" lang="ja-JP" altLang="en-US" sz="1100">
              <a:latin typeface="ＭＳ Ｐゴシック" panose="020B0600070205080204" pitchFamily="50" charset="-128"/>
              <a:ea typeface="ＭＳ Ｐゴシック" panose="020B0600070205080204" pitchFamily="50" charset="-128"/>
            </a:rPr>
            <a:t>　主な増加要因は、税収の減少により一般財源が減少した一方で、経常費用が増加したことがあげられる。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年度以降は増加傾向にあるものの類似団体平均を下回っているため、今後もこの水準を維持できるよう、行財政改革による事務事業の見直しにより経常経費の削減を図っていく。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66548</xdr:rowOff>
    </xdr:from>
    <xdr:to>
      <xdr:col>23</xdr:col>
      <xdr:colOff>133350</xdr:colOff>
      <xdr:row>59</xdr:row>
      <xdr:rowOff>124460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182098"/>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47244</xdr:rowOff>
    </xdr:from>
    <xdr:to>
      <xdr:col>19</xdr:col>
      <xdr:colOff>133350</xdr:colOff>
      <xdr:row>59</xdr:row>
      <xdr:rowOff>66548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16279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8636</xdr:rowOff>
    </xdr:from>
    <xdr:to>
      <xdr:col>15</xdr:col>
      <xdr:colOff>82550</xdr:colOff>
      <xdr:row>59</xdr:row>
      <xdr:rowOff>47244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2418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8636</xdr:rowOff>
    </xdr:from>
    <xdr:to>
      <xdr:col>11</xdr:col>
      <xdr:colOff>31750</xdr:colOff>
      <xdr:row>59</xdr:row>
      <xdr:rowOff>160655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24186"/>
          <a:ext cx="889000" cy="15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73660</xdr:rowOff>
    </xdr:from>
    <xdr:to>
      <xdr:col>23</xdr:col>
      <xdr:colOff>184150</xdr:colOff>
      <xdr:row>60</xdr:row>
      <xdr:rowOff>3810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90187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15748</xdr:rowOff>
    </xdr:from>
    <xdr:to>
      <xdr:col>19</xdr:col>
      <xdr:colOff>184150</xdr:colOff>
      <xdr:row>59</xdr:row>
      <xdr:rowOff>117348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13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127525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00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167894</xdr:rowOff>
    </xdr:from>
    <xdr:to>
      <xdr:col>15</xdr:col>
      <xdr:colOff>133350</xdr:colOff>
      <xdr:row>59</xdr:row>
      <xdr:rowOff>98044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1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108221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80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129286</xdr:rowOff>
    </xdr:from>
    <xdr:to>
      <xdr:col>11</xdr:col>
      <xdr:colOff>82550</xdr:colOff>
      <xdr:row>59</xdr:row>
      <xdr:rowOff>59436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7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69613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4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109855</xdr:rowOff>
    </xdr:from>
    <xdr:to>
      <xdr:col>7</xdr:col>
      <xdr:colOff>31750</xdr:colOff>
      <xdr:row>60</xdr:row>
      <xdr:rowOff>40005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24782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1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[252,765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年度は、対前年度比で</a:t>
          </a:r>
          <a:r>
            <a:rPr kumimoji="1" lang="en-US" altLang="ja-JP" sz="1100">
              <a:latin typeface="ＭＳ Ｐゴシック" panose="020B0600070205080204" pitchFamily="50" charset="-128"/>
              <a:ea typeface="ＭＳ Ｐゴシック" panose="020B0600070205080204" pitchFamily="50" charset="-128"/>
            </a:rPr>
            <a:t>29,247</a:t>
          </a:r>
          <a:r>
            <a:rPr kumimoji="1" lang="ja-JP" altLang="en-US" sz="1100">
              <a:latin typeface="ＭＳ Ｐゴシック" panose="020B0600070205080204" pitchFamily="50" charset="-128"/>
              <a:ea typeface="ＭＳ Ｐゴシック" panose="020B0600070205080204" pitchFamily="50" charset="-128"/>
            </a:rPr>
            <a:t>円の増となった。</a:t>
          </a:r>
        </a:p>
        <a:p>
          <a:r>
            <a:rPr kumimoji="1" lang="ja-JP" altLang="en-US" sz="1100">
              <a:latin typeface="ＭＳ Ｐゴシック" panose="020B0600070205080204" pitchFamily="50" charset="-128"/>
              <a:ea typeface="ＭＳ Ｐゴシック" panose="020B0600070205080204" pitchFamily="50" charset="-128"/>
            </a:rPr>
            <a:t>　主な増加要因は、人件費や物価高騰により物件費が増加したことがあげられる。</a:t>
          </a:r>
        </a:p>
        <a:p>
          <a:r>
            <a:rPr kumimoji="1" lang="ja-JP" altLang="en-US" sz="1100">
              <a:latin typeface="ＭＳ Ｐゴシック" panose="020B0600070205080204" pitchFamily="50" charset="-128"/>
              <a:ea typeface="ＭＳ Ｐゴシック" panose="020B0600070205080204" pitchFamily="50" charset="-128"/>
            </a:rPr>
            <a:t>　類似団体平均に比べて高くなっているのは、主に維持補修費を要因としており、降雪時の除雪に要する経費が影響しているものと考えられる。</a:t>
          </a:r>
        </a:p>
        <a:p>
          <a:r>
            <a:rPr kumimoji="1" lang="ja-JP" altLang="en-US" sz="1100">
              <a:latin typeface="ＭＳ Ｐゴシック" panose="020B0600070205080204" pitchFamily="50" charset="-128"/>
              <a:ea typeface="ＭＳ Ｐゴシック" panose="020B0600070205080204" pitchFamily="50" charset="-128"/>
            </a:rPr>
            <a:t>　今後は、公共施設の老朽化に伴う維持補修費用の増加が見込まれるため、適切な公共施設の維持管理に努める。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13787</xdr:rowOff>
    </xdr:from>
    <xdr:to>
      <xdr:col>23</xdr:col>
      <xdr:colOff>133350</xdr:colOff>
      <xdr:row>82</xdr:row>
      <xdr:rowOff>102003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72687"/>
          <a:ext cx="838200" cy="8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169655</xdr:rowOff>
    </xdr:from>
    <xdr:to>
      <xdr:col>19</xdr:col>
      <xdr:colOff>133350</xdr:colOff>
      <xdr:row>82</xdr:row>
      <xdr:rowOff>13787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57105"/>
          <a:ext cx="889000" cy="1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162506</xdr:rowOff>
    </xdr:from>
    <xdr:to>
      <xdr:col>15</xdr:col>
      <xdr:colOff>82550</xdr:colOff>
      <xdr:row>81</xdr:row>
      <xdr:rowOff>169655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49956"/>
          <a:ext cx="889000" cy="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149704</xdr:rowOff>
    </xdr:from>
    <xdr:to>
      <xdr:col>11</xdr:col>
      <xdr:colOff>31750</xdr:colOff>
      <xdr:row>81</xdr:row>
      <xdr:rowOff>162506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37154"/>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51203</xdr:rowOff>
    </xdr:from>
    <xdr:to>
      <xdr:col>23</xdr:col>
      <xdr:colOff>184150</xdr:colOff>
      <xdr:row>82</xdr:row>
      <xdr:rowOff>152803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11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23280</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082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134437</xdr:rowOff>
    </xdr:from>
    <xdr:to>
      <xdr:col>19</xdr:col>
      <xdr:colOff>184150</xdr:colOff>
      <xdr:row>82</xdr:row>
      <xdr:rowOff>64587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2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49364</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108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118855</xdr:rowOff>
    </xdr:from>
    <xdr:to>
      <xdr:col>15</xdr:col>
      <xdr:colOff>133350</xdr:colOff>
      <xdr:row>82</xdr:row>
      <xdr:rowOff>49005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33782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09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111706</xdr:rowOff>
    </xdr:from>
    <xdr:to>
      <xdr:col>11</xdr:col>
      <xdr:colOff>82550</xdr:colOff>
      <xdr:row>82</xdr:row>
      <xdr:rowOff>41856</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9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26633</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08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98904</xdr:rowOff>
    </xdr:from>
    <xdr:to>
      <xdr:col>7</xdr:col>
      <xdr:colOff>31750</xdr:colOff>
      <xdr:row>82</xdr:row>
      <xdr:rowOff>29054</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8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13831</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072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年度は、前年度とほぼ同数で、類似団体平均との比較でもほぼ同数となった。</a:t>
          </a:r>
        </a:p>
        <a:p>
          <a:r>
            <a:rPr kumimoji="1" lang="ja-JP" altLang="en-US" sz="1100">
              <a:latin typeface="ＭＳ Ｐゴシック" panose="020B0600070205080204" pitchFamily="50" charset="-128"/>
              <a:ea typeface="ＭＳ Ｐゴシック" panose="020B0600070205080204" pitchFamily="50" charset="-128"/>
            </a:rPr>
            <a:t>　引き続き、給与の適正化を図りながら類似団体平均値の水準を維持できるよう努める。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138995</xdr:rowOff>
    </xdr:from>
    <xdr:to>
      <xdr:col>81</xdr:col>
      <xdr:colOff>44450</xdr:colOff>
      <xdr:row>85</xdr:row>
      <xdr:rowOff>152400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71224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85</xdr:row>
      <xdr:rowOff>152400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45155</xdr:rowOff>
    </xdr:from>
    <xdr:to>
      <xdr:col>72</xdr:col>
      <xdr:colOff>203200</xdr:colOff>
      <xdr:row>85</xdr:row>
      <xdr:rowOff>152400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61840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45155</xdr:rowOff>
    </xdr:from>
    <xdr:to>
      <xdr:col>68</xdr:col>
      <xdr:colOff>152400</xdr:colOff>
      <xdr:row>85</xdr:row>
      <xdr:rowOff>71966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618405"/>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104722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165805</xdr:rowOff>
    </xdr:from>
    <xdr:to>
      <xdr:col>68</xdr:col>
      <xdr:colOff>203200</xdr:colOff>
      <xdr:row>85</xdr:row>
      <xdr:rowOff>95955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年度は、対前年度比で</a:t>
          </a:r>
          <a:r>
            <a:rPr kumimoji="1" lang="en-US" altLang="ja-JP" sz="1100">
              <a:latin typeface="ＭＳ Ｐゴシック" panose="020B0600070205080204" pitchFamily="50" charset="-128"/>
              <a:ea typeface="ＭＳ Ｐゴシック" panose="020B0600070205080204" pitchFamily="50" charset="-128"/>
            </a:rPr>
            <a:t>0.37</a:t>
          </a:r>
          <a:r>
            <a:rPr kumimoji="1" lang="ja-JP" altLang="en-US" sz="1100">
              <a:latin typeface="ＭＳ Ｐゴシック" panose="020B0600070205080204" pitchFamily="50" charset="-128"/>
              <a:ea typeface="ＭＳ Ｐゴシック" panose="020B0600070205080204" pitchFamily="50" charset="-128"/>
            </a:rPr>
            <a:t>人の減となり、類似団体平均を上回っている。</a:t>
          </a:r>
        </a:p>
        <a:p>
          <a:r>
            <a:rPr kumimoji="1" lang="ja-JP" altLang="en-US" sz="1100">
              <a:latin typeface="ＭＳ Ｐゴシック" panose="020B0600070205080204" pitchFamily="50" charset="-128"/>
              <a:ea typeface="ＭＳ Ｐゴシック" panose="020B0600070205080204" pitchFamily="50" charset="-128"/>
            </a:rPr>
            <a:t>　財政状況と事務事業量を考慮しつつ、再任用や定年延長の動向を踏まえ、引き続き適正な定員管理に努めていく。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83759</xdr:rowOff>
    </xdr:from>
    <xdr:to>
      <xdr:col>81</xdr:col>
      <xdr:colOff>44450</xdr:colOff>
      <xdr:row>61</xdr:row>
      <xdr:rowOff>126274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6179800" y="10542209"/>
          <a:ext cx="838200" cy="4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61928</xdr:rowOff>
    </xdr:from>
    <xdr:to>
      <xdr:col>77</xdr:col>
      <xdr:colOff>44450</xdr:colOff>
      <xdr:row>61</xdr:row>
      <xdr:rowOff>126274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520378"/>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30904</xdr:rowOff>
    </xdr:from>
    <xdr:to>
      <xdr:col>72</xdr:col>
      <xdr:colOff>203200</xdr:colOff>
      <xdr:row>61</xdr:row>
      <xdr:rowOff>61928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48935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26307</xdr:rowOff>
    </xdr:from>
    <xdr:to>
      <xdr:col>68</xdr:col>
      <xdr:colOff>152400</xdr:colOff>
      <xdr:row>61</xdr:row>
      <xdr:rowOff>30904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484757"/>
          <a:ext cx="8890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32959</xdr:rowOff>
    </xdr:from>
    <xdr:to>
      <xdr:col>81</xdr:col>
      <xdr:colOff>95250</xdr:colOff>
      <xdr:row>61</xdr:row>
      <xdr:rowOff>134559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49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5036</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4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75474</xdr:rowOff>
    </xdr:from>
    <xdr:to>
      <xdr:col>77</xdr:col>
      <xdr:colOff>95250</xdr:colOff>
      <xdr:row>62</xdr:row>
      <xdr:rowOff>5624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53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161851</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620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11128</xdr:rowOff>
    </xdr:from>
    <xdr:to>
      <xdr:col>73</xdr:col>
      <xdr:colOff>44450</xdr:colOff>
      <xdr:row>61</xdr:row>
      <xdr:rowOff>112728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46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97505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555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151554</xdr:rowOff>
    </xdr:from>
    <xdr:to>
      <xdr:col>68</xdr:col>
      <xdr:colOff>203200</xdr:colOff>
      <xdr:row>61</xdr:row>
      <xdr:rowOff>81704</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66481</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52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146957</xdr:rowOff>
    </xdr:from>
    <xdr:to>
      <xdr:col>64</xdr:col>
      <xdr:colOff>152400</xdr:colOff>
      <xdr:row>61</xdr:row>
      <xdr:rowOff>77107</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61884</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年度は、対前年度と同数となった。</a:t>
          </a:r>
        </a:p>
        <a:p>
          <a:r>
            <a:rPr kumimoji="1" lang="ja-JP" altLang="en-US" sz="1100">
              <a:latin typeface="ＭＳ Ｐゴシック" panose="020B0600070205080204" pitchFamily="50" charset="-128"/>
              <a:ea typeface="ＭＳ Ｐゴシック" panose="020B0600070205080204" pitchFamily="50" charset="-128"/>
            </a:rPr>
            <a:t>　デジタル同報系防災行政無線整備工事（継続費２年目）、町民会館火災報知器更新工事・調理場改修工事などの償還が始まり元利償還金が増加したものの、標準税収入額等も増加しており、単年度では減少、</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ヵ年平均値では同数となった。</a:t>
          </a:r>
        </a:p>
        <a:p>
          <a:r>
            <a:rPr kumimoji="1" lang="ja-JP" altLang="en-US" sz="1100">
              <a:latin typeface="ＭＳ Ｐゴシック" panose="020B0600070205080204" pitchFamily="50" charset="-128"/>
              <a:ea typeface="ＭＳ Ｐゴシック" panose="020B0600070205080204" pitchFamily="50" charset="-128"/>
            </a:rPr>
            <a:t>　類似団体平均に比べて高くなっていることから、今後も地方債の発行は、引き続き全ての会計において将来への負担を十分に見極め、計画的かつ必要最小限とし、実質公債費比率の低減に努める。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128815</xdr:rowOff>
    </xdr:from>
    <xdr:to>
      <xdr:col>81</xdr:col>
      <xdr:colOff>44450</xdr:colOff>
      <xdr:row>42</xdr:row>
      <xdr:rowOff>128815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3297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82852</xdr:rowOff>
    </xdr:from>
    <xdr:to>
      <xdr:col>77</xdr:col>
      <xdr:colOff>44450</xdr:colOff>
      <xdr:row>42</xdr:row>
      <xdr:rowOff>128815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283752"/>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82852</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26300"/>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2419</xdr:rowOff>
    </xdr:from>
    <xdr:to>
      <xdr:col>68</xdr:col>
      <xdr:colOff>152400</xdr:colOff>
      <xdr:row>42</xdr:row>
      <xdr:rowOff>25400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03319"/>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78015</xdr:rowOff>
    </xdr:from>
    <xdr:to>
      <xdr:col>81</xdr:col>
      <xdr:colOff>95250</xdr:colOff>
      <xdr:row>43</xdr:row>
      <xdr:rowOff>8165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50092</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5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78015</xdr:rowOff>
    </xdr:from>
    <xdr:to>
      <xdr:col>77</xdr:col>
      <xdr:colOff>95250</xdr:colOff>
      <xdr:row>43</xdr:row>
      <xdr:rowOff>8165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164392</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65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32052</xdr:rowOff>
    </xdr:from>
    <xdr:to>
      <xdr:col>73</xdr:col>
      <xdr:colOff>44450</xdr:colOff>
      <xdr:row>42</xdr:row>
      <xdr:rowOff>133652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118429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1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123069</xdr:rowOff>
    </xdr:from>
    <xdr:to>
      <xdr:col>64</xdr:col>
      <xdr:colOff>152400</xdr:colOff>
      <xdr:row>42</xdr:row>
      <xdr:rowOff>53219</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37996</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3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年度は、対前年度比で</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ポイントの増となった。</a:t>
          </a:r>
        </a:p>
        <a:p>
          <a:r>
            <a:rPr kumimoji="1" lang="ja-JP" altLang="en-US" sz="1100">
              <a:latin typeface="ＭＳ Ｐゴシック" panose="020B0600070205080204" pitchFamily="50" charset="-128"/>
              <a:ea typeface="ＭＳ Ｐゴシック" panose="020B0600070205080204" pitchFamily="50" charset="-128"/>
            </a:rPr>
            <a:t>　財政調整基金等の取崩しにより基金残高が減少しているとともに基準財政需要額算入見込額も減少しており、充当可能財源等が減少。地方債残高の減少に伴い、将来負担額も減少しているが、充当可能財源等の減少幅の方が大きく、将来負担比率の上昇に影響している。</a:t>
          </a:r>
        </a:p>
        <a:p>
          <a:r>
            <a:rPr kumimoji="1" lang="ja-JP" altLang="en-US" sz="1100">
              <a:latin typeface="ＭＳ Ｐゴシック" panose="020B0600070205080204" pitchFamily="50" charset="-128"/>
              <a:ea typeface="ＭＳ Ｐゴシック" panose="020B0600070205080204" pitchFamily="50" charset="-128"/>
            </a:rPr>
            <a:t>　地方債の発行は計画的かつ必要最小限とし、将来負担の低減に努める。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108494</xdr:rowOff>
    </xdr:from>
    <xdr:to>
      <xdr:col>81</xdr:col>
      <xdr:colOff>44450</xdr:colOff>
      <xdr:row>13</xdr:row>
      <xdr:rowOff>113090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337344"/>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108494</xdr:rowOff>
    </xdr:from>
    <xdr:to>
      <xdr:col>77</xdr:col>
      <xdr:colOff>44450</xdr:colOff>
      <xdr:row>13</xdr:row>
      <xdr:rowOff>145264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337344"/>
          <a:ext cx="889000" cy="3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145264</xdr:rowOff>
    </xdr:from>
    <xdr:to>
      <xdr:col>72</xdr:col>
      <xdr:colOff>203200</xdr:colOff>
      <xdr:row>14</xdr:row>
      <xdr:rowOff>71483</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374114"/>
          <a:ext cx="889000" cy="9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71483</xdr:rowOff>
    </xdr:from>
    <xdr:to>
      <xdr:col>68</xdr:col>
      <xdr:colOff>152400</xdr:colOff>
      <xdr:row>15</xdr:row>
      <xdr:rowOff>17236</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471783"/>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62290</xdr:rowOff>
    </xdr:from>
    <xdr:to>
      <xdr:col>81</xdr:col>
      <xdr:colOff>95250</xdr:colOff>
      <xdr:row>13</xdr:row>
      <xdr:rowOff>163890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2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34367</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2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57694</xdr:rowOff>
    </xdr:from>
    <xdr:to>
      <xdr:col>77</xdr:col>
      <xdr:colOff>95250</xdr:colOff>
      <xdr:row>13</xdr:row>
      <xdr:rowOff>159294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28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144071</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37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94464</xdr:rowOff>
    </xdr:from>
    <xdr:to>
      <xdr:col>73</xdr:col>
      <xdr:colOff>44450</xdr:colOff>
      <xdr:row>14</xdr:row>
      <xdr:rowOff>24614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3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9391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40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20683</xdr:rowOff>
    </xdr:from>
    <xdr:to>
      <xdr:col>68</xdr:col>
      <xdr:colOff>203200</xdr:colOff>
      <xdr:row>14</xdr:row>
      <xdr:rowOff>122283</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42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107060</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5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137886</xdr:rowOff>
    </xdr:from>
    <xdr:to>
      <xdr:col>64</xdr:col>
      <xdr:colOff>152400</xdr:colOff>
      <xdr:row>15</xdr:row>
      <xdr:rowOff>68036</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53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52813</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6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新潟県聖籠町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13,986
13,668
37.57
9,507,615
8,926,801
505,810
4,966,912
2,330,066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主な増加要因は、人事院勧告に伴う給与改定により常勤職員の人件費が上昇したことがあげられる。</a:t>
          </a:r>
        </a:p>
        <a:p>
          <a:r>
            <a:rPr kumimoji="1" lang="ja-JP" altLang="en-US" sz="1300">
              <a:latin typeface="ＭＳ Ｐゴシック" panose="020B0600070205080204" pitchFamily="50" charset="-128"/>
              <a:ea typeface="ＭＳ Ｐゴシック" panose="020B0600070205080204" pitchFamily="50" charset="-128"/>
            </a:rPr>
            <a:t>　今後も人件費の上昇が見込まれることから、財政状況と事務事業量を考慮しつつ、再任用や定年延長の動向を踏まえ、引き続き適正な定員管理に努めていく。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29845</xdr:rowOff>
    </xdr:from>
    <xdr:to>
      <xdr:col>24</xdr:col>
      <xdr:colOff>25400</xdr:colOff>
      <xdr:row>35</xdr:row>
      <xdr:rowOff>35560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03059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132715</xdr:rowOff>
    </xdr:from>
    <xdr:to>
      <xdr:col>19</xdr:col>
      <xdr:colOff>187325</xdr:colOff>
      <xdr:row>35</xdr:row>
      <xdr:rowOff>29845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96201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86995</xdr:rowOff>
    </xdr:from>
    <xdr:to>
      <xdr:col>15</xdr:col>
      <xdr:colOff>98425</xdr:colOff>
      <xdr:row>34</xdr:row>
      <xdr:rowOff>132715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9162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86995</xdr:rowOff>
    </xdr:from>
    <xdr:to>
      <xdr:col>11</xdr:col>
      <xdr:colOff>9525</xdr:colOff>
      <xdr:row>35</xdr:row>
      <xdr:rowOff>41275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91629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156210</xdr:rowOff>
    </xdr:from>
    <xdr:to>
      <xdr:col>24</xdr:col>
      <xdr:colOff>76200</xdr:colOff>
      <xdr:row>35</xdr:row>
      <xdr:rowOff>86360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1287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150495</xdr:rowOff>
    </xdr:from>
    <xdr:to>
      <xdr:col>20</xdr:col>
      <xdr:colOff>38100</xdr:colOff>
      <xdr:row>35</xdr:row>
      <xdr:rowOff>80645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9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90822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748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81915</xdr:rowOff>
    </xdr:from>
    <xdr:to>
      <xdr:col>15</xdr:col>
      <xdr:colOff>149225</xdr:colOff>
      <xdr:row>35</xdr:row>
      <xdr:rowOff>12065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9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22242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68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36195</xdr:rowOff>
    </xdr:from>
    <xdr:to>
      <xdr:col>11</xdr:col>
      <xdr:colOff>60325</xdr:colOff>
      <xdr:row>34</xdr:row>
      <xdr:rowOff>137795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86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147972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634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161925</xdr:rowOff>
    </xdr:from>
    <xdr:to>
      <xdr:col>6</xdr:col>
      <xdr:colOff>171450</xdr:colOff>
      <xdr:row>35</xdr:row>
      <xdr:rowOff>92075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102252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76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主な減少要因は、デジタル基盤改革支援補助金等の増加に伴い、経常経費が減となったことがあげられる。</a:t>
          </a:r>
        </a:p>
        <a:p>
          <a:r>
            <a:rPr kumimoji="1" lang="ja-JP" altLang="en-US" sz="1300">
              <a:latin typeface="ＭＳ Ｐゴシック" panose="020B0600070205080204" pitchFamily="50" charset="-128"/>
              <a:ea typeface="ＭＳ Ｐゴシック" panose="020B0600070205080204" pitchFamily="50" charset="-128"/>
            </a:rPr>
            <a:t>　類似団体平均と比べて高い数値で推移しているため、収入の積極的な確保のほか、行財政改革による事務事業の継続的な見直しに取り組んでいく。</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143002</xdr:rowOff>
    </xdr:from>
    <xdr:to>
      <xdr:col>82</xdr:col>
      <xdr:colOff>107950</xdr:colOff>
      <xdr:row>15</xdr:row>
      <xdr:rowOff>165862</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71475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92710</xdr:rowOff>
    </xdr:from>
    <xdr:to>
      <xdr:col>78</xdr:col>
      <xdr:colOff>69850</xdr:colOff>
      <xdr:row>15</xdr:row>
      <xdr:rowOff>165862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6446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92710</xdr:rowOff>
    </xdr:from>
    <xdr:to>
      <xdr:col>73</xdr:col>
      <xdr:colOff>180975</xdr:colOff>
      <xdr:row>16</xdr:row>
      <xdr:rowOff>21844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66446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17272</xdr:rowOff>
    </xdr:from>
    <xdr:to>
      <xdr:col>69</xdr:col>
      <xdr:colOff>92075</xdr:colOff>
      <xdr:row>16</xdr:row>
      <xdr:rowOff>21844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7604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92202</xdr:rowOff>
    </xdr:from>
    <xdr:to>
      <xdr:col>82</xdr:col>
      <xdr:colOff>158750</xdr:colOff>
      <xdr:row>16</xdr:row>
      <xdr:rowOff>22352</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64279</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3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115062</xdr:rowOff>
    </xdr:from>
    <xdr:to>
      <xdr:col>78</xdr:col>
      <xdr:colOff>120650</xdr:colOff>
      <xdr:row>16</xdr:row>
      <xdr:rowOff>45212</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29989</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73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41910</xdr:rowOff>
    </xdr:from>
    <xdr:to>
      <xdr:col>74</xdr:col>
      <xdr:colOff>31750</xdr:colOff>
      <xdr:row>15</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142494</xdr:rowOff>
    </xdr:from>
    <xdr:to>
      <xdr:col>69</xdr:col>
      <xdr:colOff>142875</xdr:colOff>
      <xdr:row>16</xdr:row>
      <xdr:rowOff>72644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57421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0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137922</xdr:rowOff>
    </xdr:from>
    <xdr:to>
      <xdr:col>65</xdr:col>
      <xdr:colOff>53975</xdr:colOff>
      <xdr:row>16</xdr:row>
      <xdr:rowOff>68072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0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52849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9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主な減少要因は、ふるさと応援基金繰入金のうち扶助費への充当額の増加など、経常経費に充当する特定財源が増加したことがあげられる。</a:t>
          </a:r>
        </a:p>
        <a:p>
          <a:r>
            <a:rPr kumimoji="1" lang="ja-JP" altLang="en-US" sz="1300">
              <a:latin typeface="ＭＳ Ｐゴシック" panose="020B0600070205080204" pitchFamily="50" charset="-128"/>
              <a:ea typeface="ＭＳ Ｐゴシック" panose="020B0600070205080204" pitchFamily="50" charset="-128"/>
            </a:rPr>
            <a:t>　医療や福祉にかかる社会保障関連の扶助費の増加が見込まれるため、財政状況を踏まえた事務事業の継続的な見直しに取り組んでいく。　</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146050</xdr:rowOff>
    </xdr:from>
    <xdr:to>
      <xdr:col>24</xdr:col>
      <xdr:colOff>25400</xdr:colOff>
      <xdr:row>58</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100901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165100</xdr:rowOff>
    </xdr:from>
    <xdr:to>
      <xdr:col>19</xdr:col>
      <xdr:colOff>187325</xdr:colOff>
      <xdr:row>60</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101092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xdr:rowOff>
    </xdr:from>
    <xdr:to>
      <xdr:col>15</xdr:col>
      <xdr:colOff>98425</xdr:colOff>
      <xdr:row>60</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9568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xdr:rowOff>
    </xdr:from>
    <xdr:to>
      <xdr:col>11</xdr:col>
      <xdr:colOff>9525</xdr:colOff>
      <xdr:row>59</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9568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95250</xdr:rowOff>
    </xdr:from>
    <xdr:to>
      <xdr:col>24</xdr:col>
      <xdr:colOff>76200</xdr:colOff>
      <xdr:row>59</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67327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114300</xdr:rowOff>
    </xdr:from>
    <xdr:to>
      <xdr:col>20</xdr:col>
      <xdr:colOff>38100</xdr:colOff>
      <xdr:row>59</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29227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14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0</xdr:rowOff>
    </xdr:from>
    <xdr:to>
      <xdr:col>15</xdr:col>
      <xdr:colOff>149225</xdr:colOff>
      <xdr:row>60</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86377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0</xdr:rowOff>
    </xdr:from>
    <xdr:to>
      <xdr:col>6</xdr:col>
      <xdr:colOff>171450</xdr:colOff>
      <xdr:row>59</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86377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ポイントの増となり、類似団体平均と比べて低い水準で推移している。</a:t>
          </a:r>
        </a:p>
        <a:p>
          <a:r>
            <a:rPr kumimoji="1" lang="ja-JP" altLang="en-US" sz="1300">
              <a:latin typeface="ＭＳ Ｐゴシック" panose="020B0600070205080204" pitchFamily="50" charset="-128"/>
              <a:ea typeface="ＭＳ Ｐゴシック" panose="020B0600070205080204" pitchFamily="50" charset="-128"/>
            </a:rPr>
            <a:t>　「その他」については、国民健康保険、介護保険などの特別会計への繰出金が大きな割合を占めており、今後は医療に係る社会保障費の増加が見込まれるため、各会計における保険料の適正化を図ることなどにより、普通会計の負担を減らしていくよう努め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120650</xdr:rowOff>
    </xdr:from>
    <xdr:to>
      <xdr:col>82</xdr:col>
      <xdr:colOff>107950</xdr:colOff>
      <xdr:row>56</xdr:row>
      <xdr:rowOff>12700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5504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120650</xdr:rowOff>
    </xdr:from>
    <xdr:to>
      <xdr:col>78</xdr:col>
      <xdr:colOff>69850</xdr:colOff>
      <xdr:row>55</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550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133350</xdr:rowOff>
    </xdr:from>
    <xdr:to>
      <xdr:col>73</xdr:col>
      <xdr:colOff>180975</xdr:colOff>
      <xdr:row>55</xdr:row>
      <xdr:rowOff>146050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563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133350</xdr:rowOff>
    </xdr:from>
    <xdr:to>
      <xdr:col>69</xdr:col>
      <xdr:colOff>92075</xdr:colOff>
      <xdr:row>56</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5631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69850</xdr:rowOff>
    </xdr:from>
    <xdr:to>
      <xdr:col>78</xdr:col>
      <xdr:colOff>120650</xdr:colOff>
      <xdr:row>56</xdr:row>
      <xdr:rowOff>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10177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26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95250</xdr:rowOff>
    </xdr:from>
    <xdr:to>
      <xdr:col>74</xdr:col>
      <xdr:colOff>31750</xdr:colOff>
      <xdr:row>56</xdr:row>
      <xdr:rowOff>25400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35577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82550</xdr:rowOff>
    </xdr:from>
    <xdr:to>
      <xdr:col>69</xdr:col>
      <xdr:colOff>142875</xdr:colOff>
      <xdr:row>56</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22877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年度は、対前年度比で</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主な増加要因は、聖籠町下水道事業会計負担金や豊栄郷清掃施設処理組合負担金等が増加したことがあげられる。</a:t>
          </a:r>
        </a:p>
        <a:p>
          <a:r>
            <a:rPr kumimoji="1" lang="ja-JP" altLang="en-US" sz="1300">
              <a:latin typeface="ＭＳ Ｐゴシック" panose="020B0600070205080204" pitchFamily="50" charset="-128"/>
              <a:ea typeface="ＭＳ Ｐゴシック" panose="020B0600070205080204" pitchFamily="50" charset="-128"/>
            </a:rPr>
            <a:t>　補助費等は、新発田地域広域事務組合消防負担金、豊栄郷清掃施設処理組合負担金など一部事務組合等への負担金が大きな割合を占めているため、長期的な視点で将来負担を把握し、必要財源の確保に努めていく。</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50800</xdr:rowOff>
    </xdr:from>
    <xdr:to>
      <xdr:col>82</xdr:col>
      <xdr:colOff>107950</xdr:colOff>
      <xdr:row>37</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230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50800</xdr:rowOff>
    </xdr:from>
    <xdr:to>
      <xdr:col>78</xdr:col>
      <xdr:colOff>69850</xdr:colOff>
      <xdr:row>36</xdr:row>
      <xdr:rowOff>81280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223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50800</xdr:rowOff>
    </xdr:from>
    <xdr:to>
      <xdr:col>73</xdr:col>
      <xdr:colOff>180975</xdr:colOff>
      <xdr:row>36</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23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50800</xdr:rowOff>
    </xdr:from>
    <xdr:to>
      <xdr:col>69</xdr:col>
      <xdr:colOff>92075</xdr:colOff>
      <xdr:row>36</xdr:row>
      <xdr:rowOff>157480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230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152400</xdr:rowOff>
    </xdr:from>
    <xdr:to>
      <xdr:col>82</xdr:col>
      <xdr:colOff>158750</xdr:colOff>
      <xdr:row>37</xdr:row>
      <xdr:rowOff>82550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124477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0</xdr:rowOff>
    </xdr:from>
    <xdr:to>
      <xdr:col>78</xdr:col>
      <xdr:colOff>120650</xdr:colOff>
      <xdr:row>36</xdr:row>
      <xdr:rowOff>101600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86377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116857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0</xdr:rowOff>
    </xdr:from>
    <xdr:to>
      <xdr:col>69</xdr:col>
      <xdr:colOff>142875</xdr:colOff>
      <xdr:row>36</xdr:row>
      <xdr:rowOff>101600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86377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106680</xdr:rowOff>
    </xdr:from>
    <xdr:to>
      <xdr:col>65</xdr:col>
      <xdr:colOff>53975</xdr:colOff>
      <xdr:row>37</xdr:row>
      <xdr:rowOff>36830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21607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年度は、対前年度比で</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ポイントの増となった。</a:t>
          </a:r>
        </a:p>
        <a:p>
          <a:r>
            <a:rPr kumimoji="1" lang="ja-JP" altLang="en-US" sz="1200">
              <a:latin typeface="ＭＳ Ｐゴシック" panose="020B0600070205080204" pitchFamily="50" charset="-128"/>
              <a:ea typeface="ＭＳ Ｐゴシック" panose="020B0600070205080204" pitchFamily="50" charset="-128"/>
            </a:rPr>
            <a:t>　主な増加要因は、統合中学校建設事業（用地造成）などの償還が終了となったものの、デジタル同報系防災行政無線整備工事（継続費２年目）、町民会館火災報知器更新工事・調理場改修工事などの償還が始まったことなどがあげられる。</a:t>
          </a:r>
        </a:p>
        <a:p>
          <a:r>
            <a:rPr kumimoji="1" lang="ja-JP" altLang="en-US" sz="1200">
              <a:latin typeface="ＭＳ Ｐゴシック" panose="020B0600070205080204" pitchFamily="50" charset="-128"/>
              <a:ea typeface="ＭＳ Ｐゴシック" panose="020B0600070205080204" pitchFamily="50" charset="-128"/>
            </a:rPr>
            <a:t>　類似団体平均に比べて低い数値で推移しており、今後も地方債の発行は、引き続き全ての会計において将来への負担を十分に見極め、計画的かつ必要最小限とし、公債費の低減に努める。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51562</xdr:rowOff>
    </xdr:from>
    <xdr:to>
      <xdr:col>24</xdr:col>
      <xdr:colOff>25400</xdr:colOff>
      <xdr:row>75</xdr:row>
      <xdr:rowOff>69850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291031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51562</xdr:rowOff>
    </xdr:from>
    <xdr:to>
      <xdr:col>19</xdr:col>
      <xdr:colOff>187325</xdr:colOff>
      <xdr:row>75</xdr:row>
      <xdr:rowOff>60706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29103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37846</xdr:rowOff>
    </xdr:from>
    <xdr:to>
      <xdr:col>15</xdr:col>
      <xdr:colOff>98425</xdr:colOff>
      <xdr:row>75</xdr:row>
      <xdr:rowOff>60706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8965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37846</xdr:rowOff>
    </xdr:from>
    <xdr:to>
      <xdr:col>11</xdr:col>
      <xdr:colOff>9525</xdr:colOff>
      <xdr:row>75</xdr:row>
      <xdr:rowOff>56134</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28965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19050</xdr:rowOff>
    </xdr:from>
    <xdr:to>
      <xdr:col>24</xdr:col>
      <xdr:colOff>76200</xdr:colOff>
      <xdr:row>75</xdr:row>
      <xdr:rowOff>120650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35577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762</xdr:rowOff>
    </xdr:from>
    <xdr:to>
      <xdr:col>20</xdr:col>
      <xdr:colOff>38100</xdr:colOff>
      <xdr:row>75</xdr:row>
      <xdr:rowOff>102362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112539</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628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9906</xdr:rowOff>
    </xdr:from>
    <xdr:to>
      <xdr:col>15</xdr:col>
      <xdr:colOff>149225</xdr:colOff>
      <xdr:row>75</xdr:row>
      <xdr:rowOff>111506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121683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158496</xdr:rowOff>
    </xdr:from>
    <xdr:to>
      <xdr:col>11</xdr:col>
      <xdr:colOff>60325</xdr:colOff>
      <xdr:row>75</xdr:row>
      <xdr:rowOff>88646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98823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5334</xdr:rowOff>
    </xdr:from>
    <xdr:to>
      <xdr:col>6</xdr:col>
      <xdr:colOff>171450</xdr:colOff>
      <xdr:row>75</xdr:row>
      <xdr:rowOff>106934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117111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年度は、対前年度比で</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主な増加要因は、人件費及び物件費における比率が増加したことがあげられる。</a:t>
          </a:r>
        </a:p>
        <a:p>
          <a:r>
            <a:rPr kumimoji="1" lang="ja-JP" altLang="en-US" sz="1300">
              <a:latin typeface="ＭＳ Ｐゴシック" panose="020B0600070205080204" pitchFamily="50" charset="-128"/>
              <a:ea typeface="ＭＳ Ｐゴシック" panose="020B0600070205080204" pitchFamily="50" charset="-128"/>
            </a:rPr>
            <a:t>　類似団体平均と比べて高い数値となっているが、当町は経常収支比率における公債費の率が低いことが影響しているためである。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127000</xdr:rowOff>
    </xdr:from>
    <xdr:to>
      <xdr:col>82</xdr:col>
      <xdr:colOff>107950</xdr:colOff>
      <xdr:row>76</xdr:row>
      <xdr:rowOff>1270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857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104140</xdr:rowOff>
    </xdr:from>
    <xdr:to>
      <xdr:col>78</xdr:col>
      <xdr:colOff>69850</xdr:colOff>
      <xdr:row>75</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9628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75</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3774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78994</xdr:rowOff>
    </xdr:from>
    <xdr:to>
      <xdr:col>69</xdr:col>
      <xdr:colOff>92075</xdr:colOff>
      <xdr:row>76</xdr:row>
      <xdr:rowOff>42418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37744"/>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121920</xdr:rowOff>
    </xdr:from>
    <xdr:to>
      <xdr:col>82</xdr:col>
      <xdr:colOff>158750</xdr:colOff>
      <xdr:row>76</xdr:row>
      <xdr:rowOff>52070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93997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5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76200</xdr:rowOff>
    </xdr:from>
    <xdr:to>
      <xdr:col>78</xdr:col>
      <xdr:colOff>120650</xdr:colOff>
      <xdr:row>76</xdr:row>
      <xdr:rowOff>6350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162577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21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53340</xdr:rowOff>
    </xdr:from>
    <xdr:to>
      <xdr:col>74</xdr:col>
      <xdr:colOff>31750</xdr:colOff>
      <xdr:row>75</xdr:row>
      <xdr:rowOff>154939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139716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9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28194</xdr:rowOff>
    </xdr:from>
    <xdr:to>
      <xdr:col>69</xdr:col>
      <xdr:colOff>142875</xdr:colOff>
      <xdr:row>75</xdr:row>
      <xdr:rowOff>129794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114571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973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163068</xdr:rowOff>
    </xdr:from>
    <xdr:to>
      <xdr:col>65</xdr:col>
      <xdr:colOff>53975</xdr:colOff>
      <xdr:row>76</xdr:row>
      <xdr:rowOff>93218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2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77995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108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新潟県聖籠町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901</xdr:rowOff>
    </xdr:from>
    <xdr:to>
      <xdr:col>29</xdr:col>
      <xdr:colOff>127000</xdr:colOff>
      <xdr:row>18</xdr:row>
      <xdr:rowOff>66429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134626"/>
          <a:ext cx="647700" cy="65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157127</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1194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66429</xdr:rowOff>
    </xdr:from>
    <xdr:to>
      <xdr:col>26</xdr:col>
      <xdr:colOff>50800</xdr:colOff>
      <xdr:row>18</xdr:row>
      <xdr:rowOff>93318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00154"/>
          <a:ext cx="698500" cy="26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93015</xdr:rowOff>
    </xdr:from>
    <xdr:to>
      <xdr:col>22</xdr:col>
      <xdr:colOff>114300</xdr:colOff>
      <xdr:row>18</xdr:row>
      <xdr:rowOff>93318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3226740"/>
          <a:ext cx="698500" cy="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87888</xdr:rowOff>
    </xdr:from>
    <xdr:to>
      <xdr:col>18</xdr:col>
      <xdr:colOff>177800</xdr:colOff>
      <xdr:row>18</xdr:row>
      <xdr:rowOff>93015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221613"/>
          <a:ext cx="698500" cy="5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121551</xdr:rowOff>
    </xdr:from>
    <xdr:to>
      <xdr:col>29</xdr:col>
      <xdr:colOff>177800</xdr:colOff>
      <xdr:row>18</xdr:row>
      <xdr:rowOff>51701</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83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138078</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2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15629</xdr:rowOff>
    </xdr:from>
    <xdr:to>
      <xdr:col>26</xdr:col>
      <xdr:colOff>101600</xdr:colOff>
      <xdr:row>18</xdr:row>
      <xdr:rowOff>117229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149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127406</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918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42518</xdr:rowOff>
    </xdr:from>
    <xdr:to>
      <xdr:col>22</xdr:col>
      <xdr:colOff>165100</xdr:colOff>
      <xdr:row>18</xdr:row>
      <xdr:rowOff>144118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76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154295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94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42215</xdr:rowOff>
    </xdr:from>
    <xdr:to>
      <xdr:col>19</xdr:col>
      <xdr:colOff>38100</xdr:colOff>
      <xdr:row>18</xdr:row>
      <xdr:rowOff>143815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75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153992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9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37088</xdr:rowOff>
    </xdr:from>
    <xdr:to>
      <xdr:col>15</xdr:col>
      <xdr:colOff>101600</xdr:colOff>
      <xdr:row>18</xdr:row>
      <xdr:rowOff>138688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70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148865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93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52591</xdr:rowOff>
    </xdr:from>
    <xdr:to>
      <xdr:col>29</xdr:col>
      <xdr:colOff>127000</xdr:colOff>
      <xdr:row>35</xdr:row>
      <xdr:rowOff>61071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662941"/>
          <a:ext cx="647700" cy="8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44315</xdr:rowOff>
    </xdr:from>
    <xdr:to>
      <xdr:col>26</xdr:col>
      <xdr:colOff>50800</xdr:colOff>
      <xdr:row>35</xdr:row>
      <xdr:rowOff>52591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6654665"/>
          <a:ext cx="698500" cy="8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44315</xdr:rowOff>
    </xdr:from>
    <xdr:to>
      <xdr:col>22</xdr:col>
      <xdr:colOff>114300</xdr:colOff>
      <xdr:row>35</xdr:row>
      <xdr:rowOff>99408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654665"/>
          <a:ext cx="698500" cy="55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99408</xdr:rowOff>
    </xdr:from>
    <xdr:to>
      <xdr:col>18</xdr:col>
      <xdr:colOff>177800</xdr:colOff>
      <xdr:row>35</xdr:row>
      <xdr:rowOff>156992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709758"/>
          <a:ext cx="698500" cy="57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10271</xdr:rowOff>
    </xdr:from>
    <xdr:to>
      <xdr:col>29</xdr:col>
      <xdr:colOff>177800</xdr:colOff>
      <xdr:row>35</xdr:row>
      <xdr:rowOff>111871</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620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198248</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46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1791</xdr:rowOff>
    </xdr:from>
    <xdr:to>
      <xdr:col>26</xdr:col>
      <xdr:colOff>101600</xdr:colOff>
      <xdr:row>35</xdr:row>
      <xdr:rowOff>103391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612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113568</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3810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336415</xdr:rowOff>
    </xdr:from>
    <xdr:to>
      <xdr:col>22</xdr:col>
      <xdr:colOff>165100</xdr:colOff>
      <xdr:row>35</xdr:row>
      <xdr:rowOff>95115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603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105293</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37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48608</xdr:rowOff>
    </xdr:from>
    <xdr:to>
      <xdr:col>19</xdr:col>
      <xdr:colOff>38100</xdr:colOff>
      <xdr:row>35</xdr:row>
      <xdr:rowOff>150208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658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160385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427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106192</xdr:rowOff>
    </xdr:from>
    <xdr:to>
      <xdr:col>15</xdr:col>
      <xdr:colOff>101600</xdr:colOff>
      <xdr:row>35</xdr:row>
      <xdr:rowOff>207792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716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217969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48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新潟県聖籠町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13,986
13,668
37.57
9,507,615
8,926,801
505,810
4,966,912
2,330,066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4913</xdr:rowOff>
    </xdr:from>
    <xdr:to>
      <xdr:col>24</xdr:col>
      <xdr:colOff>63500</xdr:colOff>
      <xdr:row>36</xdr:row>
      <xdr:rowOff>85489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77113"/>
          <a:ext cx="838200" cy="8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85489</xdr:rowOff>
    </xdr:from>
    <xdr:to>
      <xdr:col>19</xdr:col>
      <xdr:colOff>177800</xdr:colOff>
      <xdr:row>36</xdr:row>
      <xdr:rowOff>144011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57689"/>
          <a:ext cx="889000" cy="5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140527</xdr:rowOff>
    </xdr:from>
    <xdr:to>
      <xdr:col>15</xdr:col>
      <xdr:colOff>50800</xdr:colOff>
      <xdr:row>36</xdr:row>
      <xdr:rowOff>144011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12727"/>
          <a:ext cx="889000" cy="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135095</xdr:rowOff>
    </xdr:from>
    <xdr:to>
      <xdr:col>10</xdr:col>
      <xdr:colOff>114300</xdr:colOff>
      <xdr:row>36</xdr:row>
      <xdr:rowOff>140527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07295"/>
          <a:ext cx="889000" cy="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125563</xdr:rowOff>
    </xdr:from>
    <xdr:to>
      <xdr:col>24</xdr:col>
      <xdr:colOff>114300</xdr:colOff>
      <xdr:row>36</xdr:row>
      <xdr:rowOff>55713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103990</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0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34689</xdr:rowOff>
    </xdr:from>
    <xdr:to>
      <xdr:col>20</xdr:col>
      <xdr:colOff>38100</xdr:colOff>
      <xdr:row>36</xdr:row>
      <xdr:rowOff>136289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0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127416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299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93211</xdr:rowOff>
    </xdr:from>
    <xdr:to>
      <xdr:col>15</xdr:col>
      <xdr:colOff>101600</xdr:colOff>
      <xdr:row>37</xdr:row>
      <xdr:rowOff>23361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6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14488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358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89727</xdr:rowOff>
    </xdr:from>
    <xdr:to>
      <xdr:col>10</xdr:col>
      <xdr:colOff>165100</xdr:colOff>
      <xdr:row>37</xdr:row>
      <xdr:rowOff>19877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6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36404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037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84295</xdr:rowOff>
    </xdr:from>
    <xdr:to>
      <xdr:col>6</xdr:col>
      <xdr:colOff>38100</xdr:colOff>
      <xdr:row>37</xdr:row>
      <xdr:rowOff>14445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30972</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31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72785</xdr:rowOff>
    </xdr:from>
    <xdr:to>
      <xdr:col>24</xdr:col>
      <xdr:colOff>63500</xdr:colOff>
      <xdr:row>56</xdr:row>
      <xdr:rowOff>141487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673985"/>
          <a:ext cx="838200" cy="6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141487</xdr:rowOff>
    </xdr:from>
    <xdr:to>
      <xdr:col>19</xdr:col>
      <xdr:colOff>177800</xdr:colOff>
      <xdr:row>56</xdr:row>
      <xdr:rowOff>151313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42687"/>
          <a:ext cx="889000" cy="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151313</xdr:rowOff>
    </xdr:from>
    <xdr:to>
      <xdr:col>15</xdr:col>
      <xdr:colOff>50800</xdr:colOff>
      <xdr:row>56</xdr:row>
      <xdr:rowOff>152776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52513"/>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152776</xdr:rowOff>
    </xdr:from>
    <xdr:to>
      <xdr:col>10</xdr:col>
      <xdr:colOff>114300</xdr:colOff>
      <xdr:row>57</xdr:row>
      <xdr:rowOff>12560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753976"/>
          <a:ext cx="889000" cy="3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21985</xdr:rowOff>
    </xdr:from>
    <xdr:to>
      <xdr:col>24</xdr:col>
      <xdr:colOff>114300</xdr:colOff>
      <xdr:row>56</xdr:row>
      <xdr:rowOff>123585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2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44862</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47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90687</xdr:rowOff>
    </xdr:from>
    <xdr:to>
      <xdr:col>20</xdr:col>
      <xdr:colOff>38100</xdr:colOff>
      <xdr:row>57</xdr:row>
      <xdr:rowOff>20837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69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37364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467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100513</xdr:rowOff>
    </xdr:from>
    <xdr:to>
      <xdr:col>15</xdr:col>
      <xdr:colOff>101600</xdr:colOff>
      <xdr:row>57</xdr:row>
      <xdr:rowOff>30663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0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47190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476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101976</xdr:rowOff>
    </xdr:from>
    <xdr:to>
      <xdr:col>10</xdr:col>
      <xdr:colOff>165100</xdr:colOff>
      <xdr:row>57</xdr:row>
      <xdr:rowOff>32126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0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48653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7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133210</xdr:rowOff>
    </xdr:from>
    <xdr:to>
      <xdr:col>6</xdr:col>
      <xdr:colOff>38100</xdr:colOff>
      <xdr:row>57</xdr:row>
      <xdr:rowOff>63360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79887</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509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83789</xdr:rowOff>
    </xdr:from>
    <xdr:to>
      <xdr:col>24</xdr:col>
      <xdr:colOff>63500</xdr:colOff>
      <xdr:row>77</xdr:row>
      <xdr:rowOff>155245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285439"/>
          <a:ext cx="838200" cy="7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87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111640</xdr:rowOff>
    </xdr:from>
    <xdr:to>
      <xdr:col>19</xdr:col>
      <xdr:colOff>177800</xdr:colOff>
      <xdr:row>77</xdr:row>
      <xdr:rowOff>155245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313290"/>
          <a:ext cx="889000" cy="4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111640</xdr:rowOff>
    </xdr:from>
    <xdr:to>
      <xdr:col>15</xdr:col>
      <xdr:colOff>50800</xdr:colOff>
      <xdr:row>77</xdr:row>
      <xdr:rowOff>160446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313290"/>
          <a:ext cx="889000" cy="4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95980</xdr:rowOff>
    </xdr:from>
    <xdr:to>
      <xdr:col>10</xdr:col>
      <xdr:colOff>114300</xdr:colOff>
      <xdr:row>77</xdr:row>
      <xdr:rowOff>160446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297630"/>
          <a:ext cx="889000" cy="64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32989</xdr:rowOff>
    </xdr:from>
    <xdr:to>
      <xdr:col>24</xdr:col>
      <xdr:colOff>114300</xdr:colOff>
      <xdr:row>77</xdr:row>
      <xdr:rowOff>134589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3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55866</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08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104445</xdr:rowOff>
    </xdr:from>
    <xdr:to>
      <xdr:col>20</xdr:col>
      <xdr:colOff>38100</xdr:colOff>
      <xdr:row>78</xdr:row>
      <xdr:rowOff>34595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51122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308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60840</xdr:rowOff>
    </xdr:from>
    <xdr:to>
      <xdr:col>15</xdr:col>
      <xdr:colOff>101600</xdr:colOff>
      <xdr:row>77</xdr:row>
      <xdr:rowOff>162440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26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7517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3037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109646</xdr:rowOff>
    </xdr:from>
    <xdr:to>
      <xdr:col>10</xdr:col>
      <xdr:colOff>165100</xdr:colOff>
      <xdr:row>78</xdr:row>
      <xdr:rowOff>39796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1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56323</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08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45180</xdr:rowOff>
    </xdr:from>
    <xdr:to>
      <xdr:col>6</xdr:col>
      <xdr:colOff>38100</xdr:colOff>
      <xdr:row>77</xdr:row>
      <xdr:rowOff>146780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2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163307</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02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90284</xdr:rowOff>
    </xdr:from>
    <xdr:to>
      <xdr:col>24</xdr:col>
      <xdr:colOff>63500</xdr:colOff>
      <xdr:row>93</xdr:row>
      <xdr:rowOff>81787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5863684"/>
          <a:ext cx="838200" cy="16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81787</xdr:rowOff>
    </xdr:from>
    <xdr:to>
      <xdr:col>19</xdr:col>
      <xdr:colOff>177800</xdr:colOff>
      <xdr:row>93</xdr:row>
      <xdr:rowOff>99364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026637"/>
          <a:ext cx="889000" cy="1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97726</xdr:rowOff>
    </xdr:from>
    <xdr:to>
      <xdr:col>15</xdr:col>
      <xdr:colOff>50800</xdr:colOff>
      <xdr:row>93</xdr:row>
      <xdr:rowOff>99364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042576"/>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97726</xdr:rowOff>
    </xdr:from>
    <xdr:to>
      <xdr:col>10</xdr:col>
      <xdr:colOff>114300</xdr:colOff>
      <xdr:row>95</xdr:row>
      <xdr:rowOff>22568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042576"/>
          <a:ext cx="889000" cy="26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39484</xdr:rowOff>
    </xdr:from>
    <xdr:to>
      <xdr:col>24</xdr:col>
      <xdr:colOff>114300</xdr:colOff>
      <xdr:row>92</xdr:row>
      <xdr:rowOff>141084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81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62361</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66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30987</xdr:rowOff>
    </xdr:from>
    <xdr:to>
      <xdr:col>20</xdr:col>
      <xdr:colOff>38100</xdr:colOff>
      <xdr:row>93</xdr:row>
      <xdr:rowOff>132587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597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149114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751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48564</xdr:rowOff>
    </xdr:from>
    <xdr:to>
      <xdr:col>15</xdr:col>
      <xdr:colOff>101600</xdr:colOff>
      <xdr:row>93</xdr:row>
      <xdr:rowOff>150164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599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166691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768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46926</xdr:rowOff>
    </xdr:from>
    <xdr:to>
      <xdr:col>10</xdr:col>
      <xdr:colOff>165100</xdr:colOff>
      <xdr:row>93</xdr:row>
      <xdr:rowOff>148526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599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165053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76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143218</xdr:rowOff>
    </xdr:from>
    <xdr:to>
      <xdr:col>6</xdr:col>
      <xdr:colOff>38100</xdr:colOff>
      <xdr:row>95</xdr:row>
      <xdr:rowOff>73368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25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89895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03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152406</xdr:rowOff>
    </xdr:from>
    <xdr:to>
      <xdr:col>55</xdr:col>
      <xdr:colOff>0</xdr:colOff>
      <xdr:row>37</xdr:row>
      <xdr:rowOff>17228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24606"/>
          <a:ext cx="838200" cy="3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152406</xdr:rowOff>
    </xdr:from>
    <xdr:to>
      <xdr:col>50</xdr:col>
      <xdr:colOff>114300</xdr:colOff>
      <xdr:row>36</xdr:row>
      <xdr:rowOff>162716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24606"/>
          <a:ext cx="889000" cy="1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162716</xdr:rowOff>
    </xdr:from>
    <xdr:to>
      <xdr:col>45</xdr:col>
      <xdr:colOff>177800</xdr:colOff>
      <xdr:row>37</xdr:row>
      <xdr:rowOff>52360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34916"/>
          <a:ext cx="889000" cy="6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15216</xdr:rowOff>
    </xdr:from>
    <xdr:to>
      <xdr:col>41</xdr:col>
      <xdr:colOff>50800</xdr:colOff>
      <xdr:row>37</xdr:row>
      <xdr:rowOff>52360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15966"/>
          <a:ext cx="889000" cy="38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137878</xdr:rowOff>
    </xdr:from>
    <xdr:to>
      <xdr:col>55</xdr:col>
      <xdr:colOff>50800</xdr:colOff>
      <xdr:row>37</xdr:row>
      <xdr:rowOff>68028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1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52805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2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101606</xdr:rowOff>
    </xdr:from>
    <xdr:to>
      <xdr:col>50</xdr:col>
      <xdr:colOff>165100</xdr:colOff>
      <xdr:row>37</xdr:row>
      <xdr:rowOff>31756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22883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6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111916</xdr:rowOff>
    </xdr:from>
    <xdr:to>
      <xdr:col>46</xdr:col>
      <xdr:colOff>38100</xdr:colOff>
      <xdr:row>37</xdr:row>
      <xdr:rowOff>42066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8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33193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76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1560</xdr:rowOff>
    </xdr:from>
    <xdr:to>
      <xdr:col>41</xdr:col>
      <xdr:colOff>101600</xdr:colOff>
      <xdr:row>37</xdr:row>
      <xdr:rowOff>103160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4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94287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3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135866</xdr:rowOff>
    </xdr:from>
    <xdr:to>
      <xdr:col>36</xdr:col>
      <xdr:colOff>165100</xdr:colOff>
      <xdr:row>35</xdr:row>
      <xdr:rowOff>66016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6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57143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5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97167</xdr:rowOff>
    </xdr:from>
    <xdr:to>
      <xdr:col>55</xdr:col>
      <xdr:colOff>0</xdr:colOff>
      <xdr:row>58</xdr:row>
      <xdr:rowOff>100050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10041267"/>
          <a:ext cx="838200" cy="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97167</xdr:rowOff>
    </xdr:from>
    <xdr:to>
      <xdr:col>50</xdr:col>
      <xdr:colOff>114300</xdr:colOff>
      <xdr:row>58</xdr:row>
      <xdr:rowOff>110558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10041267"/>
          <a:ext cx="889000" cy="1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27901</xdr:rowOff>
    </xdr:from>
    <xdr:to>
      <xdr:col>45</xdr:col>
      <xdr:colOff>177800</xdr:colOff>
      <xdr:row>58</xdr:row>
      <xdr:rowOff>110558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972001"/>
          <a:ext cx="889000" cy="8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27901</xdr:rowOff>
    </xdr:from>
    <xdr:to>
      <xdr:col>41</xdr:col>
      <xdr:colOff>50800</xdr:colOff>
      <xdr:row>58</xdr:row>
      <xdr:rowOff>112725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972001"/>
          <a:ext cx="889000" cy="8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49250</xdr:rowOff>
    </xdr:from>
    <xdr:to>
      <xdr:col>55</xdr:col>
      <xdr:colOff>50800</xdr:colOff>
      <xdr:row>58</xdr:row>
      <xdr:rowOff>150850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135627</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0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46367</xdr:rowOff>
    </xdr:from>
    <xdr:to>
      <xdr:col>50</xdr:col>
      <xdr:colOff>165100</xdr:colOff>
      <xdr:row>58</xdr:row>
      <xdr:rowOff>147967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9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139094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08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59758</xdr:rowOff>
    </xdr:from>
    <xdr:to>
      <xdr:col>46</xdr:col>
      <xdr:colOff>38100</xdr:colOff>
      <xdr:row>58</xdr:row>
      <xdr:rowOff>161358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0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152485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9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148551</xdr:rowOff>
    </xdr:from>
    <xdr:to>
      <xdr:col>41</xdr:col>
      <xdr:colOff>101600</xdr:colOff>
      <xdr:row>58</xdr:row>
      <xdr:rowOff>78701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2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95228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69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61925</xdr:rowOff>
    </xdr:from>
    <xdr:to>
      <xdr:col>36</xdr:col>
      <xdr:colOff>165100</xdr:colOff>
      <xdr:row>58</xdr:row>
      <xdr:rowOff>163525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154652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9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42487</xdr:rowOff>
    </xdr:from>
    <xdr:to>
      <xdr:col>55</xdr:col>
      <xdr:colOff>0</xdr:colOff>
      <xdr:row>78</xdr:row>
      <xdr:rowOff>118890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15587"/>
          <a:ext cx="838200" cy="7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42487</xdr:rowOff>
    </xdr:from>
    <xdr:to>
      <xdr:col>50</xdr:col>
      <xdr:colOff>114300</xdr:colOff>
      <xdr:row>78</xdr:row>
      <xdr:rowOff>55879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15587"/>
          <a:ext cx="889000" cy="1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4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55879</xdr:rowOff>
    </xdr:from>
    <xdr:to>
      <xdr:col>45</xdr:col>
      <xdr:colOff>177800</xdr:colOff>
      <xdr:row>78</xdr:row>
      <xdr:rowOff>64150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28979"/>
          <a:ext cx="889000" cy="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64150</xdr:rowOff>
    </xdr:from>
    <xdr:to>
      <xdr:col>41</xdr:col>
      <xdr:colOff>50800</xdr:colOff>
      <xdr:row>78</xdr:row>
      <xdr:rowOff>75234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37250"/>
          <a:ext cx="889000" cy="1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126389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68090</xdr:rowOff>
    </xdr:from>
    <xdr:to>
      <xdr:col>55</xdr:col>
      <xdr:colOff>50800</xdr:colOff>
      <xdr:row>78</xdr:row>
      <xdr:rowOff>169690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4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154467</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163137</xdr:rowOff>
    </xdr:from>
    <xdr:to>
      <xdr:col>50</xdr:col>
      <xdr:colOff>165100</xdr:colOff>
      <xdr:row>78</xdr:row>
      <xdr:rowOff>93287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6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109814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4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5079</xdr:rowOff>
    </xdr:from>
    <xdr:to>
      <xdr:col>46</xdr:col>
      <xdr:colOff>38100</xdr:colOff>
      <xdr:row>78</xdr:row>
      <xdr:rowOff>106679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7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123206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5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13350</xdr:rowOff>
    </xdr:from>
    <xdr:to>
      <xdr:col>41</xdr:col>
      <xdr:colOff>101600</xdr:colOff>
      <xdr:row>78</xdr:row>
      <xdr:rowOff>114950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131477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16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24434</xdr:rowOff>
    </xdr:from>
    <xdr:to>
      <xdr:col>36</xdr:col>
      <xdr:colOff>165100</xdr:colOff>
      <xdr:row>78</xdr:row>
      <xdr:rowOff>126034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9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117161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49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152958</xdr:rowOff>
    </xdr:from>
    <xdr:to>
      <xdr:col>55</xdr:col>
      <xdr:colOff>0</xdr:colOff>
      <xdr:row>98</xdr:row>
      <xdr:rowOff>88398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83608"/>
          <a:ext cx="838200" cy="10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88398</xdr:rowOff>
    </xdr:from>
    <xdr:to>
      <xdr:col>50</xdr:col>
      <xdr:colOff>114300</xdr:colOff>
      <xdr:row>98</xdr:row>
      <xdr:rowOff>96230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90498"/>
          <a:ext cx="889000" cy="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78508</xdr:rowOff>
    </xdr:from>
    <xdr:to>
      <xdr:col>45</xdr:col>
      <xdr:colOff>177800</xdr:colOff>
      <xdr:row>98</xdr:row>
      <xdr:rowOff>96230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80608"/>
          <a:ext cx="889000" cy="1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34297</xdr:rowOff>
    </xdr:from>
    <xdr:to>
      <xdr:col>41</xdr:col>
      <xdr:colOff>50800</xdr:colOff>
      <xdr:row>98</xdr:row>
      <xdr:rowOff>78508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36397"/>
          <a:ext cx="889000" cy="4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102158</xdr:rowOff>
    </xdr:from>
    <xdr:to>
      <xdr:col>55</xdr:col>
      <xdr:colOff>50800</xdr:colOff>
      <xdr:row>98</xdr:row>
      <xdr:rowOff>32308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3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80585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1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37598</xdr:rowOff>
    </xdr:from>
    <xdr:to>
      <xdr:col>50</xdr:col>
      <xdr:colOff>165100</xdr:colOff>
      <xdr:row>98</xdr:row>
      <xdr:rowOff>139198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3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130325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3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45430</xdr:rowOff>
    </xdr:from>
    <xdr:to>
      <xdr:col>46</xdr:col>
      <xdr:colOff>38100</xdr:colOff>
      <xdr:row>98</xdr:row>
      <xdr:rowOff>147030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4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138157</xdr:rowOff>
    </xdr:from>
    <xdr:ext cx="469744"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15428" y="1694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27708</xdr:rowOff>
    </xdr:from>
    <xdr:to>
      <xdr:col>41</xdr:col>
      <xdr:colOff>101600</xdr:colOff>
      <xdr:row>98</xdr:row>
      <xdr:rowOff>129308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2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120435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2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154947</xdr:rowOff>
    </xdr:from>
    <xdr:to>
      <xdr:col>36</xdr:col>
      <xdr:colOff>165100</xdr:colOff>
      <xdr:row>98</xdr:row>
      <xdr:rowOff>85097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8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76224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7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67183</xdr:rowOff>
    </xdr:from>
    <xdr:to>
      <xdr:col>85</xdr:col>
      <xdr:colOff>127000</xdr:colOff>
      <xdr:row>79</xdr:row>
      <xdr:rowOff>93790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611733"/>
          <a:ext cx="838200" cy="2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87757</xdr:rowOff>
    </xdr:from>
    <xdr:to>
      <xdr:col>81</xdr:col>
      <xdr:colOff>50800</xdr:colOff>
      <xdr:row>79</xdr:row>
      <xdr:rowOff>93790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632307"/>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87757</xdr:rowOff>
    </xdr:from>
    <xdr:to>
      <xdr:col>76</xdr:col>
      <xdr:colOff>114300</xdr:colOff>
      <xdr:row>79</xdr:row>
      <xdr:rowOff>105372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632307"/>
          <a:ext cx="889000" cy="1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105372</xdr:rowOff>
    </xdr:from>
    <xdr:to>
      <xdr:col>71</xdr:col>
      <xdr:colOff>177800</xdr:colOff>
      <xdr:row>79</xdr:row>
      <xdr:rowOff>108241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649922"/>
          <a:ext cx="889000" cy="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16383</xdr:rowOff>
    </xdr:from>
    <xdr:to>
      <xdr:col>85</xdr:col>
      <xdr:colOff>177800</xdr:colOff>
      <xdr:row>79</xdr:row>
      <xdr:rowOff>117983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56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102760</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47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42990</xdr:rowOff>
    </xdr:from>
    <xdr:to>
      <xdr:col>81</xdr:col>
      <xdr:colOff>101600</xdr:colOff>
      <xdr:row>79</xdr:row>
      <xdr:rowOff>144590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58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135717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68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36957</xdr:rowOff>
    </xdr:from>
    <xdr:to>
      <xdr:col>76</xdr:col>
      <xdr:colOff>165100</xdr:colOff>
      <xdr:row>79</xdr:row>
      <xdr:rowOff>138557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5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129684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67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54572</xdr:rowOff>
    </xdr:from>
    <xdr:to>
      <xdr:col>72</xdr:col>
      <xdr:colOff>38100</xdr:colOff>
      <xdr:row>79</xdr:row>
      <xdr:rowOff>156172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59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147299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69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57441</xdr:rowOff>
    </xdr:from>
    <xdr:to>
      <xdr:col>67</xdr:col>
      <xdr:colOff>101600</xdr:colOff>
      <xdr:row>79</xdr:row>
      <xdr:rowOff>159041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60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150168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69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125549</xdr:rowOff>
    </xdr:from>
    <xdr:to>
      <xdr:col>85</xdr:col>
      <xdr:colOff>127000</xdr:colOff>
      <xdr:row>97</xdr:row>
      <xdr:rowOff>145278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56199"/>
          <a:ext cx="838200" cy="1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115728</xdr:rowOff>
    </xdr:from>
    <xdr:to>
      <xdr:col>81</xdr:col>
      <xdr:colOff>50800</xdr:colOff>
      <xdr:row>97</xdr:row>
      <xdr:rowOff>125549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746378"/>
          <a:ext cx="889000" cy="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115728</xdr:rowOff>
    </xdr:from>
    <xdr:to>
      <xdr:col>76</xdr:col>
      <xdr:colOff>114300</xdr:colOff>
      <xdr:row>97</xdr:row>
      <xdr:rowOff>116193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746378"/>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116193</xdr:rowOff>
    </xdr:from>
    <xdr:to>
      <xdr:col>71</xdr:col>
      <xdr:colOff>177800</xdr:colOff>
      <xdr:row>98</xdr:row>
      <xdr:rowOff>86345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46843"/>
          <a:ext cx="889000" cy="14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94478</xdr:rowOff>
    </xdr:from>
    <xdr:to>
      <xdr:col>85</xdr:col>
      <xdr:colOff>177800</xdr:colOff>
      <xdr:row>98</xdr:row>
      <xdr:rowOff>24628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72905</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0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74749</xdr:rowOff>
    </xdr:from>
    <xdr:to>
      <xdr:col>81</xdr:col>
      <xdr:colOff>101600</xdr:colOff>
      <xdr:row>98</xdr:row>
      <xdr:rowOff>4899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0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167476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798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64928</xdr:rowOff>
    </xdr:from>
    <xdr:to>
      <xdr:col>76</xdr:col>
      <xdr:colOff>165100</xdr:colOff>
      <xdr:row>97</xdr:row>
      <xdr:rowOff>166528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9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157655</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8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65393</xdr:rowOff>
    </xdr:from>
    <xdr:to>
      <xdr:col>72</xdr:col>
      <xdr:colOff>38100</xdr:colOff>
      <xdr:row>97</xdr:row>
      <xdr:rowOff>166993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9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158120</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8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35545</xdr:rowOff>
    </xdr:from>
    <xdr:to>
      <xdr:col>67</xdr:col>
      <xdr:colOff>101600</xdr:colOff>
      <xdr:row>98</xdr:row>
      <xdr:rowOff>137145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3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128272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3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98827</xdr:rowOff>
    </xdr:from>
    <xdr:to>
      <xdr:col>116</xdr:col>
      <xdr:colOff>63500</xdr:colOff>
      <xdr:row>38</xdr:row>
      <xdr:rowOff>107170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613927"/>
          <a:ext cx="838200" cy="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105890</xdr:rowOff>
    </xdr:from>
    <xdr:to>
      <xdr:col>111</xdr:col>
      <xdr:colOff>177800</xdr:colOff>
      <xdr:row>38</xdr:row>
      <xdr:rowOff>107170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20990"/>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101204</xdr:rowOff>
    </xdr:from>
    <xdr:to>
      <xdr:col>107</xdr:col>
      <xdr:colOff>50800</xdr:colOff>
      <xdr:row>38</xdr:row>
      <xdr:rowOff>105890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16304"/>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81452</xdr:rowOff>
    </xdr:from>
    <xdr:to>
      <xdr:col>102</xdr:col>
      <xdr:colOff>114300</xdr:colOff>
      <xdr:row>38</xdr:row>
      <xdr:rowOff>101204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596552"/>
          <a:ext cx="889000" cy="1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48027</xdr:rowOff>
    </xdr:from>
    <xdr:to>
      <xdr:col>116</xdr:col>
      <xdr:colOff>114300</xdr:colOff>
      <xdr:row>38</xdr:row>
      <xdr:rowOff>149627</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6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134404</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7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56370</xdr:rowOff>
    </xdr:from>
    <xdr:to>
      <xdr:col>112</xdr:col>
      <xdr:colOff>38100</xdr:colOff>
      <xdr:row>38</xdr:row>
      <xdr:rowOff>157970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7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149097</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66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55090</xdr:rowOff>
    </xdr:from>
    <xdr:to>
      <xdr:col>107</xdr:col>
      <xdr:colOff>101600</xdr:colOff>
      <xdr:row>38</xdr:row>
      <xdr:rowOff>156690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7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147817</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666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50404</xdr:rowOff>
    </xdr:from>
    <xdr:to>
      <xdr:col>102</xdr:col>
      <xdr:colOff>165100</xdr:colOff>
      <xdr:row>38</xdr:row>
      <xdr:rowOff>152004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56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143131</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65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30652</xdr:rowOff>
    </xdr:from>
    <xdr:to>
      <xdr:col>98</xdr:col>
      <xdr:colOff>38100</xdr:colOff>
      <xdr:row>38</xdr:row>
      <xdr:rowOff>132252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4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123379</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63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56414</xdr:rowOff>
    </xdr:from>
    <xdr:to>
      <xdr:col>116</xdr:col>
      <xdr:colOff>63500</xdr:colOff>
      <xdr:row>58</xdr:row>
      <xdr:rowOff>73711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000514"/>
          <a:ext cx="838200" cy="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52832</xdr:rowOff>
    </xdr:from>
    <xdr:to>
      <xdr:col>111</xdr:col>
      <xdr:colOff>177800</xdr:colOff>
      <xdr:row>58</xdr:row>
      <xdr:rowOff>56414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9996932"/>
          <a:ext cx="889000" cy="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37821</xdr:rowOff>
    </xdr:from>
    <xdr:to>
      <xdr:col>107</xdr:col>
      <xdr:colOff>50800</xdr:colOff>
      <xdr:row>58</xdr:row>
      <xdr:rowOff>52832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9981921"/>
          <a:ext cx="8890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98188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4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166942</xdr:rowOff>
    </xdr:from>
    <xdr:to>
      <xdr:col>102</xdr:col>
      <xdr:colOff>114300</xdr:colOff>
      <xdr:row>58</xdr:row>
      <xdr:rowOff>37821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9939592"/>
          <a:ext cx="889000" cy="4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83862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0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22911</xdr:rowOff>
    </xdr:from>
    <xdr:to>
      <xdr:col>116</xdr:col>
      <xdr:colOff>114300</xdr:colOff>
      <xdr:row>58</xdr:row>
      <xdr:rowOff>124511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96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1338</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4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5614</xdr:rowOff>
    </xdr:from>
    <xdr:to>
      <xdr:col>112</xdr:col>
      <xdr:colOff>38100</xdr:colOff>
      <xdr:row>58</xdr:row>
      <xdr:rowOff>107214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94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98341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1004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2032</xdr:rowOff>
    </xdr:from>
    <xdr:to>
      <xdr:col>107</xdr:col>
      <xdr:colOff>101600</xdr:colOff>
      <xdr:row>58</xdr:row>
      <xdr:rowOff>103632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94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120159</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972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158471</xdr:rowOff>
    </xdr:from>
    <xdr:to>
      <xdr:col>102</xdr:col>
      <xdr:colOff>165100</xdr:colOff>
      <xdr:row>58</xdr:row>
      <xdr:rowOff>88621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93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105148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9706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116142</xdr:rowOff>
    </xdr:from>
    <xdr:to>
      <xdr:col>98</xdr:col>
      <xdr:colOff>38100</xdr:colOff>
      <xdr:row>58</xdr:row>
      <xdr:rowOff>46292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88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62819</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66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150216</xdr:rowOff>
    </xdr:from>
    <xdr:to>
      <xdr:col>116</xdr:col>
      <xdr:colOff>63500</xdr:colOff>
      <xdr:row>76</xdr:row>
      <xdr:rowOff>151771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180416"/>
          <a:ext cx="8382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151771</xdr:rowOff>
    </xdr:from>
    <xdr:to>
      <xdr:col>111</xdr:col>
      <xdr:colOff>177800</xdr:colOff>
      <xdr:row>76</xdr:row>
      <xdr:rowOff>169692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181971"/>
          <a:ext cx="889000" cy="1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169692</xdr:rowOff>
    </xdr:from>
    <xdr:to>
      <xdr:col>107</xdr:col>
      <xdr:colOff>50800</xdr:colOff>
      <xdr:row>77</xdr:row>
      <xdr:rowOff>31550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199892"/>
          <a:ext cx="889000" cy="33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162103</xdr:rowOff>
    </xdr:from>
    <xdr:to>
      <xdr:col>102</xdr:col>
      <xdr:colOff>114300</xdr:colOff>
      <xdr:row>77</xdr:row>
      <xdr:rowOff>31550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3192303"/>
          <a:ext cx="889000" cy="4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99416</xdr:rowOff>
    </xdr:from>
    <xdr:to>
      <xdr:col>116</xdr:col>
      <xdr:colOff>114300</xdr:colOff>
      <xdr:row>77</xdr:row>
      <xdr:rowOff>29566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12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77843</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10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100971</xdr:rowOff>
    </xdr:from>
    <xdr:to>
      <xdr:col>112</xdr:col>
      <xdr:colOff>38100</xdr:colOff>
      <xdr:row>77</xdr:row>
      <xdr:rowOff>31121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13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22248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2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118892</xdr:rowOff>
    </xdr:from>
    <xdr:to>
      <xdr:col>107</xdr:col>
      <xdr:colOff>101600</xdr:colOff>
      <xdr:row>77</xdr:row>
      <xdr:rowOff>49042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14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40169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24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152200</xdr:rowOff>
    </xdr:from>
    <xdr:to>
      <xdr:col>102</xdr:col>
      <xdr:colOff>165100</xdr:colOff>
      <xdr:row>77</xdr:row>
      <xdr:rowOff>82350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18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73477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27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111303</xdr:rowOff>
    </xdr:from>
    <xdr:to>
      <xdr:col>98</xdr:col>
      <xdr:colOff>38100</xdr:colOff>
      <xdr:row>77</xdr:row>
      <xdr:rowOff>41453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14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32580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23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人件費は、住民一人当たり</a:t>
          </a:r>
          <a:r>
            <a:rPr kumimoji="1" lang="en-US" altLang="ja-JP" sz="1300">
              <a:latin typeface="ＭＳ Ｐゴシック" panose="020B0600070205080204" pitchFamily="50" charset="-128"/>
              <a:ea typeface="ＭＳ Ｐゴシック" panose="020B0600070205080204" pitchFamily="50" charset="-128"/>
            </a:rPr>
            <a:t>115,882</a:t>
          </a:r>
          <a:r>
            <a:rPr kumimoji="1" lang="ja-JP" altLang="en-US" sz="1300">
              <a:latin typeface="ＭＳ Ｐゴシック" panose="020B0600070205080204" pitchFamily="50" charset="-128"/>
              <a:ea typeface="ＭＳ Ｐゴシック" panose="020B0600070205080204" pitchFamily="50" charset="-128"/>
            </a:rPr>
            <a:t>円で、対前年度比で</a:t>
          </a:r>
          <a:r>
            <a:rPr kumimoji="1" lang="en-US" altLang="ja-JP" sz="1300">
              <a:latin typeface="ＭＳ Ｐゴシック" panose="020B0600070205080204" pitchFamily="50" charset="-128"/>
              <a:ea typeface="ＭＳ Ｐゴシック" panose="020B0600070205080204" pitchFamily="50" charset="-128"/>
            </a:rPr>
            <a:t>7,402</a:t>
          </a:r>
          <a:r>
            <a:rPr kumimoji="1" lang="ja-JP" altLang="en-US" sz="1300">
              <a:latin typeface="ＭＳ Ｐゴシック" panose="020B0600070205080204" pitchFamily="50" charset="-128"/>
              <a:ea typeface="ＭＳ Ｐゴシック" panose="020B0600070205080204" pitchFamily="50" charset="-128"/>
            </a:rPr>
            <a:t>円の増となった。令和元年度以降増加傾向にあるが、これは人事院勧告に伴う給与改定による増加が主な要因で、概ね類似団体平均と同様に推移している。</a:t>
          </a:r>
        </a:p>
        <a:p>
          <a:r>
            <a:rPr kumimoji="1" lang="ja-JP" altLang="en-US" sz="1300">
              <a:latin typeface="ＭＳ Ｐゴシック" panose="020B0600070205080204" pitchFamily="50" charset="-128"/>
              <a:ea typeface="ＭＳ Ｐゴシック" panose="020B0600070205080204" pitchFamily="50" charset="-128"/>
            </a:rPr>
            <a:t>　扶助費は、住民一人当たり</a:t>
          </a:r>
          <a:r>
            <a:rPr kumimoji="1" lang="en-US" altLang="ja-JP" sz="1300">
              <a:latin typeface="ＭＳ Ｐゴシック" panose="020B0600070205080204" pitchFamily="50" charset="-128"/>
              <a:ea typeface="ＭＳ Ｐゴシック" panose="020B0600070205080204" pitchFamily="50" charset="-128"/>
            </a:rPr>
            <a:t>120,891</a:t>
          </a:r>
          <a:r>
            <a:rPr kumimoji="1" lang="ja-JP" altLang="en-US" sz="1300">
              <a:latin typeface="ＭＳ Ｐゴシック" panose="020B0600070205080204" pitchFamily="50" charset="-128"/>
              <a:ea typeface="ＭＳ Ｐゴシック" panose="020B0600070205080204" pitchFamily="50" charset="-128"/>
            </a:rPr>
            <a:t>円で、対前年度比で</a:t>
          </a:r>
          <a:r>
            <a:rPr kumimoji="1" lang="en-US" altLang="ja-JP" sz="1300">
              <a:latin typeface="ＭＳ Ｐゴシック" panose="020B0600070205080204" pitchFamily="50" charset="-128"/>
              <a:ea typeface="ＭＳ Ｐゴシック" panose="020B0600070205080204" pitchFamily="50" charset="-128"/>
            </a:rPr>
            <a:t>12,831</a:t>
          </a:r>
          <a:r>
            <a:rPr kumimoji="1" lang="ja-JP" altLang="en-US" sz="1300">
              <a:latin typeface="ＭＳ Ｐゴシック" panose="020B0600070205080204" pitchFamily="50" charset="-128"/>
              <a:ea typeface="ＭＳ Ｐゴシック" panose="020B0600070205080204" pitchFamily="50" charset="-128"/>
            </a:rPr>
            <a:t>円の増となった。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認定こども園に係る施設型給付費及び物価高騰対応調整給付金扶助費が</a:t>
          </a:r>
          <a:r>
            <a:rPr kumimoji="1" lang="ja-JP" altLang="en-US" sz="1300">
              <a:latin typeface="ＭＳ Ｐゴシック" panose="020B0600070205080204" pitchFamily="50" charset="-128"/>
              <a:ea typeface="ＭＳ Ｐゴシック" panose="020B0600070205080204" pitchFamily="50" charset="-128"/>
            </a:rPr>
            <a:t>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60,814</a:t>
          </a:r>
          <a:r>
            <a:rPr kumimoji="1" lang="ja-JP" altLang="en-US" sz="1300">
              <a:latin typeface="ＭＳ Ｐゴシック" panose="020B0600070205080204" pitchFamily="50" charset="-128"/>
              <a:ea typeface="ＭＳ Ｐゴシック" panose="020B0600070205080204" pitchFamily="50" charset="-128"/>
            </a:rPr>
            <a:t>円で、対前年度比で</a:t>
          </a:r>
          <a:r>
            <a:rPr kumimoji="1" lang="en-US" altLang="ja-JP" sz="1300">
              <a:latin typeface="ＭＳ Ｐゴシック" panose="020B0600070205080204" pitchFamily="50" charset="-128"/>
              <a:ea typeface="ＭＳ Ｐゴシック" panose="020B0600070205080204" pitchFamily="50" charset="-128"/>
            </a:rPr>
            <a:t>1,513</a:t>
          </a:r>
          <a:r>
            <a:rPr kumimoji="1" lang="ja-JP" altLang="en-US" sz="1300">
              <a:latin typeface="ＭＳ Ｐゴシック" panose="020B0600070205080204" pitchFamily="50" charset="-128"/>
              <a:ea typeface="ＭＳ Ｐゴシック" panose="020B0600070205080204" pitchFamily="50" charset="-128"/>
            </a:rPr>
            <a:t>円の減となった。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小学校エアコン設置工事やデジタル防災行政無線整備工事の減が</a:t>
          </a:r>
          <a:r>
            <a:rPr kumimoji="1" lang="ja-JP" altLang="en-US" sz="1300">
              <a:latin typeface="ＭＳ Ｐゴシック" panose="020B0600070205080204" pitchFamily="50" charset="-128"/>
              <a:ea typeface="ＭＳ Ｐゴシック" panose="020B0600070205080204" pitchFamily="50" charset="-128"/>
            </a:rPr>
            <a:t>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新潟県聖籠町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13,986
13,668
37.57
9,507,615
8,926,801
505,810
4,966,912
2,330,066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155702</xdr:rowOff>
    </xdr:from>
    <xdr:to>
      <xdr:col>24</xdr:col>
      <xdr:colOff>63500</xdr:colOff>
      <xdr:row>35</xdr:row>
      <xdr:rowOff>166941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56452"/>
          <a:ext cx="83820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166941</xdr:rowOff>
    </xdr:from>
    <xdr:to>
      <xdr:col>19</xdr:col>
      <xdr:colOff>177800</xdr:colOff>
      <xdr:row>36</xdr:row>
      <xdr:rowOff>58547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67691"/>
          <a:ext cx="889000" cy="6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58547</xdr:rowOff>
    </xdr:from>
    <xdr:to>
      <xdr:col>15</xdr:col>
      <xdr:colOff>50800</xdr:colOff>
      <xdr:row>36</xdr:row>
      <xdr:rowOff>100838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30747"/>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100838</xdr:rowOff>
    </xdr:from>
    <xdr:to>
      <xdr:col>10</xdr:col>
      <xdr:colOff>114300</xdr:colOff>
      <xdr:row>36</xdr:row>
      <xdr:rowOff>115316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7303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104902</xdr:rowOff>
    </xdr:from>
    <xdr:to>
      <xdr:col>24</xdr:col>
      <xdr:colOff>114300</xdr:colOff>
      <xdr:row>36</xdr:row>
      <xdr:rowOff>35052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0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83329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8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116141</xdr:rowOff>
    </xdr:from>
    <xdr:to>
      <xdr:col>20</xdr:col>
      <xdr:colOff>38100</xdr:colOff>
      <xdr:row>36</xdr:row>
      <xdr:rowOff>46291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1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62818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9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7747</xdr:rowOff>
    </xdr:from>
    <xdr:to>
      <xdr:col>15</xdr:col>
      <xdr:colOff>101600</xdr:colOff>
      <xdr:row>36</xdr:row>
      <xdr:rowOff>109347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100474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72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50038</xdr:rowOff>
    </xdr:from>
    <xdr:to>
      <xdr:col>10</xdr:col>
      <xdr:colOff>165100</xdr:colOff>
      <xdr:row>36</xdr:row>
      <xdr:rowOff>151638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142765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64516</xdr:rowOff>
    </xdr:from>
    <xdr:to>
      <xdr:col>6</xdr:col>
      <xdr:colOff>38100</xdr:colOff>
      <xdr:row>36</xdr:row>
      <xdr:rowOff>166116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3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157243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2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80326</xdr:rowOff>
    </xdr:from>
    <xdr:to>
      <xdr:col>24</xdr:col>
      <xdr:colOff>63500</xdr:colOff>
      <xdr:row>57</xdr:row>
      <xdr:rowOff>123385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52976"/>
          <a:ext cx="838200" cy="4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123385</xdr:rowOff>
    </xdr:from>
    <xdr:to>
      <xdr:col>19</xdr:col>
      <xdr:colOff>177800</xdr:colOff>
      <xdr:row>57</xdr:row>
      <xdr:rowOff>126239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96035"/>
          <a:ext cx="889000" cy="2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126239</xdr:rowOff>
    </xdr:from>
    <xdr:to>
      <xdr:col>15</xdr:col>
      <xdr:colOff>50800</xdr:colOff>
      <xdr:row>57</xdr:row>
      <xdr:rowOff>158534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98889"/>
          <a:ext cx="889000" cy="3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59363</xdr:rowOff>
    </xdr:from>
    <xdr:to>
      <xdr:col>10</xdr:col>
      <xdr:colOff>114300</xdr:colOff>
      <xdr:row>57</xdr:row>
      <xdr:rowOff>158534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60563"/>
          <a:ext cx="889000" cy="27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29526</xdr:rowOff>
    </xdr:from>
    <xdr:to>
      <xdr:col>24</xdr:col>
      <xdr:colOff>114300</xdr:colOff>
      <xdr:row>57</xdr:row>
      <xdr:rowOff>131126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0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7953</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80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72585</xdr:rowOff>
    </xdr:from>
    <xdr:to>
      <xdr:col>20</xdr:col>
      <xdr:colOff>38100</xdr:colOff>
      <xdr:row>58</xdr:row>
      <xdr:rowOff>2735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4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165312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3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75439</xdr:rowOff>
    </xdr:from>
    <xdr:to>
      <xdr:col>15</xdr:col>
      <xdr:colOff>101600</xdr:colOff>
      <xdr:row>58</xdr:row>
      <xdr:rowOff>5589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4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168166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4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107734</xdr:rowOff>
    </xdr:from>
    <xdr:to>
      <xdr:col>10</xdr:col>
      <xdr:colOff>165100</xdr:colOff>
      <xdr:row>58</xdr:row>
      <xdr:rowOff>37884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8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29011</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7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8563</xdr:rowOff>
    </xdr:from>
    <xdr:to>
      <xdr:col>6</xdr:col>
      <xdr:colOff>38100</xdr:colOff>
      <xdr:row>56</xdr:row>
      <xdr:rowOff>110163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0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101290</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02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68286</xdr:rowOff>
    </xdr:from>
    <xdr:to>
      <xdr:col>24</xdr:col>
      <xdr:colOff>63500</xdr:colOff>
      <xdr:row>77</xdr:row>
      <xdr:rowOff>109387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98486"/>
          <a:ext cx="838200" cy="21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109387</xdr:rowOff>
    </xdr:from>
    <xdr:to>
      <xdr:col>19</xdr:col>
      <xdr:colOff>177800</xdr:colOff>
      <xdr:row>77</xdr:row>
      <xdr:rowOff>155226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11037"/>
          <a:ext cx="889000" cy="4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113090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160951</xdr:rowOff>
    </xdr:from>
    <xdr:to>
      <xdr:col>15</xdr:col>
      <xdr:colOff>50800</xdr:colOff>
      <xdr:row>77</xdr:row>
      <xdr:rowOff>155226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19701"/>
          <a:ext cx="889000" cy="33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160951</xdr:rowOff>
    </xdr:from>
    <xdr:to>
      <xdr:col>10</xdr:col>
      <xdr:colOff>114300</xdr:colOff>
      <xdr:row>79</xdr:row>
      <xdr:rowOff>20343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19701"/>
          <a:ext cx="889000" cy="54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19603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2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17486</xdr:rowOff>
    </xdr:from>
    <xdr:to>
      <xdr:col>24</xdr:col>
      <xdr:colOff>114300</xdr:colOff>
      <xdr:row>76</xdr:row>
      <xdr:rowOff>119086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4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40362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99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58587</xdr:rowOff>
    </xdr:from>
    <xdr:to>
      <xdr:col>20</xdr:col>
      <xdr:colOff>38100</xdr:colOff>
      <xdr:row>77</xdr:row>
      <xdr:rowOff>160187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6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151314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52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104426</xdr:rowOff>
    </xdr:from>
    <xdr:to>
      <xdr:col>15</xdr:col>
      <xdr:colOff>101600</xdr:colOff>
      <xdr:row>78</xdr:row>
      <xdr:rowOff>34576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0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51103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081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110151</xdr:rowOff>
    </xdr:from>
    <xdr:to>
      <xdr:col>10</xdr:col>
      <xdr:colOff>165100</xdr:colOff>
      <xdr:row>76</xdr:row>
      <xdr:rowOff>40301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6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56828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44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140993</xdr:rowOff>
    </xdr:from>
    <xdr:to>
      <xdr:col>6</xdr:col>
      <xdr:colOff>38100</xdr:colOff>
      <xdr:row>79</xdr:row>
      <xdr:rowOff>71143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1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62270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06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72600</xdr:rowOff>
    </xdr:from>
    <xdr:to>
      <xdr:col>24</xdr:col>
      <xdr:colOff>63500</xdr:colOff>
      <xdr:row>98</xdr:row>
      <xdr:rowOff>105279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874700"/>
          <a:ext cx="838200" cy="3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15962</xdr:rowOff>
    </xdr:from>
    <xdr:to>
      <xdr:col>19</xdr:col>
      <xdr:colOff>177800</xdr:colOff>
      <xdr:row>98</xdr:row>
      <xdr:rowOff>72600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818062"/>
          <a:ext cx="889000" cy="5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15962</xdr:rowOff>
    </xdr:from>
    <xdr:to>
      <xdr:col>15</xdr:col>
      <xdr:colOff>50800</xdr:colOff>
      <xdr:row>98</xdr:row>
      <xdr:rowOff>42066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818062"/>
          <a:ext cx="889000" cy="2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42066</xdr:rowOff>
    </xdr:from>
    <xdr:to>
      <xdr:col>10</xdr:col>
      <xdr:colOff>114300</xdr:colOff>
      <xdr:row>98</xdr:row>
      <xdr:rowOff>151620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44166"/>
          <a:ext cx="889000" cy="10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54479</xdr:rowOff>
    </xdr:from>
    <xdr:to>
      <xdr:col>24</xdr:col>
      <xdr:colOff>114300</xdr:colOff>
      <xdr:row>98</xdr:row>
      <xdr:rowOff>156079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85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32906</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3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21800</xdr:rowOff>
    </xdr:from>
    <xdr:to>
      <xdr:col>20</xdr:col>
      <xdr:colOff>38100</xdr:colOff>
      <xdr:row>98</xdr:row>
      <xdr:rowOff>123400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114527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1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136612</xdr:rowOff>
    </xdr:from>
    <xdr:to>
      <xdr:col>15</xdr:col>
      <xdr:colOff>101600</xdr:colOff>
      <xdr:row>98</xdr:row>
      <xdr:rowOff>66762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76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57889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85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162716</xdr:rowOff>
    </xdr:from>
    <xdr:to>
      <xdr:col>10</xdr:col>
      <xdr:colOff>165100</xdr:colOff>
      <xdr:row>98</xdr:row>
      <xdr:rowOff>92866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9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83993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8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100820</xdr:rowOff>
    </xdr:from>
    <xdr:to>
      <xdr:col>6</xdr:col>
      <xdr:colOff>38100</xdr:colOff>
      <xdr:row>99</xdr:row>
      <xdr:rowOff>30970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0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22097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95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41021</xdr:rowOff>
    </xdr:from>
    <xdr:to>
      <xdr:col>55</xdr:col>
      <xdr:colOff>0</xdr:colOff>
      <xdr:row>39</xdr:row>
      <xdr:rowOff>41021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275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40259</xdr:rowOff>
    </xdr:from>
    <xdr:to>
      <xdr:col>50</xdr:col>
      <xdr:colOff>114300</xdr:colOff>
      <xdr:row>39</xdr:row>
      <xdr:rowOff>41021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2680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40259</xdr:rowOff>
    </xdr:from>
    <xdr:to>
      <xdr:col>45</xdr:col>
      <xdr:colOff>177800</xdr:colOff>
      <xdr:row>39</xdr:row>
      <xdr:rowOff>41021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2680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40259</xdr:rowOff>
    </xdr:from>
    <xdr:to>
      <xdr:col>41</xdr:col>
      <xdr:colOff>50800</xdr:colOff>
      <xdr:row>39</xdr:row>
      <xdr:rowOff>41021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2680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161671</xdr:rowOff>
    </xdr:from>
    <xdr:to>
      <xdr:col>55</xdr:col>
      <xdr:colOff>50800</xdr:colOff>
      <xdr:row>39</xdr:row>
      <xdr:rowOff>91821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76598</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16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161671</xdr:rowOff>
    </xdr:from>
    <xdr:to>
      <xdr:col>50</xdr:col>
      <xdr:colOff>165100</xdr:colOff>
      <xdr:row>39</xdr:row>
      <xdr:rowOff>91821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82948</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769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160909</xdr:rowOff>
    </xdr:from>
    <xdr:to>
      <xdr:col>46</xdr:col>
      <xdr:colOff>38100</xdr:colOff>
      <xdr:row>39</xdr:row>
      <xdr:rowOff>91059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82186</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768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161671</xdr:rowOff>
    </xdr:from>
    <xdr:to>
      <xdr:col>41</xdr:col>
      <xdr:colOff>101600</xdr:colOff>
      <xdr:row>39</xdr:row>
      <xdr:rowOff>91821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7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82948</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769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160909</xdr:rowOff>
    </xdr:from>
    <xdr:to>
      <xdr:col>36</xdr:col>
      <xdr:colOff>165100</xdr:colOff>
      <xdr:row>39</xdr:row>
      <xdr:rowOff>91059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82186</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768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8365</xdr:rowOff>
    </xdr:from>
    <xdr:to>
      <xdr:col>55</xdr:col>
      <xdr:colOff>0</xdr:colOff>
      <xdr:row>58</xdr:row>
      <xdr:rowOff>27494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952465"/>
          <a:ext cx="838200" cy="1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8365</xdr:rowOff>
    </xdr:from>
    <xdr:to>
      <xdr:col>50</xdr:col>
      <xdr:colOff>114300</xdr:colOff>
      <xdr:row>58</xdr:row>
      <xdr:rowOff>37946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952465"/>
          <a:ext cx="889000" cy="2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37946</xdr:rowOff>
    </xdr:from>
    <xdr:to>
      <xdr:col>45</xdr:col>
      <xdr:colOff>177800</xdr:colOff>
      <xdr:row>58</xdr:row>
      <xdr:rowOff>47460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82046"/>
          <a:ext cx="889000" cy="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47460</xdr:rowOff>
    </xdr:from>
    <xdr:to>
      <xdr:col>41</xdr:col>
      <xdr:colOff>50800</xdr:colOff>
      <xdr:row>58</xdr:row>
      <xdr:rowOff>60129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91560"/>
          <a:ext cx="889000" cy="1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148144</xdr:rowOff>
    </xdr:from>
    <xdr:to>
      <xdr:col>55</xdr:col>
      <xdr:colOff>50800</xdr:colOff>
      <xdr:row>58</xdr:row>
      <xdr:rowOff>78294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2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63071</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3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129015</xdr:rowOff>
    </xdr:from>
    <xdr:to>
      <xdr:col>50</xdr:col>
      <xdr:colOff>165100</xdr:colOff>
      <xdr:row>58</xdr:row>
      <xdr:rowOff>59165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0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50292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99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158596</xdr:rowOff>
    </xdr:from>
    <xdr:to>
      <xdr:col>46</xdr:col>
      <xdr:colOff>38100</xdr:colOff>
      <xdr:row>58</xdr:row>
      <xdr:rowOff>88746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3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79873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02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168110</xdr:rowOff>
    </xdr:from>
    <xdr:to>
      <xdr:col>41</xdr:col>
      <xdr:colOff>101600</xdr:colOff>
      <xdr:row>58</xdr:row>
      <xdr:rowOff>98260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4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89387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03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9329</xdr:rowOff>
    </xdr:from>
    <xdr:to>
      <xdr:col>36</xdr:col>
      <xdr:colOff>165100</xdr:colOff>
      <xdr:row>58</xdr:row>
      <xdr:rowOff>110929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5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102056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4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77006</xdr:rowOff>
    </xdr:from>
    <xdr:to>
      <xdr:col>55</xdr:col>
      <xdr:colOff>0</xdr:colOff>
      <xdr:row>78</xdr:row>
      <xdr:rowOff>5626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278656"/>
          <a:ext cx="838200" cy="10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16103</xdr:rowOff>
    </xdr:from>
    <xdr:to>
      <xdr:col>50</xdr:col>
      <xdr:colOff>114300</xdr:colOff>
      <xdr:row>77</xdr:row>
      <xdr:rowOff>77006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17753"/>
          <a:ext cx="889000" cy="6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14103</xdr:rowOff>
    </xdr:from>
    <xdr:to>
      <xdr:col>45</xdr:col>
      <xdr:colOff>177800</xdr:colOff>
      <xdr:row>77</xdr:row>
      <xdr:rowOff>16103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215753"/>
          <a:ext cx="8890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14103</xdr:rowOff>
    </xdr:from>
    <xdr:to>
      <xdr:col>41</xdr:col>
      <xdr:colOff>50800</xdr:colOff>
      <xdr:row>77</xdr:row>
      <xdr:rowOff>162637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215753"/>
          <a:ext cx="889000" cy="14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126276</xdr:rowOff>
    </xdr:from>
    <xdr:to>
      <xdr:col>55</xdr:col>
      <xdr:colOff>50800</xdr:colOff>
      <xdr:row>78</xdr:row>
      <xdr:rowOff>56426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2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104703</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0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26206</xdr:rowOff>
    </xdr:from>
    <xdr:to>
      <xdr:col>50</xdr:col>
      <xdr:colOff>165100</xdr:colOff>
      <xdr:row>77</xdr:row>
      <xdr:rowOff>127806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2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118933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32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136753</xdr:rowOff>
    </xdr:from>
    <xdr:to>
      <xdr:col>46</xdr:col>
      <xdr:colOff>38100</xdr:colOff>
      <xdr:row>77</xdr:row>
      <xdr:rowOff>66903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6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58030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25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134753</xdr:rowOff>
    </xdr:from>
    <xdr:to>
      <xdr:col>41</xdr:col>
      <xdr:colOff>101600</xdr:colOff>
      <xdr:row>77</xdr:row>
      <xdr:rowOff>64903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6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56030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25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111837</xdr:rowOff>
    </xdr:from>
    <xdr:to>
      <xdr:col>36</xdr:col>
      <xdr:colOff>165100</xdr:colOff>
      <xdr:row>78</xdr:row>
      <xdr:rowOff>41987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1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33114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0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170196</xdr:rowOff>
    </xdr:from>
    <xdr:to>
      <xdr:col>55</xdr:col>
      <xdr:colOff>0</xdr:colOff>
      <xdr:row>97</xdr:row>
      <xdr:rowOff>19621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29396"/>
          <a:ext cx="838200" cy="2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164489</xdr:rowOff>
    </xdr:from>
    <xdr:to>
      <xdr:col>50</xdr:col>
      <xdr:colOff>114300</xdr:colOff>
      <xdr:row>97</xdr:row>
      <xdr:rowOff>19621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623689"/>
          <a:ext cx="889000" cy="2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164489</xdr:rowOff>
    </xdr:from>
    <xdr:to>
      <xdr:col>45</xdr:col>
      <xdr:colOff>177800</xdr:colOff>
      <xdr:row>97</xdr:row>
      <xdr:rowOff>39057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23689"/>
          <a:ext cx="889000" cy="4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37429</xdr:rowOff>
    </xdr:from>
    <xdr:to>
      <xdr:col>41</xdr:col>
      <xdr:colOff>50800</xdr:colOff>
      <xdr:row>97</xdr:row>
      <xdr:rowOff>39057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68079"/>
          <a:ext cx="889000" cy="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119396</xdr:rowOff>
    </xdr:from>
    <xdr:to>
      <xdr:col>55</xdr:col>
      <xdr:colOff>50800</xdr:colOff>
      <xdr:row>97</xdr:row>
      <xdr:rowOff>49546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7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97823</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5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140271</xdr:rowOff>
    </xdr:from>
    <xdr:to>
      <xdr:col>50</xdr:col>
      <xdr:colOff>165100</xdr:colOff>
      <xdr:row>97</xdr:row>
      <xdr:rowOff>70421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9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61548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9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113689</xdr:rowOff>
    </xdr:from>
    <xdr:to>
      <xdr:col>46</xdr:col>
      <xdr:colOff>38100</xdr:colOff>
      <xdr:row>97</xdr:row>
      <xdr:rowOff>43839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7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34966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6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159707</xdr:rowOff>
    </xdr:from>
    <xdr:to>
      <xdr:col>41</xdr:col>
      <xdr:colOff>101600</xdr:colOff>
      <xdr:row>97</xdr:row>
      <xdr:rowOff>89857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1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80984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1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158079</xdr:rowOff>
    </xdr:from>
    <xdr:to>
      <xdr:col>36</xdr:col>
      <xdr:colOff>165100</xdr:colOff>
      <xdr:row>97</xdr:row>
      <xdr:rowOff>88229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1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79356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1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11779</xdr:rowOff>
    </xdr:from>
    <xdr:to>
      <xdr:col>85</xdr:col>
      <xdr:colOff>127000</xdr:colOff>
      <xdr:row>38</xdr:row>
      <xdr:rowOff>84493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355429"/>
          <a:ext cx="838200" cy="244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11779</xdr:rowOff>
    </xdr:from>
    <xdr:to>
      <xdr:col>81</xdr:col>
      <xdr:colOff>50800</xdr:colOff>
      <xdr:row>37</xdr:row>
      <xdr:rowOff>65367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355429"/>
          <a:ext cx="889000" cy="5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5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65367</xdr:rowOff>
    </xdr:from>
    <xdr:to>
      <xdr:col>76</xdr:col>
      <xdr:colOff>114300</xdr:colOff>
      <xdr:row>37</xdr:row>
      <xdr:rowOff>139700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409017"/>
          <a:ext cx="889000" cy="7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139700</xdr:rowOff>
    </xdr:from>
    <xdr:to>
      <xdr:col>71</xdr:col>
      <xdr:colOff>177800</xdr:colOff>
      <xdr:row>38</xdr:row>
      <xdr:rowOff>73787</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483350"/>
          <a:ext cx="889000" cy="10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33693</xdr:rowOff>
    </xdr:from>
    <xdr:to>
      <xdr:col>85</xdr:col>
      <xdr:colOff>177800</xdr:colOff>
      <xdr:row>38</xdr:row>
      <xdr:rowOff>135293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54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12120</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2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132429</xdr:rowOff>
    </xdr:from>
    <xdr:to>
      <xdr:col>81</xdr:col>
      <xdr:colOff>101600</xdr:colOff>
      <xdr:row>37</xdr:row>
      <xdr:rowOff>62579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30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79106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07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14567</xdr:rowOff>
    </xdr:from>
    <xdr:to>
      <xdr:col>76</xdr:col>
      <xdr:colOff>165100</xdr:colOff>
      <xdr:row>37</xdr:row>
      <xdr:rowOff>116167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35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132694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13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88900</xdr:rowOff>
    </xdr:from>
    <xdr:to>
      <xdr:col>72</xdr:col>
      <xdr:colOff>38100</xdr:colOff>
      <xdr:row>38</xdr:row>
      <xdr:rowOff>19050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35577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20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22987</xdr:rowOff>
    </xdr:from>
    <xdr:to>
      <xdr:col>67</xdr:col>
      <xdr:colOff>101600</xdr:colOff>
      <xdr:row>38</xdr:row>
      <xdr:rowOff>124587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53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115714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30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156711</xdr:rowOff>
    </xdr:from>
    <xdr:to>
      <xdr:col>85</xdr:col>
      <xdr:colOff>127000</xdr:colOff>
      <xdr:row>58</xdr:row>
      <xdr:rowOff>9213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29361"/>
          <a:ext cx="838200" cy="2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118735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891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9213</xdr:rowOff>
    </xdr:from>
    <xdr:to>
      <xdr:col>81</xdr:col>
      <xdr:colOff>50800</xdr:colOff>
      <xdr:row>58</xdr:row>
      <xdr:rowOff>37491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53313"/>
          <a:ext cx="889000" cy="2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7931</xdr:rowOff>
    </xdr:from>
    <xdr:to>
      <xdr:col>76</xdr:col>
      <xdr:colOff>114300</xdr:colOff>
      <xdr:row>58</xdr:row>
      <xdr:rowOff>37491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952031"/>
          <a:ext cx="889000" cy="2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145750</xdr:rowOff>
    </xdr:from>
    <xdr:to>
      <xdr:col>71</xdr:col>
      <xdr:colOff>177800</xdr:colOff>
      <xdr:row>58</xdr:row>
      <xdr:rowOff>7931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18400"/>
          <a:ext cx="889000" cy="3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105911</xdr:rowOff>
    </xdr:from>
    <xdr:to>
      <xdr:col>85</xdr:col>
      <xdr:colOff>177800</xdr:colOff>
      <xdr:row>58</xdr:row>
      <xdr:rowOff>36061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128788</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2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129863</xdr:rowOff>
    </xdr:from>
    <xdr:to>
      <xdr:col>81</xdr:col>
      <xdr:colOff>101600</xdr:colOff>
      <xdr:row>58</xdr:row>
      <xdr:rowOff>60013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0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76540</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967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158141</xdr:rowOff>
    </xdr:from>
    <xdr:to>
      <xdr:col>76</xdr:col>
      <xdr:colOff>165100</xdr:colOff>
      <xdr:row>58</xdr:row>
      <xdr:rowOff>88291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3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104818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70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128581</xdr:rowOff>
    </xdr:from>
    <xdr:to>
      <xdr:col>72</xdr:col>
      <xdr:colOff>38100</xdr:colOff>
      <xdr:row>58</xdr:row>
      <xdr:rowOff>58731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0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75258</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967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94950</xdr:rowOff>
    </xdr:from>
    <xdr:to>
      <xdr:col>67</xdr:col>
      <xdr:colOff>101600</xdr:colOff>
      <xdr:row>58</xdr:row>
      <xdr:rowOff>25100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6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41627</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14795" y="964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67183</xdr:rowOff>
    </xdr:from>
    <xdr:to>
      <xdr:col>85</xdr:col>
      <xdr:colOff>127000</xdr:colOff>
      <xdr:row>99</xdr:row>
      <xdr:rowOff>93790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7040733"/>
          <a:ext cx="838200" cy="2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87757</xdr:rowOff>
    </xdr:from>
    <xdr:to>
      <xdr:col>81</xdr:col>
      <xdr:colOff>50800</xdr:colOff>
      <xdr:row>99</xdr:row>
      <xdr:rowOff>93790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7061307"/>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87757</xdr:rowOff>
    </xdr:from>
    <xdr:to>
      <xdr:col>76</xdr:col>
      <xdr:colOff>114300</xdr:colOff>
      <xdr:row>99</xdr:row>
      <xdr:rowOff>105372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7061307"/>
          <a:ext cx="889000" cy="1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105372</xdr:rowOff>
    </xdr:from>
    <xdr:to>
      <xdr:col>71</xdr:col>
      <xdr:colOff>177800</xdr:colOff>
      <xdr:row>99</xdr:row>
      <xdr:rowOff>108241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7078922"/>
          <a:ext cx="889000" cy="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16383</xdr:rowOff>
    </xdr:from>
    <xdr:to>
      <xdr:col>85</xdr:col>
      <xdr:colOff>177800</xdr:colOff>
      <xdr:row>99</xdr:row>
      <xdr:rowOff>117983</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98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102760</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90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42990</xdr:rowOff>
    </xdr:from>
    <xdr:to>
      <xdr:col>81</xdr:col>
      <xdr:colOff>101600</xdr:colOff>
      <xdr:row>99</xdr:row>
      <xdr:rowOff>144590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70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135717</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710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36957</xdr:rowOff>
    </xdr:from>
    <xdr:to>
      <xdr:col>76</xdr:col>
      <xdr:colOff>165100</xdr:colOff>
      <xdr:row>99</xdr:row>
      <xdr:rowOff>138557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701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129684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710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54572</xdr:rowOff>
    </xdr:from>
    <xdr:to>
      <xdr:col>72</xdr:col>
      <xdr:colOff>38100</xdr:colOff>
      <xdr:row>99</xdr:row>
      <xdr:rowOff>156172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702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147299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712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57441</xdr:rowOff>
    </xdr:from>
    <xdr:to>
      <xdr:col>67</xdr:col>
      <xdr:colOff>101600</xdr:colOff>
      <xdr:row>99</xdr:row>
      <xdr:rowOff>159041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703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150168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712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195,310</a:t>
          </a:r>
          <a:r>
            <a:rPr kumimoji="1" lang="ja-JP" altLang="en-US" sz="1300">
              <a:latin typeface="ＭＳ Ｐゴシック" panose="020B0600070205080204" pitchFamily="50" charset="-128"/>
              <a:ea typeface="ＭＳ Ｐゴシック" panose="020B0600070205080204" pitchFamily="50" charset="-128"/>
            </a:rPr>
            <a:t>円で、対前年度比で</a:t>
          </a:r>
          <a:r>
            <a:rPr kumimoji="1" lang="en-US" altLang="ja-JP" sz="1300">
              <a:latin typeface="ＭＳ Ｐゴシック" panose="020B0600070205080204" pitchFamily="50" charset="-128"/>
              <a:ea typeface="ＭＳ Ｐゴシック" panose="020B0600070205080204" pitchFamily="50" charset="-128"/>
            </a:rPr>
            <a:t>23,245</a:t>
          </a:r>
          <a:r>
            <a:rPr kumimoji="1" lang="ja-JP" altLang="en-US" sz="1300">
              <a:latin typeface="ＭＳ Ｐゴシック" panose="020B0600070205080204" pitchFamily="50" charset="-128"/>
              <a:ea typeface="ＭＳ Ｐゴシック" panose="020B0600070205080204" pitchFamily="50" charset="-128"/>
            </a:rPr>
            <a:t>円の増となった。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認定こども園に係る施設型給付費、物価高騰対応調整給付金扶助費、児童手当扶助費の増加が主な要因で</a:t>
          </a:r>
          <a:r>
            <a:rPr kumimoji="1" lang="ja-JP" altLang="en-US" sz="1300">
              <a:latin typeface="ＭＳ Ｐゴシック" panose="020B0600070205080204" pitchFamily="50" charset="-128"/>
              <a:ea typeface="ＭＳ Ｐゴシック" panose="020B0600070205080204" pitchFamily="50" charset="-128"/>
            </a:rPr>
            <a:t>ある。</a:t>
          </a: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121,070</a:t>
          </a:r>
          <a:r>
            <a:rPr kumimoji="1" lang="ja-JP" altLang="en-US" sz="1300">
              <a:latin typeface="ＭＳ Ｐゴシック" panose="020B0600070205080204" pitchFamily="50" charset="-128"/>
              <a:ea typeface="ＭＳ Ｐゴシック" panose="020B0600070205080204" pitchFamily="50" charset="-128"/>
            </a:rPr>
            <a:t>円で、対前年度比で</a:t>
          </a:r>
          <a:r>
            <a:rPr kumimoji="1" lang="en-US" altLang="ja-JP" sz="1300">
              <a:latin typeface="ＭＳ Ｐゴシック" panose="020B0600070205080204" pitchFamily="50" charset="-128"/>
              <a:ea typeface="ＭＳ Ｐゴシック" panose="020B0600070205080204" pitchFamily="50" charset="-128"/>
            </a:rPr>
            <a:t>12,573</a:t>
          </a:r>
          <a:r>
            <a:rPr kumimoji="1" lang="ja-JP" altLang="en-US" sz="1300">
              <a:latin typeface="ＭＳ Ｐゴシック" panose="020B0600070205080204" pitchFamily="50" charset="-128"/>
              <a:ea typeface="ＭＳ Ｐゴシック" panose="020B0600070205080204" pitchFamily="50" charset="-128"/>
            </a:rPr>
            <a:t>円の増となった。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小学校の老朽化に係る長寿命化工事の実施が主な要因である。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消防費は、住民一人当たり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26,898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円で、対前年度比で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12,817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年度から実施していたデジタル同報系防災行政無線整備工事の減が主な要因である。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新潟県聖籠町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年度は、物価高騰対策等の臨時的かつ緊急的な事業の実施により、財政調整基金を</a:t>
          </a:r>
          <a:r>
            <a:rPr kumimoji="1" lang="en-US" altLang="ja-JP" sz="1400">
              <a:latin typeface="ＭＳ ゴシック" pitchFamily="49" charset="-128"/>
              <a:ea typeface="ＭＳ ゴシック" pitchFamily="49" charset="-128"/>
            </a:rPr>
            <a:t>105</a:t>
          </a:r>
          <a:r>
            <a:rPr kumimoji="1" lang="ja-JP" altLang="en-US" sz="1400">
              <a:latin typeface="ＭＳ ゴシック" pitchFamily="49" charset="-128"/>
              <a:ea typeface="ＭＳ ゴシック" pitchFamily="49" charset="-128"/>
            </a:rPr>
            <a:t>万円取り崩した。</a:t>
          </a:r>
        </a:p>
        <a:p>
          <a:r>
            <a:rPr kumimoji="1" lang="ja-JP" altLang="en-US" sz="1400">
              <a:latin typeface="ＭＳ ゴシック" pitchFamily="49" charset="-128"/>
              <a:ea typeface="ＭＳ ゴシック" pitchFamily="49" charset="-128"/>
            </a:rPr>
            <a:t>　年度末に剰余金を</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百万円積み立てを行ったが、財政調整基金残高は減少し、標準財政規模比は</a:t>
          </a:r>
          <a:r>
            <a:rPr kumimoji="1" lang="en-US" altLang="ja-JP" sz="1400">
              <a:latin typeface="ＭＳ ゴシック" pitchFamily="49" charset="-128"/>
              <a:ea typeface="ＭＳ ゴシック" pitchFamily="49" charset="-128"/>
            </a:rPr>
            <a:t>10.04%</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また、これらの影響等により、実質単年度収支の標準財政規模比は▲</a:t>
          </a:r>
          <a:r>
            <a:rPr kumimoji="1" lang="en-US" altLang="ja-JP" sz="1400">
              <a:latin typeface="ＭＳ ゴシック" pitchFamily="49" charset="-128"/>
              <a:ea typeface="ＭＳ ゴシック" pitchFamily="49" charset="-128"/>
            </a:rPr>
            <a:t>1.85%</a:t>
          </a:r>
          <a:r>
            <a:rPr kumimoji="1" lang="ja-JP" altLang="en-US" sz="14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新潟県聖籠町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水道事業会計、一般会計、介護保険特別会計、新潟県営開拓パイロット事業聖籠町特別会計において、対前年度比で減少したものの、適正水準を維持しているため、今後も引き続き全ての会計において適正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新潟県聖籠町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）は、元利償還金が</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百万円の増、公営企業債の元利償還金に対する繰入金が</a:t>
          </a:r>
          <a:r>
            <a:rPr kumimoji="1" lang="en-US" altLang="ja-JP" sz="1400">
              <a:latin typeface="ＭＳ ゴシック" pitchFamily="49" charset="-128"/>
              <a:ea typeface="ＭＳ ゴシック" pitchFamily="49" charset="-128"/>
            </a:rPr>
            <a:t>42</a:t>
          </a:r>
          <a:r>
            <a:rPr kumimoji="1" lang="ja-JP" altLang="en-US" sz="1400">
              <a:latin typeface="ＭＳ ゴシック" pitchFamily="49" charset="-128"/>
              <a:ea typeface="ＭＳ ゴシック" pitchFamily="49" charset="-128"/>
            </a:rPr>
            <a:t>百万円の減、組合等が起こした地方債の元利償還金に対する負担金等が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百万円の減により、全体で</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百万円の減となり、実質公債費比率は前年同数となった。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新潟県聖籠町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）は、一般会計や下水道事業会計における償還が進んだことにより減少した。</a:t>
          </a:r>
        </a:p>
        <a:p>
          <a:r>
            <a:rPr kumimoji="1" lang="ja-JP" altLang="en-US" sz="1400">
              <a:latin typeface="ＭＳ ゴシック" pitchFamily="49" charset="-128"/>
              <a:ea typeface="ＭＳ ゴシック" pitchFamily="49" charset="-128"/>
            </a:rPr>
            <a:t>　また、充当可能財源等（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）は、充当可能基金が</a:t>
          </a:r>
          <a:r>
            <a:rPr kumimoji="1" lang="en-US" altLang="ja-JP" sz="1400">
              <a:latin typeface="ＭＳ ゴシック" pitchFamily="49" charset="-128"/>
              <a:ea typeface="ＭＳ ゴシック" pitchFamily="49" charset="-128"/>
            </a:rPr>
            <a:t>122</a:t>
          </a:r>
          <a:r>
            <a:rPr kumimoji="1" lang="ja-JP" altLang="en-US" sz="1400">
              <a:latin typeface="ＭＳ ゴシック" pitchFamily="49" charset="-128"/>
              <a:ea typeface="ＭＳ ゴシック" pitchFamily="49" charset="-128"/>
            </a:rPr>
            <a:t>百万円の減、基準財政需要額算入見込額が</a:t>
          </a:r>
          <a:r>
            <a:rPr kumimoji="1" lang="en-US" altLang="ja-JP" sz="1400">
              <a:latin typeface="ＭＳ ゴシック" pitchFamily="49" charset="-128"/>
              <a:ea typeface="ＭＳ ゴシック" pitchFamily="49" charset="-128"/>
            </a:rPr>
            <a:t>107</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このため、将来負担比率の分子は</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百万円の増となり、将来負担比率は</a:t>
          </a:r>
          <a:r>
            <a:rPr kumimoji="1" lang="en-US" altLang="ja-JP" sz="1400">
              <a:latin typeface="ＭＳ ゴシック" pitchFamily="49" charset="-128"/>
              <a:ea typeface="ＭＳ ゴシック" pitchFamily="49" charset="-128"/>
            </a:rPr>
            <a:t>0.4</a:t>
          </a:r>
          <a:r>
            <a:rPr kumimoji="1" lang="ja-JP" altLang="en-US" sz="1400">
              <a:latin typeface="ＭＳ ゴシック" pitchFamily="49" charset="-128"/>
              <a:ea typeface="ＭＳ ゴシック" pitchFamily="49" charset="-128"/>
            </a:rPr>
            <a:t>ポイントの増となった。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新潟県聖籠町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の増加により、ふるさと応援基金の積立額が増となったものの、公共施設の老朽化対策に係る公共用施設維持基金の取り崩しや価格高騰に係る支援など臨時的かつ緊急的な事業実施の財源として財政調整基金を取り崩したことにより、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対策、社会保障費の増加、災害対応などの将来への備えとして、今後も引き続き歳入の積極的確保に努めるとともに、事務事業の見直し等による歳出削減を図り、決算剰余金の積み立て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寄附者の意向に沿い各事業に充当する。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・町営住宅及び共同施設維持基金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町営住宅及び共同施設の修繕その他の維持補修又は改良に要する経費に充当する。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・公共用施設維持基金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公共用施設の修繕その他の維持補修に要する経費に充当する。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・国営加治川用水地区土地改良事業基金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将来支払う国営加治川用水地区土地改良事業の負担金に充当する。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・公共用施設維持基金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百万円を取り崩したが、積み立てを行わなかったため、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・町営住宅及び共同施設維持基金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今後の施設の老朽化対策に要する費用の財源とするため、家賃収入の剰余金の積み立てに努める。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・国営加治川用水地区土地改良事業基金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年度に支出予定の負担金の財源とするため、令和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・公共用施設維持基金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今後の施設の老朽化対策に要する費用の財源とするため、剰余金の積み立てに努める。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物価高騰対策等の臨時的かつ緊急的な事業の実施の財源として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百万円を取り崩したが、剰余金として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を超える水準を維持しているが、今後も引き続き歳入の積極的確保に努めるとともに、事務事業の見直し等による歳出削減を図り、決算剰余金の積み立てに努める。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実績は、利子分の積み立てのみであり、残高の増減はない。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地方債の発行は、引き続き全ての会計において将来への負担を十分に見極め、計画的かつ必要最小限とし、公債費の低減に努めるものとし、基金の取り崩しについては、財政状況を見極め慎重に判断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9090783-DC00-4050-9E98-CD49134B0E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3CB0549-1FA7-4A06-8A16-58ABA453F1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86E3E25-F180-4545-A16D-896FC53046A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0F58904-4EBE-4DFB-9F15-AD6286FACB0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F16BC95-7643-4D4E-A93A-34E8D304002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1800869-85B4-4F6A-B862-68D9B47E455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新潟県聖籠町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6324422-D8D4-41DB-A7F0-FB80CCDE101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591B5F0-5456-4A9A-B385-0E31F668B69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12A80D5-1607-4399-A7D1-257094845EC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AA77F48-0D88-432A-9BA0-4F2B2DA0D9E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F5D1202-26BE-4044-8822-FB702A6867F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C9FEAFC-BEBD-43AB-80D0-3DBC7A87038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13,986
13,668
37.57
9,507,615
8,926,801
505,810
4,966,912
2,330,066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89B7BBA-BC6A-4091-8C66-3AA34BD28BD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E03DDE2-2861-4682-A30A-ADA7D59E2D3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ADCFDC6-A797-465E-B7F7-0C196F4DAD3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1E94EA3-4C25-488E-900A-361B393D6C9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F9501C4-7692-40EA-99BF-A2C0B55A2C3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462478E-297E-4380-AEB4-AB0C26EEBDD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BCF35B7-2BA4-4823-89D4-F8857D3CF4D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37280FF-85B9-4FB4-A112-44FEFD2B5DE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3DABE37-CC1E-42AF-BE65-C40430575E0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065235C-F380-4ADA-BEBC-D303C4C6F0D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1FE8BDE-31F7-4383-B01A-CEFA6B2773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134E1F4-E076-481F-95DE-86599C5B919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D4B8C2A-7F8E-405E-A926-D4042B48240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A457A8E-06D4-43E7-AC6D-7AAE67F60CC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AE515D4-ABAA-4FF4-B358-F26938AFDF6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8E49996-6A8B-42AF-AD1F-96412B26187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CA56A62-2FE7-4FBC-A878-619001440D3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59C2540-C3CD-4EB0-909D-92C609D6F12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9A440CD-7FDF-4246-8DAA-2D13340E462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2E47630-6C6B-4058-889E-D9799534E78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F8F6FD8-6653-46A9-B9A6-F2D6BBBCFCC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DC85F48-B46E-45D7-9A2D-B8CAA69B6FF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85494A4-5F88-4432-A9A3-A0C5C3E4F1E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7D88EAD-2CB3-4D0B-83CC-04F939423A1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C8C8C29-F4F0-47D2-AA05-CEA74078FF3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8E8CD27-C686-4247-97C4-4A3727EB761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EB5E047-A014-495F-BD7C-6AC767BBD7F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09787B3-AF95-48E3-A0B1-578141415A7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C193A21-6D5E-4ECC-84F5-4026C55C717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AE0ACA6-D9B2-45FC-A5B7-EB91ABEF0D6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53C0621-AC86-48EA-A591-5606A97D42B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9F755F8-AD1F-455C-93C3-9E5BBCBBD0D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1B0C891-93CF-4C49-AFAC-E94827C943F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8EE3DA1-DA6B-4D8C-A1AB-ADE91C183BC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341BE21-C4E4-402D-8A89-7377B7C6FB8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高い水準にあるが、それぞれの公共施設等について個別施設計画を策定済みであり、当該計画に基づいた施設の維持管理を適切に進めている。今後、更に公共施設の老朽化が進むことから、優先順位をつけて計画的に長寿命化工事等の老朽化対策を実施するとともに、施設の老朽化や利用状況を踏まえ個別に施設の必要性等を検討し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DD23DDD-D7D4-42C5-91D4-4FD00B531FD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AD3F100-FB71-489D-9B8D-ABDEF79A022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16E2908-3AFD-413C-A141-03E4DB46676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674FAECE-5B2D-47A2-9A35-CFB3B756907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8259CF4F-4CF5-4B72-88A9-290BB5C4017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39A4566E-1080-406C-9041-A6307C9EA02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D844890C-05F9-4027-B5C1-4374FB9DA0C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BBE8997C-7B6E-420A-8A56-E41CE3F57905}"/>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984435FC-B3F5-4C34-B31C-9123AF52DD4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F8AB8A0-E9C0-41EF-91A8-B7F24BFD65A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93009AB3-0B29-49C8-B9C2-D4FAFFC179D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1FA3117-4E3A-4261-A10A-35D5942CC11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6B9ACDA9-369C-4438-A08C-D27F3A43F3F6}"/>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BC697BBC-8CBA-40D9-84D6-A0D5D14A827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1BD12A68-E2FB-4202-885F-0E9B3C8865D6}"/>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ACEB331-E1D0-4CBC-85F6-AF9CD356DFB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F50F078-5A80-4AB1-8A17-9D487B10615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3ED131E-9243-47E5-A4EA-2F30DEBC639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5932A9A9-E280-4054-8FD6-C8BD8F484121}"/>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E528357A-7019-4474-BD97-BA0483BEEE0B}"/>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CABC12D2-FC52-46FF-A96F-0BE17CF3C948}"/>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F6F10524-D95C-4837-B910-708F506BBEB6}"/>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BB516F9B-068E-41B8-9D17-4D44E7F50F17}"/>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2" name="有形固定資産減価償却率平均値テキスト">
          <a:extLst>
            <a:ext uri="{FF2B5EF4-FFF2-40B4-BE49-F238E27FC236}">
              <a16:creationId xmlns:a16="http://schemas.microsoft.com/office/drawing/2014/main" id="{28A22ABC-CC28-479D-961C-9BEF5AD461A4}"/>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6A3FD57E-9274-4BFF-9B68-57FFD3C97759}"/>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CE13E979-6800-4389-951C-55FF462D2BBD}"/>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43209127-5221-4580-9D4B-9AAAA0832467}"/>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48D092D5-6505-4053-91E8-06B0B1670472}"/>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DEFF619B-CC19-4E5F-84B9-61E84A16ABF6}"/>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415223A-380A-4A1E-8B5E-3569BB99E3B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9A0A7F2-CE09-4986-BB29-E1666340599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414B280-9473-407D-94F1-A991E491244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EBBD207-413F-4755-8171-9F12A7F08B0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09A6E8A-6E7B-40D0-9D29-BEBAFE1CA53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35</xdr:row>
      <xdr:rowOff>23676</xdr:rowOff>
    </xdr:from>
    <xdr:to>
      <xdr:col>23</xdr:col>
      <xdr:colOff>136525</xdr:colOff>
      <xdr:row>35</xdr:row>
      <xdr:rowOff>125276</xdr:rowOff>
    </xdr:to>
    <xdr:sp macro="" textlink="">
      <xdr:nvSpPr>
        <xdr:cNvPr id="83" name="楕円 82">
          <a:extLst>
            <a:ext uri="{FF2B5EF4-FFF2-40B4-BE49-F238E27FC236}">
              <a16:creationId xmlns:a16="http://schemas.microsoft.com/office/drawing/2014/main" id="{D62C653A-FEB7-40F2-8EAC-656D859C8A7E}"/>
            </a:ext>
          </a:extLst>
        </xdr:cNvPr>
        <xdr:cNvSpPr/>
      </xdr:nvSpPr>
      <xdr:spPr>
        <a:xfrm>
          <a:off x="4711700" y="679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110053</xdr:rowOff>
    </xdr:from>
    <xdr:ext cx="405111" cy="259045"/>
    <xdr:sp macro="" textlink="">
      <xdr:nvSpPr>
        <xdr:cNvPr id="84" name="有形固定資産減価償却率該当値テキスト">
          <a:extLst>
            <a:ext uri="{FF2B5EF4-FFF2-40B4-BE49-F238E27FC236}">
              <a16:creationId xmlns:a16="http://schemas.microsoft.com/office/drawing/2014/main" id="{606FA265-0E0F-4E0E-AE58-1193FDDD4BF5}"/>
            </a:ext>
          </a:extLst>
        </xdr:cNvPr>
        <xdr:cNvSpPr txBox="1"/>
      </xdr:nvSpPr>
      <xdr:spPr>
        <a:xfrm>
          <a:off x="4813300" y="6710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170452</xdr:rowOff>
    </xdr:from>
    <xdr:to>
      <xdr:col>19</xdr:col>
      <xdr:colOff>187325</xdr:colOff>
      <xdr:row>35</xdr:row>
      <xdr:rowOff>100602</xdr:rowOff>
    </xdr:to>
    <xdr:sp macro="" textlink="">
      <xdr:nvSpPr>
        <xdr:cNvPr id="85" name="楕円 84">
          <a:extLst>
            <a:ext uri="{FF2B5EF4-FFF2-40B4-BE49-F238E27FC236}">
              <a16:creationId xmlns:a16="http://schemas.microsoft.com/office/drawing/2014/main" id="{B01AB300-0B51-4CAB-A186-DBEC09E5DE71}"/>
            </a:ext>
          </a:extLst>
        </xdr:cNvPr>
        <xdr:cNvSpPr/>
      </xdr:nvSpPr>
      <xdr:spPr>
        <a:xfrm>
          <a:off x="4000500" y="677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35</xdr:row>
      <xdr:rowOff>49802</xdr:rowOff>
    </xdr:from>
    <xdr:to>
      <xdr:col>23</xdr:col>
      <xdr:colOff>85725</xdr:colOff>
      <xdr:row>35</xdr:row>
      <xdr:rowOff>74476</xdr:rowOff>
    </xdr:to>
    <xdr:cxnSp macro="">
      <xdr:nvCxnSpPr>
        <xdr:cNvPr id="86" name="直線コネクタ 85">
          <a:extLst>
            <a:ext uri="{FF2B5EF4-FFF2-40B4-BE49-F238E27FC236}">
              <a16:creationId xmlns:a16="http://schemas.microsoft.com/office/drawing/2014/main" id="{F4E35712-B4DD-4BA4-8BBF-5333E2D9B08F}"/>
            </a:ext>
          </a:extLst>
        </xdr:cNvPr>
        <xdr:cNvCxnSpPr/>
      </xdr:nvCxnSpPr>
      <xdr:spPr>
        <a:xfrm>
          <a:off x="4051300" y="6822077"/>
          <a:ext cx="7112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161199</xdr:rowOff>
    </xdr:from>
    <xdr:to>
      <xdr:col>15</xdr:col>
      <xdr:colOff>187325</xdr:colOff>
      <xdr:row>35</xdr:row>
      <xdr:rowOff>91349</xdr:rowOff>
    </xdr:to>
    <xdr:sp macro="" textlink="">
      <xdr:nvSpPr>
        <xdr:cNvPr id="87" name="楕円 86">
          <a:extLst>
            <a:ext uri="{FF2B5EF4-FFF2-40B4-BE49-F238E27FC236}">
              <a16:creationId xmlns:a16="http://schemas.microsoft.com/office/drawing/2014/main" id="{8DBF8318-C90A-43BC-862D-F73D2258A6AB}"/>
            </a:ext>
          </a:extLst>
        </xdr:cNvPr>
        <xdr:cNvSpPr/>
      </xdr:nvSpPr>
      <xdr:spPr>
        <a:xfrm>
          <a:off x="3238500" y="676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35</xdr:row>
      <xdr:rowOff>40549</xdr:rowOff>
    </xdr:from>
    <xdr:to>
      <xdr:col>19</xdr:col>
      <xdr:colOff>136525</xdr:colOff>
      <xdr:row>35</xdr:row>
      <xdr:rowOff>49802</xdr:rowOff>
    </xdr:to>
    <xdr:cxnSp macro="">
      <xdr:nvCxnSpPr>
        <xdr:cNvPr id="88" name="直線コネクタ 87">
          <a:extLst>
            <a:ext uri="{FF2B5EF4-FFF2-40B4-BE49-F238E27FC236}">
              <a16:creationId xmlns:a16="http://schemas.microsoft.com/office/drawing/2014/main" id="{2B6AD4D2-2E43-4D30-8373-F71E9ACF6510}"/>
            </a:ext>
          </a:extLst>
        </xdr:cNvPr>
        <xdr:cNvCxnSpPr/>
      </xdr:nvCxnSpPr>
      <xdr:spPr>
        <a:xfrm>
          <a:off x="3289300" y="6812824"/>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136525</xdr:rowOff>
    </xdr:from>
    <xdr:to>
      <xdr:col>11</xdr:col>
      <xdr:colOff>187325</xdr:colOff>
      <xdr:row>35</xdr:row>
      <xdr:rowOff>66675</xdr:rowOff>
    </xdr:to>
    <xdr:sp macro="" textlink="">
      <xdr:nvSpPr>
        <xdr:cNvPr id="89" name="楕円 88">
          <a:extLst>
            <a:ext uri="{FF2B5EF4-FFF2-40B4-BE49-F238E27FC236}">
              <a16:creationId xmlns:a16="http://schemas.microsoft.com/office/drawing/2014/main" id="{AFCA4638-C991-42F4-B635-35AD3B3EBFCF}"/>
            </a:ext>
          </a:extLst>
        </xdr:cNvPr>
        <xdr:cNvSpPr/>
      </xdr:nvSpPr>
      <xdr:spPr>
        <a:xfrm>
          <a:off x="2476500" y="673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35</xdr:row>
      <xdr:rowOff>15875</xdr:rowOff>
    </xdr:from>
    <xdr:to>
      <xdr:col>15</xdr:col>
      <xdr:colOff>136525</xdr:colOff>
      <xdr:row>35</xdr:row>
      <xdr:rowOff>40549</xdr:rowOff>
    </xdr:to>
    <xdr:cxnSp macro="">
      <xdr:nvCxnSpPr>
        <xdr:cNvPr id="90" name="直線コネクタ 89">
          <a:extLst>
            <a:ext uri="{FF2B5EF4-FFF2-40B4-BE49-F238E27FC236}">
              <a16:creationId xmlns:a16="http://schemas.microsoft.com/office/drawing/2014/main" id="{94A9EBE1-E6D3-4224-97CD-BE1F2605746C}"/>
            </a:ext>
          </a:extLst>
        </xdr:cNvPr>
        <xdr:cNvCxnSpPr/>
      </xdr:nvCxnSpPr>
      <xdr:spPr>
        <a:xfrm>
          <a:off x="2527300" y="6788150"/>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105682</xdr:rowOff>
    </xdr:from>
    <xdr:to>
      <xdr:col>7</xdr:col>
      <xdr:colOff>187325</xdr:colOff>
      <xdr:row>35</xdr:row>
      <xdr:rowOff>35832</xdr:rowOff>
    </xdr:to>
    <xdr:sp macro="" textlink="">
      <xdr:nvSpPr>
        <xdr:cNvPr id="91" name="楕円 90">
          <a:extLst>
            <a:ext uri="{FF2B5EF4-FFF2-40B4-BE49-F238E27FC236}">
              <a16:creationId xmlns:a16="http://schemas.microsoft.com/office/drawing/2014/main" id="{394D3551-2589-4B8C-A9C2-DE67DCE83FAA}"/>
            </a:ext>
          </a:extLst>
        </xdr:cNvPr>
        <xdr:cNvSpPr/>
      </xdr:nvSpPr>
      <xdr:spPr>
        <a:xfrm>
          <a:off x="1714500" y="670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156482</xdr:rowOff>
    </xdr:from>
    <xdr:to>
      <xdr:col>11</xdr:col>
      <xdr:colOff>136525</xdr:colOff>
      <xdr:row>35</xdr:row>
      <xdr:rowOff>15875</xdr:rowOff>
    </xdr:to>
    <xdr:cxnSp macro="">
      <xdr:nvCxnSpPr>
        <xdr:cNvPr id="92" name="直線コネクタ 91">
          <a:extLst>
            <a:ext uri="{FF2B5EF4-FFF2-40B4-BE49-F238E27FC236}">
              <a16:creationId xmlns:a16="http://schemas.microsoft.com/office/drawing/2014/main" id="{55002B36-F8AF-40BC-9990-1A5C30031A41}"/>
            </a:ext>
          </a:extLst>
        </xdr:cNvPr>
        <xdr:cNvCxnSpPr/>
      </xdr:nvCxnSpPr>
      <xdr:spPr>
        <a:xfrm>
          <a:off x="1765300" y="6757307"/>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3" name="n_1aveValue有形固定資産減価償却率">
          <a:extLst>
            <a:ext uri="{FF2B5EF4-FFF2-40B4-BE49-F238E27FC236}">
              <a16:creationId xmlns:a16="http://schemas.microsoft.com/office/drawing/2014/main" id="{2253928C-4767-4851-A4D9-D35C7C9D8EE2}"/>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4" name="n_2aveValue有形固定資産減価償却率">
          <a:extLst>
            <a:ext uri="{FF2B5EF4-FFF2-40B4-BE49-F238E27FC236}">
              <a16:creationId xmlns:a16="http://schemas.microsoft.com/office/drawing/2014/main" id="{17C4325F-15F3-4C5A-A5BC-BFDB1B29ADCB}"/>
            </a:ext>
          </a:extLst>
        </xdr:cNvPr>
        <xdr:cNvSpPr txBox="1"/>
      </xdr:nvSpPr>
      <xdr:spPr>
        <a:xfrm>
          <a:off x="30867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5" name="n_3aveValue有形固定資産減価償却率">
          <a:extLst>
            <a:ext uri="{FF2B5EF4-FFF2-40B4-BE49-F238E27FC236}">
              <a16:creationId xmlns:a16="http://schemas.microsoft.com/office/drawing/2014/main" id="{8AEB98A4-91F7-4EF7-ADC9-7C7C8AF98036}"/>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96" name="n_4aveValue有形固定資産減価償却率">
          <a:extLst>
            <a:ext uri="{FF2B5EF4-FFF2-40B4-BE49-F238E27FC236}">
              <a16:creationId xmlns:a16="http://schemas.microsoft.com/office/drawing/2014/main" id="{A2088F77-1EA4-495A-92AA-8C18E1A861C2}"/>
            </a:ext>
          </a:extLst>
        </xdr:cNvPr>
        <xdr:cNvSpPr txBox="1"/>
      </xdr:nvSpPr>
      <xdr:spPr>
        <a:xfrm>
          <a:off x="1562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35</xdr:row>
      <xdr:rowOff>91729</xdr:rowOff>
    </xdr:from>
    <xdr:ext cx="405111" cy="259045"/>
    <xdr:sp macro="" textlink="">
      <xdr:nvSpPr>
        <xdr:cNvPr id="97" name="n_1mainValue有形固定資産減価償却率">
          <a:extLst>
            <a:ext uri="{FF2B5EF4-FFF2-40B4-BE49-F238E27FC236}">
              <a16:creationId xmlns:a16="http://schemas.microsoft.com/office/drawing/2014/main" id="{5630461C-0DB6-4948-BE0C-673CE6531181}"/>
            </a:ext>
          </a:extLst>
        </xdr:cNvPr>
        <xdr:cNvSpPr txBox="1"/>
      </xdr:nvSpPr>
      <xdr:spPr>
        <a:xfrm>
          <a:off x="3836044" y="686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35</xdr:row>
      <xdr:rowOff>82476</xdr:rowOff>
    </xdr:from>
    <xdr:ext cx="405111" cy="259045"/>
    <xdr:sp macro="" textlink="">
      <xdr:nvSpPr>
        <xdr:cNvPr id="98" name="n_2mainValue有形固定資産減価償却率">
          <a:extLst>
            <a:ext uri="{FF2B5EF4-FFF2-40B4-BE49-F238E27FC236}">
              <a16:creationId xmlns:a16="http://schemas.microsoft.com/office/drawing/2014/main" id="{8E70E113-5781-453A-9908-D3E6BDFC66C2}"/>
            </a:ext>
          </a:extLst>
        </xdr:cNvPr>
        <xdr:cNvSpPr txBox="1"/>
      </xdr:nvSpPr>
      <xdr:spPr>
        <a:xfrm>
          <a:off x="3086744" y="685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35</xdr:row>
      <xdr:rowOff>57802</xdr:rowOff>
    </xdr:from>
    <xdr:ext cx="405111" cy="259045"/>
    <xdr:sp macro="" textlink="">
      <xdr:nvSpPr>
        <xdr:cNvPr id="99" name="n_3mainValue有形固定資産減価償却率">
          <a:extLst>
            <a:ext uri="{FF2B5EF4-FFF2-40B4-BE49-F238E27FC236}">
              <a16:creationId xmlns:a16="http://schemas.microsoft.com/office/drawing/2014/main" id="{E648E41B-B435-4605-B0A4-FC80654AECCC}"/>
            </a:ext>
          </a:extLst>
        </xdr:cNvPr>
        <xdr:cNvSpPr txBox="1"/>
      </xdr:nvSpPr>
      <xdr:spPr>
        <a:xfrm>
          <a:off x="2324744" y="6830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35</xdr:row>
      <xdr:rowOff>26959</xdr:rowOff>
    </xdr:from>
    <xdr:ext cx="405111" cy="259045"/>
    <xdr:sp macro="" textlink="">
      <xdr:nvSpPr>
        <xdr:cNvPr id="100" name="n_4mainValue有形固定資産減価償却率">
          <a:extLst>
            <a:ext uri="{FF2B5EF4-FFF2-40B4-BE49-F238E27FC236}">
              <a16:creationId xmlns:a16="http://schemas.microsoft.com/office/drawing/2014/main" id="{BAA095F5-42C9-4572-848D-9F88E8B01158}"/>
            </a:ext>
          </a:extLst>
        </xdr:cNvPr>
        <xdr:cNvSpPr txBox="1"/>
      </xdr:nvSpPr>
      <xdr:spPr>
        <a:xfrm>
          <a:off x="1562744" y="6799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967E9A2-4897-4C48-BFEB-76A9B1A54C5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41EFEE71-040C-4F2D-8BF4-56465FEA7FC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6F5101D-32C4-4F42-9B39-D276FAD70DC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52672C64-D074-4B72-ACF6-2EDDB1AB746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956BD5AE-21A1-455F-BA3F-AE20C1E67DB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133E991-CD56-4A40-938C-BC1FA764A3A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B90E34A-842F-4701-9A00-B1D95950EB9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7E49C40B-AF05-4796-AA33-BBCFFF0B122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264E63D-8308-4C5B-B20E-52285D5B635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B271CE18-1CCF-4BDC-B066-29AF82FA8E7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1AD3E66-9D42-4F4A-A397-A3EC994565C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5F4DB2BA-735B-4FCB-AE3D-6A11EFE8A08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7F704E4-7404-43C3-A82D-BD3ED9B7C8D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類似団体と比較して地方債残高が少ないことから、平均よりも低い値で推移している。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今後は公共施設の老朽化対策等にあたり、新たに地方債の発行が見込まれるが、事業費精査による借入額の圧縮に努め、将来負担の軽減を図っていく。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ACCC088-9637-4DE0-8205-139466D916B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18202762-1F67-481B-8214-F7F5312819E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7DB2A8E3-CC10-4ED8-9115-A4EEDCDE53B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82B96AB0-AC67-453E-BF6C-11B08F7F6FA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380FCFEB-32B0-4C9A-B81D-28C9310D9452}"/>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B5F64F66-7FAD-43A9-A7D8-1956DA83EB0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5440E163-90DC-453E-BCA5-51C6ED2F2C8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768A1471-2151-4E76-A91E-F22748CAD14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4589B446-C5DA-4DDF-A115-A9719D32AA4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39CF2B17-8C23-4019-96F0-941DBE3F4F5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F9AC737D-5E35-4D85-8678-FD6F375AEBF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1F1B0CDC-499D-453B-83D5-C7C9724B47BB}"/>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92EE495A-4DF9-4916-851E-E2EBBB93FDD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8C26DEE-B80C-4F82-B688-104DB66A1D2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1926D9A-B880-407D-B229-588D67D0F5E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1CC2ACB5-BCA4-4030-8662-5571548FE453}"/>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29DE2562-7476-482C-AB72-260AA90D087A}"/>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8152E512-DE19-4D9C-9469-1D9C00C154FD}"/>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D8FA584A-698A-4487-A86F-1B2F30B6F15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9A1A0037-B409-4362-A220-7AD5A4E1DBE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34" name="債務償還比率平均値テキスト">
          <a:extLst>
            <a:ext uri="{FF2B5EF4-FFF2-40B4-BE49-F238E27FC236}">
              <a16:creationId xmlns:a16="http://schemas.microsoft.com/office/drawing/2014/main" id="{0D6B1364-CC8A-4B34-AB9E-098FF070F76D}"/>
            </a:ext>
          </a:extLst>
        </xdr:cNvPr>
        <xdr:cNvSpPr txBox="1"/>
      </xdr:nvSpPr>
      <xdr:spPr>
        <a:xfrm>
          <a:off x="14846300" y="5970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E605BE33-CA85-4F8B-9ADB-147F99321992}"/>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C3438CCD-DA80-4A59-863F-2D85CF2367D6}"/>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02076766-0794-49A0-88EC-74D14D2DC176}"/>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82E91642-AEE8-462B-99E2-C57C39C379B7}"/>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F134B57B-43C5-40CA-AA0F-B81FC531C686}"/>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E1891A9-0F82-4E8C-901A-A764E2B9778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522BB1D-9056-47A1-AE06-DD0B5D4DB75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7F79D90-CF19-42A5-BC34-5D5D84E8329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A51B3F5-6E3F-4ABC-9658-FCE56C73151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DCE7089-CD15-4B5C-82D2-91E41422891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145278</xdr:rowOff>
    </xdr:from>
    <xdr:to>
      <xdr:col>76</xdr:col>
      <xdr:colOff>73025</xdr:colOff>
      <xdr:row>29</xdr:row>
      <xdr:rowOff>75428</xdr:rowOff>
    </xdr:to>
    <xdr:sp macro="" textlink="">
      <xdr:nvSpPr>
        <xdr:cNvPr id="145" name="楕円 144">
          <a:extLst>
            <a:ext uri="{FF2B5EF4-FFF2-40B4-BE49-F238E27FC236}">
              <a16:creationId xmlns:a16="http://schemas.microsoft.com/office/drawing/2014/main" id="{FFAF9386-B738-40D3-B6F0-0BB6CB1AE690}"/>
            </a:ext>
          </a:extLst>
        </xdr:cNvPr>
        <xdr:cNvSpPr/>
      </xdr:nvSpPr>
      <xdr:spPr>
        <a:xfrm>
          <a:off x="14744700" y="571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168155</xdr:rowOff>
    </xdr:from>
    <xdr:ext cx="469744" cy="259045"/>
    <xdr:sp macro="" textlink="">
      <xdr:nvSpPr>
        <xdr:cNvPr id="146" name="債務償還比率該当値テキスト">
          <a:extLst>
            <a:ext uri="{FF2B5EF4-FFF2-40B4-BE49-F238E27FC236}">
              <a16:creationId xmlns:a16="http://schemas.microsoft.com/office/drawing/2014/main" id="{29D57977-AC9F-4F62-85C2-5E9F9B008871}"/>
            </a:ext>
          </a:extLst>
        </xdr:cNvPr>
        <xdr:cNvSpPr txBox="1"/>
      </xdr:nvSpPr>
      <xdr:spPr>
        <a:xfrm>
          <a:off x="14846300" y="556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112713</xdr:rowOff>
    </xdr:from>
    <xdr:to>
      <xdr:col>72</xdr:col>
      <xdr:colOff>123825</xdr:colOff>
      <xdr:row>29</xdr:row>
      <xdr:rowOff>42863</xdr:rowOff>
    </xdr:to>
    <xdr:sp macro="" textlink="">
      <xdr:nvSpPr>
        <xdr:cNvPr id="147" name="楕円 146">
          <a:extLst>
            <a:ext uri="{FF2B5EF4-FFF2-40B4-BE49-F238E27FC236}">
              <a16:creationId xmlns:a16="http://schemas.microsoft.com/office/drawing/2014/main" id="{4DDEE4E3-2E22-4606-A8EF-0DA7B1A98396}"/>
            </a:ext>
          </a:extLst>
        </xdr:cNvPr>
        <xdr:cNvSpPr/>
      </xdr:nvSpPr>
      <xdr:spPr>
        <a:xfrm>
          <a:off x="14033500" y="568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163513</xdr:rowOff>
    </xdr:from>
    <xdr:to>
      <xdr:col>76</xdr:col>
      <xdr:colOff>22225</xdr:colOff>
      <xdr:row>29</xdr:row>
      <xdr:rowOff>24628</xdr:rowOff>
    </xdr:to>
    <xdr:cxnSp macro="">
      <xdr:nvCxnSpPr>
        <xdr:cNvPr id="148" name="直線コネクタ 147">
          <a:extLst>
            <a:ext uri="{FF2B5EF4-FFF2-40B4-BE49-F238E27FC236}">
              <a16:creationId xmlns:a16="http://schemas.microsoft.com/office/drawing/2014/main" id="{C00D36F9-3AE3-4F45-A90C-AB5B8A2E4E14}"/>
            </a:ext>
          </a:extLst>
        </xdr:cNvPr>
        <xdr:cNvCxnSpPr/>
      </xdr:nvCxnSpPr>
      <xdr:spPr>
        <a:xfrm>
          <a:off x="14084300" y="5735638"/>
          <a:ext cx="711200"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118650</xdr:rowOff>
    </xdr:from>
    <xdr:to>
      <xdr:col>68</xdr:col>
      <xdr:colOff>123825</xdr:colOff>
      <xdr:row>29</xdr:row>
      <xdr:rowOff>48800</xdr:rowOff>
    </xdr:to>
    <xdr:sp macro="" textlink="">
      <xdr:nvSpPr>
        <xdr:cNvPr id="149" name="楕円 148">
          <a:extLst>
            <a:ext uri="{FF2B5EF4-FFF2-40B4-BE49-F238E27FC236}">
              <a16:creationId xmlns:a16="http://schemas.microsoft.com/office/drawing/2014/main" id="{D2C03AF1-60FE-4C2D-A224-5FB24F1B20E7}"/>
            </a:ext>
          </a:extLst>
        </xdr:cNvPr>
        <xdr:cNvSpPr/>
      </xdr:nvSpPr>
      <xdr:spPr>
        <a:xfrm>
          <a:off x="13271500" y="56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163513</xdr:rowOff>
    </xdr:from>
    <xdr:to>
      <xdr:col>72</xdr:col>
      <xdr:colOff>73025</xdr:colOff>
      <xdr:row>28</xdr:row>
      <xdr:rowOff>169450</xdr:rowOff>
    </xdr:to>
    <xdr:cxnSp macro="">
      <xdr:nvCxnSpPr>
        <xdr:cNvPr id="150" name="直線コネクタ 149">
          <a:extLst>
            <a:ext uri="{FF2B5EF4-FFF2-40B4-BE49-F238E27FC236}">
              <a16:creationId xmlns:a16="http://schemas.microsoft.com/office/drawing/2014/main" id="{C303D13C-16A9-416B-ADD3-863F43358CF3}"/>
            </a:ext>
          </a:extLst>
        </xdr:cNvPr>
        <xdr:cNvCxnSpPr/>
      </xdr:nvCxnSpPr>
      <xdr:spPr>
        <a:xfrm flipV="1">
          <a:off x="13322300" y="5735638"/>
          <a:ext cx="762000" cy="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162370</xdr:rowOff>
    </xdr:from>
    <xdr:to>
      <xdr:col>64</xdr:col>
      <xdr:colOff>123825</xdr:colOff>
      <xdr:row>29</xdr:row>
      <xdr:rowOff>92520</xdr:rowOff>
    </xdr:to>
    <xdr:sp macro="" textlink="">
      <xdr:nvSpPr>
        <xdr:cNvPr id="151" name="楕円 150">
          <a:extLst>
            <a:ext uri="{FF2B5EF4-FFF2-40B4-BE49-F238E27FC236}">
              <a16:creationId xmlns:a16="http://schemas.microsoft.com/office/drawing/2014/main" id="{748EE49C-626A-4B98-9705-CA2C194B1D1B}"/>
            </a:ext>
          </a:extLst>
        </xdr:cNvPr>
        <xdr:cNvSpPr/>
      </xdr:nvSpPr>
      <xdr:spPr>
        <a:xfrm>
          <a:off x="12509500" y="573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169450</xdr:rowOff>
    </xdr:from>
    <xdr:to>
      <xdr:col>68</xdr:col>
      <xdr:colOff>73025</xdr:colOff>
      <xdr:row>29</xdr:row>
      <xdr:rowOff>41720</xdr:rowOff>
    </xdr:to>
    <xdr:cxnSp macro="">
      <xdr:nvCxnSpPr>
        <xdr:cNvPr id="152" name="直線コネクタ 151">
          <a:extLst>
            <a:ext uri="{FF2B5EF4-FFF2-40B4-BE49-F238E27FC236}">
              <a16:creationId xmlns:a16="http://schemas.microsoft.com/office/drawing/2014/main" id="{9E00761B-CC8F-421F-8FAB-680FE0417CF3}"/>
            </a:ext>
          </a:extLst>
        </xdr:cNvPr>
        <xdr:cNvCxnSpPr/>
      </xdr:nvCxnSpPr>
      <xdr:spPr>
        <a:xfrm flipV="1">
          <a:off x="12560300" y="5741575"/>
          <a:ext cx="762000" cy="4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67754</xdr:rowOff>
    </xdr:from>
    <xdr:to>
      <xdr:col>60</xdr:col>
      <xdr:colOff>123825</xdr:colOff>
      <xdr:row>30</xdr:row>
      <xdr:rowOff>169354</xdr:rowOff>
    </xdr:to>
    <xdr:sp macro="" textlink="">
      <xdr:nvSpPr>
        <xdr:cNvPr id="153" name="楕円 152">
          <a:extLst>
            <a:ext uri="{FF2B5EF4-FFF2-40B4-BE49-F238E27FC236}">
              <a16:creationId xmlns:a16="http://schemas.microsoft.com/office/drawing/2014/main" id="{D424B827-1203-4C5B-B015-0A7847D4C3DC}"/>
            </a:ext>
          </a:extLst>
        </xdr:cNvPr>
        <xdr:cNvSpPr/>
      </xdr:nvSpPr>
      <xdr:spPr>
        <a:xfrm>
          <a:off x="11747500" y="598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41720</xdr:rowOff>
    </xdr:from>
    <xdr:to>
      <xdr:col>64</xdr:col>
      <xdr:colOff>73025</xdr:colOff>
      <xdr:row>30</xdr:row>
      <xdr:rowOff>118554</xdr:rowOff>
    </xdr:to>
    <xdr:cxnSp macro="">
      <xdr:nvCxnSpPr>
        <xdr:cNvPr id="154" name="直線コネクタ 153">
          <a:extLst>
            <a:ext uri="{FF2B5EF4-FFF2-40B4-BE49-F238E27FC236}">
              <a16:creationId xmlns:a16="http://schemas.microsoft.com/office/drawing/2014/main" id="{7005B069-589B-4DC7-8A79-DAED955F698F}"/>
            </a:ext>
          </a:extLst>
        </xdr:cNvPr>
        <xdr:cNvCxnSpPr/>
      </xdr:nvCxnSpPr>
      <xdr:spPr>
        <a:xfrm flipV="1">
          <a:off x="11798300" y="5785295"/>
          <a:ext cx="762000" cy="24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55" name="n_1aveValue債務償還比率">
          <a:extLst>
            <a:ext uri="{FF2B5EF4-FFF2-40B4-BE49-F238E27FC236}">
              <a16:creationId xmlns:a16="http://schemas.microsoft.com/office/drawing/2014/main" id="{CA7942B2-8000-427E-A8D2-903FEEEEA4BC}"/>
            </a:ext>
          </a:extLst>
        </xdr:cNvPr>
        <xdr:cNvSpPr txBox="1"/>
      </xdr:nvSpPr>
      <xdr:spPr>
        <a:xfrm>
          <a:off x="13836727" y="606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56" name="n_2aveValue債務償還比率">
          <a:extLst>
            <a:ext uri="{FF2B5EF4-FFF2-40B4-BE49-F238E27FC236}">
              <a16:creationId xmlns:a16="http://schemas.microsoft.com/office/drawing/2014/main" id="{620596DE-1EC5-4362-BBBC-274FFE59C694}"/>
            </a:ext>
          </a:extLst>
        </xdr:cNvPr>
        <xdr:cNvSpPr txBox="1"/>
      </xdr:nvSpPr>
      <xdr:spPr>
        <a:xfrm>
          <a:off x="130874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57" name="n_3aveValue債務償還比率">
          <a:extLst>
            <a:ext uri="{FF2B5EF4-FFF2-40B4-BE49-F238E27FC236}">
              <a16:creationId xmlns:a16="http://schemas.microsoft.com/office/drawing/2014/main" id="{050B2580-FDFF-48BD-AF38-5C40447F10AC}"/>
            </a:ext>
          </a:extLst>
        </xdr:cNvPr>
        <xdr:cNvSpPr txBox="1"/>
      </xdr:nvSpPr>
      <xdr:spPr>
        <a:xfrm>
          <a:off x="12325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58" name="n_4aveValue債務償還比率">
          <a:extLst>
            <a:ext uri="{FF2B5EF4-FFF2-40B4-BE49-F238E27FC236}">
              <a16:creationId xmlns:a16="http://schemas.microsoft.com/office/drawing/2014/main" id="{F05FBFCA-CACC-4119-81B6-90A19BD9F97E}"/>
            </a:ext>
          </a:extLst>
        </xdr:cNvPr>
        <xdr:cNvSpPr txBox="1"/>
      </xdr:nvSpPr>
      <xdr:spPr>
        <a:xfrm>
          <a:off x="11563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59390</xdr:rowOff>
    </xdr:from>
    <xdr:ext cx="469744" cy="259045"/>
    <xdr:sp macro="" textlink="">
      <xdr:nvSpPr>
        <xdr:cNvPr id="159" name="n_1mainValue債務償還比率">
          <a:extLst>
            <a:ext uri="{FF2B5EF4-FFF2-40B4-BE49-F238E27FC236}">
              <a16:creationId xmlns:a16="http://schemas.microsoft.com/office/drawing/2014/main" id="{F620AD29-3748-486B-93BB-DF1A0013DF7D}"/>
            </a:ext>
          </a:extLst>
        </xdr:cNvPr>
        <xdr:cNvSpPr txBox="1"/>
      </xdr:nvSpPr>
      <xdr:spPr>
        <a:xfrm>
          <a:off x="13836727" y="5460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65327</xdr:rowOff>
    </xdr:from>
    <xdr:ext cx="469744" cy="259045"/>
    <xdr:sp macro="" textlink="">
      <xdr:nvSpPr>
        <xdr:cNvPr id="160" name="n_2mainValue債務償還比率">
          <a:extLst>
            <a:ext uri="{FF2B5EF4-FFF2-40B4-BE49-F238E27FC236}">
              <a16:creationId xmlns:a16="http://schemas.microsoft.com/office/drawing/2014/main" id="{3C8054FB-AD72-4F4D-B506-2C955B467174}"/>
            </a:ext>
          </a:extLst>
        </xdr:cNvPr>
        <xdr:cNvSpPr txBox="1"/>
      </xdr:nvSpPr>
      <xdr:spPr>
        <a:xfrm>
          <a:off x="13087427" y="546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109047</xdr:rowOff>
    </xdr:from>
    <xdr:ext cx="469744" cy="259045"/>
    <xdr:sp macro="" textlink="">
      <xdr:nvSpPr>
        <xdr:cNvPr id="161" name="n_3mainValue債務償還比率">
          <a:extLst>
            <a:ext uri="{FF2B5EF4-FFF2-40B4-BE49-F238E27FC236}">
              <a16:creationId xmlns:a16="http://schemas.microsoft.com/office/drawing/2014/main" id="{D98F2C33-0836-4548-8DC4-0A2F9487228E}"/>
            </a:ext>
          </a:extLst>
        </xdr:cNvPr>
        <xdr:cNvSpPr txBox="1"/>
      </xdr:nvSpPr>
      <xdr:spPr>
        <a:xfrm>
          <a:off x="12325427" y="5509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14431</xdr:rowOff>
    </xdr:from>
    <xdr:ext cx="469744" cy="259045"/>
    <xdr:sp macro="" textlink="">
      <xdr:nvSpPr>
        <xdr:cNvPr id="162" name="n_4mainValue債務償還比率">
          <a:extLst>
            <a:ext uri="{FF2B5EF4-FFF2-40B4-BE49-F238E27FC236}">
              <a16:creationId xmlns:a16="http://schemas.microsoft.com/office/drawing/2014/main" id="{02742C29-7072-4087-AF9E-23BEC901860E}"/>
            </a:ext>
          </a:extLst>
        </xdr:cNvPr>
        <xdr:cNvSpPr txBox="1"/>
      </xdr:nvSpPr>
      <xdr:spPr>
        <a:xfrm>
          <a:off x="11563427" y="575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B5CF9BAD-F17B-4544-8239-F9DEC0AEF54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93435AB8-273D-43B2-9DA6-263972EB24B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6D41A485-AF35-4D88-8FDD-C3AC49FFF07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3487ED1E-CF73-4F95-854C-696C77BEBF7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C9372C2A-047B-480F-89A2-C1F3EC357E9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59518A6C-ECF7-4BB5-85F9-B153534438D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639E55D-5EC4-4114-B7EA-2C2EFFA4718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42482FB-C20A-4C86-A9F9-B0FFAABBA88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D014E8F-3698-44AA-B742-69709A59209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9E6E20C-12D2-4E9F-AAC2-F342DB8693D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新潟県聖籠町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EDFADFF-45B6-433C-98A4-3D60ED44FA2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8C0CB85-830F-489F-A06C-55D5BE79857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DA09F14-8464-47ED-8B67-9EF03197A82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2079829-FD0C-434F-937C-5D75F640C15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305B9DF-2F72-428B-8D1D-EDA1A072E4C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19EFF6-CF55-4CA1-AD8E-72DF70DD465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13,986
13,668
37.57
9,507,615
8,926,801
505,810
4,966,912
2,330,066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B616A2-E5B7-4C8C-92DC-D76C41B0671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69FD004-FC14-403B-8C02-80A5BF99D29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BC20044-94E1-49C2-8597-D47FF2F43B2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C35C5DF-F141-4584-AFFE-8A73BE933D6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D5BC426-09E5-45E2-9488-F2FE7FB8284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2B073D6-09D1-428C-8151-18C5CF948B4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F3B65E2-6C64-4D09-88F6-2A0AA77C8BC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C89A0A0-6900-4F60-81FE-4CD2A5EA436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230ED2-2FC4-4F89-80A9-93DB0704B59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DC1F3F-1B86-4298-8938-D27CC75E1BB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98A03A4-B76E-48BC-A3DA-36BED83D9D1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14C9A47-0655-46C5-AECF-23C6BA7ED72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DA482D8-AB55-476F-A4F7-F0730B1A49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7C38D5-DA5B-4E10-9D51-5D35888F2A4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EBABF0F-1FED-4A61-B871-72F9CC2822A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AA09669-1DCD-4E04-8772-D53CE04A549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517C0C-EDC3-4A86-8507-0B4F78EECDF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BCD9D6-12B1-4F62-9FD4-E0803207EC6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020D9AC-E17D-46A0-A15F-844ADC90E4B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ACA324-F484-4455-8A1B-D992D1938DD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5F78483-627C-466A-93B4-CD5A3BF328A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0D258DD-D0F6-4678-84B6-0F3E1A4F614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612717-B1D0-4306-9C38-A0FB9C24EA1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AF4F409-24A3-4DF1-ADCD-6C65658B8A5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9BB65A-2915-4812-8AF4-B51E04F801F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DB8C4C-881F-4DD6-8BD1-B601D6DCC54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33F53A4-E339-4D5D-88EF-77FEA210AD4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489064C-9519-4F6B-B1FC-5B806FB9B46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9D5F9D5-5F36-4E86-8451-BB2CC8780C0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5BFBF4-9036-4E1D-9D66-97A698FA74D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7B52C24-E67B-4F12-A50C-AE8E899AB2B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72EC2A3-A8AB-4125-B0D9-ED6C4BB9A35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45F35C4-BCDD-4F65-B526-64CF4F37DC3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153FE27-6A1B-4FA1-8471-C6E4C7EB688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999C3C0-9594-40C6-9A33-1114B32AEF5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78A4B42-7576-453F-8031-42FF68492BA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731B630-6A27-4208-A2C3-DA7E64F9A81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EC5C488-A4D0-433B-BCA0-D0DB3C27BEF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4A4357D-78AE-4A85-9B98-E0EA53BD9D1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742E68A-3DE4-4EDE-BD3A-87AFD74E049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7F986E1-17C6-4523-8AF0-263346C126C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7DFD46A-77BA-457F-89C7-900E149CD41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5063EDD-2A44-483C-B4F7-93E7F06A2DA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AE3FB26-A7CA-47F8-9BB4-A03752E6467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D8D137C-7EA6-4DCB-A0FF-CF3E5DDA0DA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FDCDFC6C-1B05-4ED7-81B1-0FB4AF93016E}"/>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9D78C0EB-9E82-4361-84D6-A901E1901B4B}"/>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779803D0-3BC5-4733-AE90-3B4BA4BA51F4}"/>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A5DEA448-20B4-449D-992A-0C615FE2B4DD}"/>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89520282-E5D4-48EB-A512-F2507E8F3600}"/>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E8ACE63B-D5DD-4145-BE88-53C4B233E5DB}"/>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FFAB3977-0303-479C-81DD-76331B02E9BD}"/>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FE403387-250A-4E29-AECC-A0FBB3097E62}"/>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DBD86E1E-82BD-4683-8A5A-ECFF69408AFE}"/>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A4761A8-0DDC-46BB-A205-0A0768FC4DE1}"/>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328CC314-C8DE-4541-BCF5-CB23A1AC216E}"/>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CB66B61-5B3F-4A03-854D-291C97C6685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9B0EE4-F136-4D1A-9D29-44919C62D3E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DC05EF0-A27E-41DE-A130-EDDB01F8803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46BD4F4-45A1-48CD-B4C6-120FCC7C6BF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ACCE5DE-C612-41A6-8C12-F5C08E8B9D8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33020</xdr:rowOff>
    </xdr:from>
    <xdr:to>
      <xdr:col>24</xdr:col>
      <xdr:colOff>114300</xdr:colOff>
      <xdr:row>41</xdr:row>
      <xdr:rowOff>134620</xdr:rowOff>
    </xdr:to>
    <xdr:sp macro="" textlink="">
      <xdr:nvSpPr>
        <xdr:cNvPr id="73" name="楕円 72">
          <a:extLst>
            <a:ext uri="{FF2B5EF4-FFF2-40B4-BE49-F238E27FC236}">
              <a16:creationId xmlns:a16="http://schemas.microsoft.com/office/drawing/2014/main" id="{54285769-32CB-4762-8806-FC4CE6219EC4}"/>
            </a:ext>
          </a:extLst>
        </xdr:cNvPr>
        <xdr:cNvSpPr/>
      </xdr:nvSpPr>
      <xdr:spPr>
        <a:xfrm>
          <a:off x="45847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119397</xdr:rowOff>
    </xdr:from>
    <xdr:ext cx="405111" cy="259045"/>
    <xdr:sp macro="" textlink="">
      <xdr:nvSpPr>
        <xdr:cNvPr id="74" name="【道路】&#10;有形固定資産減価償却率該当値テキスト">
          <a:extLst>
            <a:ext uri="{FF2B5EF4-FFF2-40B4-BE49-F238E27FC236}">
              <a16:creationId xmlns:a16="http://schemas.microsoft.com/office/drawing/2014/main" id="{A4129286-F44F-4FA0-8598-5B0F3B714CA7}"/>
            </a:ext>
          </a:extLst>
        </xdr:cNvPr>
        <xdr:cNvSpPr txBox="1"/>
      </xdr:nvSpPr>
      <xdr:spPr>
        <a:xfrm>
          <a:off x="4673600" y="697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36830</xdr:rowOff>
    </xdr:from>
    <xdr:to>
      <xdr:col>20</xdr:col>
      <xdr:colOff>38100</xdr:colOff>
      <xdr:row>41</xdr:row>
      <xdr:rowOff>138430</xdr:rowOff>
    </xdr:to>
    <xdr:sp macro="" textlink="">
      <xdr:nvSpPr>
        <xdr:cNvPr id="75" name="楕円 74">
          <a:extLst>
            <a:ext uri="{FF2B5EF4-FFF2-40B4-BE49-F238E27FC236}">
              <a16:creationId xmlns:a16="http://schemas.microsoft.com/office/drawing/2014/main" id="{C7F95C96-9C63-4C33-B429-2D8993941D69}"/>
            </a:ext>
          </a:extLst>
        </xdr:cNvPr>
        <xdr:cNvSpPr/>
      </xdr:nvSpPr>
      <xdr:spPr>
        <a:xfrm>
          <a:off x="3746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83820</xdr:rowOff>
    </xdr:from>
    <xdr:to>
      <xdr:col>24</xdr:col>
      <xdr:colOff>63500</xdr:colOff>
      <xdr:row>41</xdr:row>
      <xdr:rowOff>87630</xdr:rowOff>
    </xdr:to>
    <xdr:cxnSp macro="">
      <xdr:nvCxnSpPr>
        <xdr:cNvPr id="76" name="直線コネクタ 75">
          <a:extLst>
            <a:ext uri="{FF2B5EF4-FFF2-40B4-BE49-F238E27FC236}">
              <a16:creationId xmlns:a16="http://schemas.microsoft.com/office/drawing/2014/main" id="{4B59C1E0-EC21-4939-8A2A-13F7B9F2F4F3}"/>
            </a:ext>
          </a:extLst>
        </xdr:cNvPr>
        <xdr:cNvCxnSpPr/>
      </xdr:nvCxnSpPr>
      <xdr:spPr>
        <a:xfrm flipV="1">
          <a:off x="3797300" y="71132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105410</xdr:rowOff>
    </xdr:from>
    <xdr:to>
      <xdr:col>15</xdr:col>
      <xdr:colOff>101600</xdr:colOff>
      <xdr:row>42</xdr:row>
      <xdr:rowOff>35560</xdr:rowOff>
    </xdr:to>
    <xdr:sp macro="" textlink="">
      <xdr:nvSpPr>
        <xdr:cNvPr id="77" name="楕円 76">
          <a:extLst>
            <a:ext uri="{FF2B5EF4-FFF2-40B4-BE49-F238E27FC236}">
              <a16:creationId xmlns:a16="http://schemas.microsoft.com/office/drawing/2014/main" id="{9D7FD1F4-5340-490E-90A9-31C1514C6057}"/>
            </a:ext>
          </a:extLst>
        </xdr:cNvPr>
        <xdr:cNvSpPr/>
      </xdr:nvSpPr>
      <xdr:spPr>
        <a:xfrm>
          <a:off x="2857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87630</xdr:rowOff>
    </xdr:from>
    <xdr:to>
      <xdr:col>19</xdr:col>
      <xdr:colOff>177800</xdr:colOff>
      <xdr:row>41</xdr:row>
      <xdr:rowOff>156210</xdr:rowOff>
    </xdr:to>
    <xdr:cxnSp macro="">
      <xdr:nvCxnSpPr>
        <xdr:cNvPr id="78" name="直線コネクタ 77">
          <a:extLst>
            <a:ext uri="{FF2B5EF4-FFF2-40B4-BE49-F238E27FC236}">
              <a16:creationId xmlns:a16="http://schemas.microsoft.com/office/drawing/2014/main" id="{8E1D4BB3-2D4E-43BD-B71D-EF327FC7A693}"/>
            </a:ext>
          </a:extLst>
        </xdr:cNvPr>
        <xdr:cNvCxnSpPr/>
      </xdr:nvCxnSpPr>
      <xdr:spPr>
        <a:xfrm flipV="1">
          <a:off x="2908300" y="71170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57785</xdr:rowOff>
    </xdr:from>
    <xdr:to>
      <xdr:col>10</xdr:col>
      <xdr:colOff>165100</xdr:colOff>
      <xdr:row>41</xdr:row>
      <xdr:rowOff>159385</xdr:rowOff>
    </xdr:to>
    <xdr:sp macro="" textlink="">
      <xdr:nvSpPr>
        <xdr:cNvPr id="79" name="楕円 78">
          <a:extLst>
            <a:ext uri="{FF2B5EF4-FFF2-40B4-BE49-F238E27FC236}">
              <a16:creationId xmlns:a16="http://schemas.microsoft.com/office/drawing/2014/main" id="{685A35A9-FA73-484C-B370-D921D2E2BD62}"/>
            </a:ext>
          </a:extLst>
        </xdr:cNvPr>
        <xdr:cNvSpPr/>
      </xdr:nvSpPr>
      <xdr:spPr>
        <a:xfrm>
          <a:off x="1968500" y="70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108585</xdr:rowOff>
    </xdr:from>
    <xdr:to>
      <xdr:col>15</xdr:col>
      <xdr:colOff>50800</xdr:colOff>
      <xdr:row>41</xdr:row>
      <xdr:rowOff>156210</xdr:rowOff>
    </xdr:to>
    <xdr:cxnSp macro="">
      <xdr:nvCxnSpPr>
        <xdr:cNvPr id="80" name="直線コネクタ 79">
          <a:extLst>
            <a:ext uri="{FF2B5EF4-FFF2-40B4-BE49-F238E27FC236}">
              <a16:creationId xmlns:a16="http://schemas.microsoft.com/office/drawing/2014/main" id="{9722746C-3B72-417A-BB32-23508CFC91E1}"/>
            </a:ext>
          </a:extLst>
        </xdr:cNvPr>
        <xdr:cNvCxnSpPr/>
      </xdr:nvCxnSpPr>
      <xdr:spPr>
        <a:xfrm>
          <a:off x="2019300" y="71380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50165</xdr:rowOff>
    </xdr:from>
    <xdr:to>
      <xdr:col>6</xdr:col>
      <xdr:colOff>38100</xdr:colOff>
      <xdr:row>41</xdr:row>
      <xdr:rowOff>151765</xdr:rowOff>
    </xdr:to>
    <xdr:sp macro="" textlink="">
      <xdr:nvSpPr>
        <xdr:cNvPr id="81" name="楕円 80">
          <a:extLst>
            <a:ext uri="{FF2B5EF4-FFF2-40B4-BE49-F238E27FC236}">
              <a16:creationId xmlns:a16="http://schemas.microsoft.com/office/drawing/2014/main" id="{A047E924-193B-4A6E-8AA8-F66E7D222E13}"/>
            </a:ext>
          </a:extLst>
        </xdr:cNvPr>
        <xdr:cNvSpPr/>
      </xdr:nvSpPr>
      <xdr:spPr>
        <a:xfrm>
          <a:off x="1079500" y="707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100965</xdr:rowOff>
    </xdr:from>
    <xdr:to>
      <xdr:col>10</xdr:col>
      <xdr:colOff>114300</xdr:colOff>
      <xdr:row>41</xdr:row>
      <xdr:rowOff>108585</xdr:rowOff>
    </xdr:to>
    <xdr:cxnSp macro="">
      <xdr:nvCxnSpPr>
        <xdr:cNvPr id="82" name="直線コネクタ 81">
          <a:extLst>
            <a:ext uri="{FF2B5EF4-FFF2-40B4-BE49-F238E27FC236}">
              <a16:creationId xmlns:a16="http://schemas.microsoft.com/office/drawing/2014/main" id="{8E1B10E8-F5D4-4862-82C4-019A2E0B57BD}"/>
            </a:ext>
          </a:extLst>
        </xdr:cNvPr>
        <xdr:cNvCxnSpPr/>
      </xdr:nvCxnSpPr>
      <xdr:spPr>
        <a:xfrm>
          <a:off x="1130300" y="71304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40C8DD3B-DB86-47E8-88A7-6E3CE0C55115}"/>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D50550C7-16F5-4429-B026-5D1EEFCFF44B}"/>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F7F34945-E5A6-42FA-A8BC-263E83F1AEE3}"/>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FD40780D-C15E-4723-BF7E-45B428DFA115}"/>
            </a:ext>
          </a:extLst>
        </xdr:cNvPr>
        <xdr:cNvSpPr txBox="1"/>
      </xdr:nvSpPr>
      <xdr:spPr>
        <a:xfrm>
          <a:off x="927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129557</xdr:rowOff>
    </xdr:from>
    <xdr:ext cx="405111" cy="259045"/>
    <xdr:sp macro="" textlink="">
      <xdr:nvSpPr>
        <xdr:cNvPr id="87" name="n_1mainValue【道路】&#10;有形固定資産減価償却率">
          <a:extLst>
            <a:ext uri="{FF2B5EF4-FFF2-40B4-BE49-F238E27FC236}">
              <a16:creationId xmlns:a16="http://schemas.microsoft.com/office/drawing/2014/main" id="{C1842E36-860A-4921-A8DD-60C734A32C8F}"/>
            </a:ext>
          </a:extLst>
        </xdr:cNvPr>
        <xdr:cNvSpPr txBox="1"/>
      </xdr:nvSpPr>
      <xdr:spPr>
        <a:xfrm>
          <a:off x="3582044" y="715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26687</xdr:rowOff>
    </xdr:from>
    <xdr:ext cx="405111" cy="259045"/>
    <xdr:sp macro="" textlink="">
      <xdr:nvSpPr>
        <xdr:cNvPr id="88" name="n_2mainValue【道路】&#10;有形固定資産減価償却率">
          <a:extLst>
            <a:ext uri="{FF2B5EF4-FFF2-40B4-BE49-F238E27FC236}">
              <a16:creationId xmlns:a16="http://schemas.microsoft.com/office/drawing/2014/main" id="{36AB38D2-5584-4396-A8D8-9A69A674A675}"/>
            </a:ext>
          </a:extLst>
        </xdr:cNvPr>
        <xdr:cNvSpPr txBox="1"/>
      </xdr:nvSpPr>
      <xdr:spPr>
        <a:xfrm>
          <a:off x="2705744"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150512</xdr:rowOff>
    </xdr:from>
    <xdr:ext cx="405111" cy="259045"/>
    <xdr:sp macro="" textlink="">
      <xdr:nvSpPr>
        <xdr:cNvPr id="89" name="n_3mainValue【道路】&#10;有形固定資産減価償却率">
          <a:extLst>
            <a:ext uri="{FF2B5EF4-FFF2-40B4-BE49-F238E27FC236}">
              <a16:creationId xmlns:a16="http://schemas.microsoft.com/office/drawing/2014/main" id="{EE32681C-4F8D-4B22-9F28-ABD217D5969A}"/>
            </a:ext>
          </a:extLst>
        </xdr:cNvPr>
        <xdr:cNvSpPr txBox="1"/>
      </xdr:nvSpPr>
      <xdr:spPr>
        <a:xfrm>
          <a:off x="1816744" y="717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142892</xdr:rowOff>
    </xdr:from>
    <xdr:ext cx="405111" cy="259045"/>
    <xdr:sp macro="" textlink="">
      <xdr:nvSpPr>
        <xdr:cNvPr id="90" name="n_4mainValue【道路】&#10;有形固定資産減価償却率">
          <a:extLst>
            <a:ext uri="{FF2B5EF4-FFF2-40B4-BE49-F238E27FC236}">
              <a16:creationId xmlns:a16="http://schemas.microsoft.com/office/drawing/2014/main" id="{A33A3103-43F6-4296-B23C-DBB5EC607101}"/>
            </a:ext>
          </a:extLst>
        </xdr:cNvPr>
        <xdr:cNvSpPr txBox="1"/>
      </xdr:nvSpPr>
      <xdr:spPr>
        <a:xfrm>
          <a:off x="927744"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1F2818B-E4B2-4354-BF14-DA7BD6A1470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EF45857-F09E-44FA-B406-60286CF7839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1E758D7-61CD-4490-96F9-49B46F7B26F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A1706E0-EE44-4AC8-BA63-5B4F4E1350E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E55E62F-F25C-4D92-84C4-1C062668EFD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2BFAE65-8D66-4353-AE96-986B7FFDB58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D4435B6-15C8-40C4-9D37-15D4FDDC1F8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6A0836E-7A96-40AD-A8B6-00742D2B9D8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292DF1C-D73C-4741-8A66-D291284DB0C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940D51E-89C8-4C9C-9707-1821FBD9A36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11B0B4B-A8A5-4817-9E3E-31DF2ACA214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ED3005B-9BB3-4FC2-8766-C7685171F6B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BEB9F36-229E-4326-86D1-F2EC0020289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5051B972-9CF1-4B5B-A7F8-4EBA2A64702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E0ED0BA-8175-42FE-851F-F4B70955BC2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769A546-0F4B-489D-8247-7C44E905132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88CB36E-17AD-4275-A4B2-340B8A1B72C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2CB72AF-37E9-4CB7-981B-9CEBC1786AD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649F3F2-33EB-480C-ACF2-1DAE3308EF0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DB51C2B9-CF15-4DE3-9656-CD0D66C1D76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1621E96-3364-45A8-9FAE-8386B5D2476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8A3F1DEB-E8E0-4ED6-90AF-CC365BFB9DC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766AD89-CFAE-4D3F-9716-FED63BC93A6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45403F52-8982-4A02-AE35-F139779B2D9C}"/>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35A7D075-36F7-4082-BBD0-67A6C6625737}"/>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BBA438F4-EE76-4B99-A83B-606BF8D4DD80}"/>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027BECC6-1A40-4DB8-8633-65109A186F07}"/>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9A88EA72-175D-46BE-92C1-D7C478854659}"/>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3349F9CA-EA7C-4020-BD6E-0DC0D03B085F}"/>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A3944C21-16FD-446B-9CB4-209C5E530F8B}"/>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93E63DEC-408C-4083-B1C5-51DF6090FCA1}"/>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631ADD2F-D0CD-4CC8-838A-3FCD16081ED7}"/>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42C1F584-43D5-4BC1-9171-E7B9B0A9FC44}"/>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FFF3EE72-A73F-4D70-A755-D602DEFA88F1}"/>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9CD9262-4900-41DC-9419-9BC8F39A35F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453B805-0420-425D-8107-43F337B765B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C6D1E1-2D55-4856-9D33-B7FD7BE4DB5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75DEF62-57EA-4155-8025-D16765A3480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938EEC0-0426-408B-AE9C-A1CA8EAF98A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26771</xdr:rowOff>
    </xdr:from>
    <xdr:to>
      <xdr:col>55</xdr:col>
      <xdr:colOff>50800</xdr:colOff>
      <xdr:row>40</xdr:row>
      <xdr:rowOff>128371</xdr:rowOff>
    </xdr:to>
    <xdr:sp macro="" textlink="">
      <xdr:nvSpPr>
        <xdr:cNvPr id="130" name="楕円 129">
          <a:extLst>
            <a:ext uri="{FF2B5EF4-FFF2-40B4-BE49-F238E27FC236}">
              <a16:creationId xmlns:a16="http://schemas.microsoft.com/office/drawing/2014/main" id="{0998EC56-DEAE-4C5E-A55B-55B20EF1DDD6}"/>
            </a:ext>
          </a:extLst>
        </xdr:cNvPr>
        <xdr:cNvSpPr/>
      </xdr:nvSpPr>
      <xdr:spPr>
        <a:xfrm>
          <a:off x="10426700" y="688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113148</xdr:rowOff>
    </xdr:from>
    <xdr:ext cx="534377" cy="259045"/>
    <xdr:sp macro="" textlink="">
      <xdr:nvSpPr>
        <xdr:cNvPr id="131" name="【道路】&#10;一人当たり延長該当値テキスト">
          <a:extLst>
            <a:ext uri="{FF2B5EF4-FFF2-40B4-BE49-F238E27FC236}">
              <a16:creationId xmlns:a16="http://schemas.microsoft.com/office/drawing/2014/main" id="{68CF0920-2FDC-44E5-A409-E4C03C6CDFC7}"/>
            </a:ext>
          </a:extLst>
        </xdr:cNvPr>
        <xdr:cNvSpPr txBox="1"/>
      </xdr:nvSpPr>
      <xdr:spPr>
        <a:xfrm>
          <a:off x="10515600" y="679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28257</xdr:rowOff>
    </xdr:from>
    <xdr:to>
      <xdr:col>50</xdr:col>
      <xdr:colOff>165100</xdr:colOff>
      <xdr:row>40</xdr:row>
      <xdr:rowOff>129857</xdr:rowOff>
    </xdr:to>
    <xdr:sp macro="" textlink="">
      <xdr:nvSpPr>
        <xdr:cNvPr id="132" name="楕円 131">
          <a:extLst>
            <a:ext uri="{FF2B5EF4-FFF2-40B4-BE49-F238E27FC236}">
              <a16:creationId xmlns:a16="http://schemas.microsoft.com/office/drawing/2014/main" id="{E794F084-A801-47F7-B4A4-5D10FD5F6195}"/>
            </a:ext>
          </a:extLst>
        </xdr:cNvPr>
        <xdr:cNvSpPr/>
      </xdr:nvSpPr>
      <xdr:spPr>
        <a:xfrm>
          <a:off x="9588500" y="688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77571</xdr:rowOff>
    </xdr:from>
    <xdr:to>
      <xdr:col>55</xdr:col>
      <xdr:colOff>0</xdr:colOff>
      <xdr:row>40</xdr:row>
      <xdr:rowOff>79057</xdr:rowOff>
    </xdr:to>
    <xdr:cxnSp macro="">
      <xdr:nvCxnSpPr>
        <xdr:cNvPr id="133" name="直線コネクタ 132">
          <a:extLst>
            <a:ext uri="{FF2B5EF4-FFF2-40B4-BE49-F238E27FC236}">
              <a16:creationId xmlns:a16="http://schemas.microsoft.com/office/drawing/2014/main" id="{34D4390D-C109-4F6C-9275-F37003788424}"/>
            </a:ext>
          </a:extLst>
        </xdr:cNvPr>
        <xdr:cNvCxnSpPr/>
      </xdr:nvCxnSpPr>
      <xdr:spPr>
        <a:xfrm flipV="1">
          <a:off x="9639300" y="6935571"/>
          <a:ext cx="8382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63709</xdr:rowOff>
    </xdr:from>
    <xdr:to>
      <xdr:col>46</xdr:col>
      <xdr:colOff>38100</xdr:colOff>
      <xdr:row>40</xdr:row>
      <xdr:rowOff>165309</xdr:rowOff>
    </xdr:to>
    <xdr:sp macro="" textlink="">
      <xdr:nvSpPr>
        <xdr:cNvPr id="134" name="楕円 133">
          <a:extLst>
            <a:ext uri="{FF2B5EF4-FFF2-40B4-BE49-F238E27FC236}">
              <a16:creationId xmlns:a16="http://schemas.microsoft.com/office/drawing/2014/main" id="{9A8810B7-9EEF-4B36-87CF-8ACCD7B2AB04}"/>
            </a:ext>
          </a:extLst>
        </xdr:cNvPr>
        <xdr:cNvSpPr/>
      </xdr:nvSpPr>
      <xdr:spPr>
        <a:xfrm>
          <a:off x="8699500" y="692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79057</xdr:rowOff>
    </xdr:from>
    <xdr:to>
      <xdr:col>50</xdr:col>
      <xdr:colOff>114300</xdr:colOff>
      <xdr:row>40</xdr:row>
      <xdr:rowOff>114509</xdr:rowOff>
    </xdr:to>
    <xdr:cxnSp macro="">
      <xdr:nvCxnSpPr>
        <xdr:cNvPr id="135" name="直線コネクタ 134">
          <a:extLst>
            <a:ext uri="{FF2B5EF4-FFF2-40B4-BE49-F238E27FC236}">
              <a16:creationId xmlns:a16="http://schemas.microsoft.com/office/drawing/2014/main" id="{6F86DE4D-C1EB-451F-9DFE-672946443E4B}"/>
            </a:ext>
          </a:extLst>
        </xdr:cNvPr>
        <xdr:cNvCxnSpPr/>
      </xdr:nvCxnSpPr>
      <xdr:spPr>
        <a:xfrm flipV="1">
          <a:off x="8750300" y="6937057"/>
          <a:ext cx="889000" cy="3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67520</xdr:rowOff>
    </xdr:from>
    <xdr:to>
      <xdr:col>41</xdr:col>
      <xdr:colOff>101600</xdr:colOff>
      <xdr:row>40</xdr:row>
      <xdr:rowOff>169120</xdr:rowOff>
    </xdr:to>
    <xdr:sp macro="" textlink="">
      <xdr:nvSpPr>
        <xdr:cNvPr id="136" name="楕円 135">
          <a:extLst>
            <a:ext uri="{FF2B5EF4-FFF2-40B4-BE49-F238E27FC236}">
              <a16:creationId xmlns:a16="http://schemas.microsoft.com/office/drawing/2014/main" id="{F0022B65-900A-48EB-9F61-079BD92BD858}"/>
            </a:ext>
          </a:extLst>
        </xdr:cNvPr>
        <xdr:cNvSpPr/>
      </xdr:nvSpPr>
      <xdr:spPr>
        <a:xfrm>
          <a:off x="7810500" y="692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114509</xdr:rowOff>
    </xdr:from>
    <xdr:to>
      <xdr:col>45</xdr:col>
      <xdr:colOff>177800</xdr:colOff>
      <xdr:row>40</xdr:row>
      <xdr:rowOff>118320</xdr:rowOff>
    </xdr:to>
    <xdr:cxnSp macro="">
      <xdr:nvCxnSpPr>
        <xdr:cNvPr id="137" name="直線コネクタ 136">
          <a:extLst>
            <a:ext uri="{FF2B5EF4-FFF2-40B4-BE49-F238E27FC236}">
              <a16:creationId xmlns:a16="http://schemas.microsoft.com/office/drawing/2014/main" id="{DE74FC20-16BF-4B27-810F-AAA7A7CB37F0}"/>
            </a:ext>
          </a:extLst>
        </xdr:cNvPr>
        <xdr:cNvCxnSpPr/>
      </xdr:nvCxnSpPr>
      <xdr:spPr>
        <a:xfrm flipV="1">
          <a:off x="7861300" y="697250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125755</xdr:rowOff>
    </xdr:from>
    <xdr:to>
      <xdr:col>36</xdr:col>
      <xdr:colOff>165100</xdr:colOff>
      <xdr:row>42</xdr:row>
      <xdr:rowOff>55905</xdr:rowOff>
    </xdr:to>
    <xdr:sp macro="" textlink="">
      <xdr:nvSpPr>
        <xdr:cNvPr id="138" name="楕円 137">
          <a:extLst>
            <a:ext uri="{FF2B5EF4-FFF2-40B4-BE49-F238E27FC236}">
              <a16:creationId xmlns:a16="http://schemas.microsoft.com/office/drawing/2014/main" id="{28CB5338-865D-4925-92DF-7CEA00E789C5}"/>
            </a:ext>
          </a:extLst>
        </xdr:cNvPr>
        <xdr:cNvSpPr/>
      </xdr:nvSpPr>
      <xdr:spPr>
        <a:xfrm>
          <a:off x="6921500" y="715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118320</xdr:rowOff>
    </xdr:from>
    <xdr:to>
      <xdr:col>41</xdr:col>
      <xdr:colOff>50800</xdr:colOff>
      <xdr:row>42</xdr:row>
      <xdr:rowOff>5105</xdr:rowOff>
    </xdr:to>
    <xdr:cxnSp macro="">
      <xdr:nvCxnSpPr>
        <xdr:cNvPr id="139" name="直線コネクタ 138">
          <a:extLst>
            <a:ext uri="{FF2B5EF4-FFF2-40B4-BE49-F238E27FC236}">
              <a16:creationId xmlns:a16="http://schemas.microsoft.com/office/drawing/2014/main" id="{69FE248C-A3C1-428C-8BEE-AEE19A022025}"/>
            </a:ext>
          </a:extLst>
        </xdr:cNvPr>
        <xdr:cNvCxnSpPr/>
      </xdr:nvCxnSpPr>
      <xdr:spPr>
        <a:xfrm flipV="1">
          <a:off x="6972300" y="6976320"/>
          <a:ext cx="889000" cy="22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7C2DE32D-9095-4B83-960A-70CC5473D761}"/>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439E376F-1DA9-4D5D-BBA0-F1E5A31C0F86}"/>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CAEFF507-63F1-4675-9CBE-F8A7EA442A34}"/>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0827DA9C-2CEB-402A-B782-EFB99DA74DAA}"/>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120984</xdr:rowOff>
    </xdr:from>
    <xdr:ext cx="534377" cy="259045"/>
    <xdr:sp macro="" textlink="">
      <xdr:nvSpPr>
        <xdr:cNvPr id="144" name="n_1mainValue【道路】&#10;一人当たり延長">
          <a:extLst>
            <a:ext uri="{FF2B5EF4-FFF2-40B4-BE49-F238E27FC236}">
              <a16:creationId xmlns:a16="http://schemas.microsoft.com/office/drawing/2014/main" id="{8AD343F7-26E1-40B3-8436-737A577AECBA}"/>
            </a:ext>
          </a:extLst>
        </xdr:cNvPr>
        <xdr:cNvSpPr txBox="1"/>
      </xdr:nvSpPr>
      <xdr:spPr>
        <a:xfrm>
          <a:off x="9359411" y="697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156436</xdr:rowOff>
    </xdr:from>
    <xdr:ext cx="534377" cy="259045"/>
    <xdr:sp macro="" textlink="">
      <xdr:nvSpPr>
        <xdr:cNvPr id="145" name="n_2mainValue【道路】&#10;一人当たり延長">
          <a:extLst>
            <a:ext uri="{FF2B5EF4-FFF2-40B4-BE49-F238E27FC236}">
              <a16:creationId xmlns:a16="http://schemas.microsoft.com/office/drawing/2014/main" id="{85FB552F-A8EC-45AE-82D4-5543079E321B}"/>
            </a:ext>
          </a:extLst>
        </xdr:cNvPr>
        <xdr:cNvSpPr txBox="1"/>
      </xdr:nvSpPr>
      <xdr:spPr>
        <a:xfrm>
          <a:off x="8483111" y="701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160247</xdr:rowOff>
    </xdr:from>
    <xdr:ext cx="534377" cy="259045"/>
    <xdr:sp macro="" textlink="">
      <xdr:nvSpPr>
        <xdr:cNvPr id="146" name="n_3mainValue【道路】&#10;一人当たり延長">
          <a:extLst>
            <a:ext uri="{FF2B5EF4-FFF2-40B4-BE49-F238E27FC236}">
              <a16:creationId xmlns:a16="http://schemas.microsoft.com/office/drawing/2014/main" id="{3EF30C92-1143-4FF8-B731-FB0AFA50F3E1}"/>
            </a:ext>
          </a:extLst>
        </xdr:cNvPr>
        <xdr:cNvSpPr txBox="1"/>
      </xdr:nvSpPr>
      <xdr:spPr>
        <a:xfrm>
          <a:off x="7594111" y="701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47032</xdr:rowOff>
    </xdr:from>
    <xdr:ext cx="469744" cy="259045"/>
    <xdr:sp macro="" textlink="">
      <xdr:nvSpPr>
        <xdr:cNvPr id="147" name="n_4mainValue【道路】&#10;一人当たり延長">
          <a:extLst>
            <a:ext uri="{FF2B5EF4-FFF2-40B4-BE49-F238E27FC236}">
              <a16:creationId xmlns:a16="http://schemas.microsoft.com/office/drawing/2014/main" id="{0C780BBA-08A6-4592-80C2-282A8203CFB8}"/>
            </a:ext>
          </a:extLst>
        </xdr:cNvPr>
        <xdr:cNvSpPr txBox="1"/>
      </xdr:nvSpPr>
      <xdr:spPr>
        <a:xfrm>
          <a:off x="6737427" y="724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147DA27-127D-41EB-A73C-FBB98D29162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0AAE683-7BC6-4062-BD51-79C3D42ED2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C5DA0D1-346A-4C77-85AE-378CDBAFB38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30B9EBE-AD89-4CAA-8D92-6BBC73B99B3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0D99791-3C08-4559-ABC7-0ADD314770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98785D1-0629-46D4-A869-3B363B48BF1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5DC77FF-E0DA-4F99-841D-18B923CA9BC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9870EC0-8A00-4EFA-BCAE-799FA0C053B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F7EC191-EDDD-4E1E-A192-588B78086E1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92C01FA-E349-4762-9E60-9C76BF862F6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F854308-4BE8-461E-BDE2-9704A79D15F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99C8886-D754-4AA9-92C4-3D7EB415352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9906BB9-AEDD-422C-B0E6-456711E392D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FDFBCD1-54D6-467A-91FB-C28D50401CD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6FE49795-2A03-4789-810E-7E442BFF3B3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4A9BA7A-417D-4594-8A0F-54114AFC6BD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E5D6B8ED-2451-47C7-8EC0-65F97EB9951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92CC1B3-7285-4831-B5FB-19393D87933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B1C2609-002A-4D01-BBFD-DCF30E5D01F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876112E-2061-4550-B940-6042F65F46D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93C9645-8A18-4623-A63B-DF201938615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DAB32AB-1C4D-46C0-B46D-DEC17345723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393B85C-70FA-49E3-ADC4-CC70F9BAF57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124F9A7-245F-4315-B15E-ED466B4886D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35F5EBF1-7544-43DC-93D3-EAFD5BE0008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9F76EF95-2451-4076-8783-85F9EFA8A693}"/>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49DEF528-29BB-453C-9B7A-C353526E5A9B}"/>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3B1690A0-F539-4A70-A649-F2C13A7527BA}"/>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F26022C-7721-4173-AC14-8A6D4F4FC6EF}"/>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17919BA3-0B7D-450E-B11F-ED7EF2A9D4D7}"/>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C755B88-77F4-4574-BD18-FD12D0A18D08}"/>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20C1F1F9-A4E8-490D-ABAE-79D57D1684EB}"/>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F1BE5B24-D433-4ADD-8E9E-71B274F9BC46}"/>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E430AC17-83F2-49C1-9980-D9081B75FAE9}"/>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BB40C8B4-2D1E-4338-AA08-BD5A0EC9B004}"/>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1D1CCF80-F52A-4256-9F62-EE93A7644598}"/>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EBBE73C-679C-4A53-9454-AA626396F7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12C535F-A993-4662-9E23-CD3F09954C7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987A12C-2554-415A-8E92-5859DBD79CB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E254CE1-294E-4371-AAE7-78704D16F3E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A9C41D8-8960-4EE8-B029-179CAD20B63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189" name="楕円 188">
          <a:extLst>
            <a:ext uri="{FF2B5EF4-FFF2-40B4-BE49-F238E27FC236}">
              <a16:creationId xmlns:a16="http://schemas.microsoft.com/office/drawing/2014/main" id="{2439E35A-BBD3-4593-B1AE-3B031B28588C}"/>
            </a:ext>
          </a:extLst>
        </xdr:cNvPr>
        <xdr:cNvSpPr/>
      </xdr:nvSpPr>
      <xdr:spPr>
        <a:xfrm>
          <a:off x="45847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169653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7C440FAE-F9F6-49A9-89DC-DAC4B65840D4}"/>
            </a:ext>
          </a:extLst>
        </xdr:cNvPr>
        <xdr:cNvSpPr txBox="1"/>
      </xdr:nvSpPr>
      <xdr:spPr>
        <a:xfrm>
          <a:off x="4673600" y="10285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120650</xdr:rowOff>
    </xdr:from>
    <xdr:to>
      <xdr:col>20</xdr:col>
      <xdr:colOff>38100</xdr:colOff>
      <xdr:row>61</xdr:row>
      <xdr:rowOff>50800</xdr:rowOff>
    </xdr:to>
    <xdr:sp macro="" textlink="">
      <xdr:nvSpPr>
        <xdr:cNvPr id="191" name="楕円 190">
          <a:extLst>
            <a:ext uri="{FF2B5EF4-FFF2-40B4-BE49-F238E27FC236}">
              <a16:creationId xmlns:a16="http://schemas.microsoft.com/office/drawing/2014/main" id="{1634BA7B-0A0F-4331-ADD7-19EC59789AAD}"/>
            </a:ext>
          </a:extLst>
        </xdr:cNvPr>
        <xdr:cNvSpPr/>
      </xdr:nvSpPr>
      <xdr:spPr>
        <a:xfrm>
          <a:off x="3746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0</xdr:rowOff>
    </xdr:from>
    <xdr:to>
      <xdr:col>24</xdr:col>
      <xdr:colOff>63500</xdr:colOff>
      <xdr:row>61</xdr:row>
      <xdr:rowOff>26126</xdr:rowOff>
    </xdr:to>
    <xdr:cxnSp macro="">
      <xdr:nvCxnSpPr>
        <xdr:cNvPr id="192" name="直線コネクタ 191">
          <a:extLst>
            <a:ext uri="{FF2B5EF4-FFF2-40B4-BE49-F238E27FC236}">
              <a16:creationId xmlns:a16="http://schemas.microsoft.com/office/drawing/2014/main" id="{CEF8FDBF-B9D9-46D8-B30F-07CC055E2DD9}"/>
            </a:ext>
          </a:extLst>
        </xdr:cNvPr>
        <xdr:cNvCxnSpPr/>
      </xdr:nvCxnSpPr>
      <xdr:spPr>
        <a:xfrm>
          <a:off x="3797300" y="1045845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94524</xdr:rowOff>
    </xdr:from>
    <xdr:to>
      <xdr:col>15</xdr:col>
      <xdr:colOff>101600</xdr:colOff>
      <xdr:row>61</xdr:row>
      <xdr:rowOff>24674</xdr:rowOff>
    </xdr:to>
    <xdr:sp macro="" textlink="">
      <xdr:nvSpPr>
        <xdr:cNvPr id="193" name="楕円 192">
          <a:extLst>
            <a:ext uri="{FF2B5EF4-FFF2-40B4-BE49-F238E27FC236}">
              <a16:creationId xmlns:a16="http://schemas.microsoft.com/office/drawing/2014/main" id="{643F7B26-F934-48DE-B7DE-15226E9F6B66}"/>
            </a:ext>
          </a:extLst>
        </xdr:cNvPr>
        <xdr:cNvSpPr/>
      </xdr:nvSpPr>
      <xdr:spPr>
        <a:xfrm>
          <a:off x="2857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145324</xdr:rowOff>
    </xdr:from>
    <xdr:to>
      <xdr:col>19</xdr:col>
      <xdr:colOff>177800</xdr:colOff>
      <xdr:row>61</xdr:row>
      <xdr:rowOff>0</xdr:rowOff>
    </xdr:to>
    <xdr:cxnSp macro="">
      <xdr:nvCxnSpPr>
        <xdr:cNvPr id="194" name="直線コネクタ 193">
          <a:extLst>
            <a:ext uri="{FF2B5EF4-FFF2-40B4-BE49-F238E27FC236}">
              <a16:creationId xmlns:a16="http://schemas.microsoft.com/office/drawing/2014/main" id="{9D35FD47-9691-40E0-AFBE-C55CE3F637DF}"/>
            </a:ext>
          </a:extLst>
        </xdr:cNvPr>
        <xdr:cNvCxnSpPr/>
      </xdr:nvCxnSpPr>
      <xdr:spPr>
        <a:xfrm>
          <a:off x="2908300" y="1043232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86360</xdr:rowOff>
    </xdr:from>
    <xdr:to>
      <xdr:col>10</xdr:col>
      <xdr:colOff>165100</xdr:colOff>
      <xdr:row>61</xdr:row>
      <xdr:rowOff>16510</xdr:rowOff>
    </xdr:to>
    <xdr:sp macro="" textlink="">
      <xdr:nvSpPr>
        <xdr:cNvPr id="195" name="楕円 194">
          <a:extLst>
            <a:ext uri="{FF2B5EF4-FFF2-40B4-BE49-F238E27FC236}">
              <a16:creationId xmlns:a16="http://schemas.microsoft.com/office/drawing/2014/main" id="{47045C89-51A0-4775-BDEC-8672E2FA64C1}"/>
            </a:ext>
          </a:extLst>
        </xdr:cNvPr>
        <xdr:cNvSpPr/>
      </xdr:nvSpPr>
      <xdr:spPr>
        <a:xfrm>
          <a:off x="1968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137160</xdr:rowOff>
    </xdr:from>
    <xdr:to>
      <xdr:col>15</xdr:col>
      <xdr:colOff>50800</xdr:colOff>
      <xdr:row>60</xdr:row>
      <xdr:rowOff>145324</xdr:rowOff>
    </xdr:to>
    <xdr:cxnSp macro="">
      <xdr:nvCxnSpPr>
        <xdr:cNvPr id="196" name="直線コネクタ 195">
          <a:extLst>
            <a:ext uri="{FF2B5EF4-FFF2-40B4-BE49-F238E27FC236}">
              <a16:creationId xmlns:a16="http://schemas.microsoft.com/office/drawing/2014/main" id="{9DE5650E-A9D2-4673-AF8C-3B6929B21689}"/>
            </a:ext>
          </a:extLst>
        </xdr:cNvPr>
        <xdr:cNvCxnSpPr/>
      </xdr:nvCxnSpPr>
      <xdr:spPr>
        <a:xfrm>
          <a:off x="2019300" y="1042416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60234</xdr:rowOff>
    </xdr:from>
    <xdr:to>
      <xdr:col>6</xdr:col>
      <xdr:colOff>38100</xdr:colOff>
      <xdr:row>60</xdr:row>
      <xdr:rowOff>161834</xdr:rowOff>
    </xdr:to>
    <xdr:sp macro="" textlink="">
      <xdr:nvSpPr>
        <xdr:cNvPr id="197" name="楕円 196">
          <a:extLst>
            <a:ext uri="{FF2B5EF4-FFF2-40B4-BE49-F238E27FC236}">
              <a16:creationId xmlns:a16="http://schemas.microsoft.com/office/drawing/2014/main" id="{0F64FB72-6FCF-4CC0-9D51-2AD9513616AA}"/>
            </a:ext>
          </a:extLst>
        </xdr:cNvPr>
        <xdr:cNvSpPr/>
      </xdr:nvSpPr>
      <xdr:spPr>
        <a:xfrm>
          <a:off x="10795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111034</xdr:rowOff>
    </xdr:from>
    <xdr:to>
      <xdr:col>10</xdr:col>
      <xdr:colOff>114300</xdr:colOff>
      <xdr:row>60</xdr:row>
      <xdr:rowOff>137160</xdr:rowOff>
    </xdr:to>
    <xdr:cxnSp macro="">
      <xdr:nvCxnSpPr>
        <xdr:cNvPr id="198" name="直線コネクタ 197">
          <a:extLst>
            <a:ext uri="{FF2B5EF4-FFF2-40B4-BE49-F238E27FC236}">
              <a16:creationId xmlns:a16="http://schemas.microsoft.com/office/drawing/2014/main" id="{573843DD-9720-4F2F-8E9C-FE7C22B3D253}"/>
            </a:ext>
          </a:extLst>
        </xdr:cNvPr>
        <xdr:cNvCxnSpPr/>
      </xdr:nvCxnSpPr>
      <xdr:spPr>
        <a:xfrm>
          <a:off x="1130300" y="1039803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8A22324-0B39-43A5-BCBA-BEF85DCF1538}"/>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A6364FB-F358-42A1-BC67-488F8496A7EB}"/>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1205EEF-5457-4DA2-9FC5-51265C5F865C}"/>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B881CDA-1089-464B-86D6-B6A46BD98160}"/>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67327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32142B6-DDB4-4B1C-9FC1-9CED7755B040}"/>
            </a:ext>
          </a:extLst>
        </xdr:cNvPr>
        <xdr:cNvSpPr txBox="1"/>
      </xdr:nvSpPr>
      <xdr:spPr>
        <a:xfrm>
          <a:off x="35820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41201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579F4F1-B385-48CC-AC63-6553E981807A}"/>
            </a:ext>
          </a:extLst>
        </xdr:cNvPr>
        <xdr:cNvSpPr txBox="1"/>
      </xdr:nvSpPr>
      <xdr:spPr>
        <a:xfrm>
          <a:off x="2705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8BD661E-4C1C-4876-8FE4-A0B4BDCF3458}"/>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6911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EA06B19-1305-4769-8642-B124EBA32F04}"/>
            </a:ext>
          </a:extLst>
        </xdr:cNvPr>
        <xdr:cNvSpPr txBox="1"/>
      </xdr:nvSpPr>
      <xdr:spPr>
        <a:xfrm>
          <a:off x="927744" y="1012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DDA4AB5-AC9C-443E-8532-7D3AB7F10B4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86C423E-26DE-40BB-B082-46B859B6A6C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9E6F882-D9D6-4DB5-A4A2-839C28017DD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B93B2EC-109D-4074-AC21-967C5DC4C97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AFF1B7B-6498-48FA-B6B1-23529BF8C41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F8F93B3-3147-42BC-BB50-13E55426B6B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5994BCA-1F86-424F-9D75-9565D285527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9E23CD6-07A6-462C-B8CC-092F908073C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FC8103F-CA18-4CAC-9E7E-30B3942EFF6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52060B3-C9B3-41BB-927F-5533F8B9A65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E1A7F3C9-DAA2-420B-8B2F-9D7288DF2E0F}"/>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D4090C35-90A1-4BC4-81B8-5BB027FB13D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EC9782F7-B81F-49BC-B72A-69BE11132E0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59B18D52-0C0C-4952-86C1-D5707B4FC85A}"/>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6E88990A-822B-41E2-BBE4-16FED6DCE05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EBB18392-B61D-48D9-A9AF-C22487FEF82C}"/>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F1D769D9-BE5A-4B19-AB29-52094FF6C777}"/>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44CD6E89-A64A-43EC-85EC-72D18444CC2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F7414FD8-7683-4674-B33A-EA8FE8B40CA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F758D99B-D63D-49F8-A0E5-6B511A46E40F}"/>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FC93FAE4-9A63-4FC8-96B0-04E075598EF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46C964B8-0C4F-41BC-BEC8-4AEF9A047759}"/>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4AE0E9B-6DD7-4A8F-85F6-1E8E347369D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B82C479-6530-4CF7-BDB7-DDA4F03B3D9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6E61B65E-8C41-42AD-A05B-860D9CA26E6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684CBF63-603C-4A41-8816-0BB7F1B5F7E6}"/>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3065F3C0-27CB-4174-BF2C-CDAB0CA09D4C}"/>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A5D55123-B426-4960-9ECC-B052A449EA8B}"/>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7196BAE-D8F9-4200-84A3-B9014E75ED03}"/>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82257929-6D5F-4BB7-A93B-3385B4E75477}"/>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2D480F3-E975-4D27-9E90-8E378EE56FA7}"/>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2C003CCC-58EB-40C0-BEBB-750FD0152C32}"/>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53C006F7-2A3C-4509-8C31-337EF339D633}"/>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61C5E3F7-9FAE-4ADC-A087-C603C536E46C}"/>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5CBEF6BA-BE2F-4B42-ABF2-F644CFBE9BF9}"/>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0B7991CB-5A7A-44AE-B401-1F54F3477DC1}"/>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23B080D-8778-45E4-B050-D9DBA2CF750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D47BAB3-AA8F-47B0-AC77-0C537B874BA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EDA7F15-7038-4E07-8569-8FB06656919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6B9A346-F15E-490D-970F-2041ABE9CB7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9C4B60F-02AD-4CCE-A743-B56D3757A75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101698</xdr:rowOff>
    </xdr:from>
    <xdr:to>
      <xdr:col>55</xdr:col>
      <xdr:colOff>50800</xdr:colOff>
      <xdr:row>64</xdr:row>
      <xdr:rowOff>31848</xdr:rowOff>
    </xdr:to>
    <xdr:sp macro="" textlink="">
      <xdr:nvSpPr>
        <xdr:cNvPr id="248" name="楕円 247">
          <a:extLst>
            <a:ext uri="{FF2B5EF4-FFF2-40B4-BE49-F238E27FC236}">
              <a16:creationId xmlns:a16="http://schemas.microsoft.com/office/drawing/2014/main" id="{03893F9A-F9B8-441C-884E-6326034A4770}"/>
            </a:ext>
          </a:extLst>
        </xdr:cNvPr>
        <xdr:cNvSpPr/>
      </xdr:nvSpPr>
      <xdr:spPr>
        <a:xfrm>
          <a:off x="10426700" y="1090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80125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97CF88F-0250-4EAA-A0CC-0035AA24A29D}"/>
            </a:ext>
          </a:extLst>
        </xdr:cNvPr>
        <xdr:cNvSpPr txBox="1"/>
      </xdr:nvSpPr>
      <xdr:spPr>
        <a:xfrm>
          <a:off x="10515600" y="10881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102433</xdr:rowOff>
    </xdr:from>
    <xdr:to>
      <xdr:col>50</xdr:col>
      <xdr:colOff>165100</xdr:colOff>
      <xdr:row>64</xdr:row>
      <xdr:rowOff>32583</xdr:rowOff>
    </xdr:to>
    <xdr:sp macro="" textlink="">
      <xdr:nvSpPr>
        <xdr:cNvPr id="250" name="楕円 249">
          <a:extLst>
            <a:ext uri="{FF2B5EF4-FFF2-40B4-BE49-F238E27FC236}">
              <a16:creationId xmlns:a16="http://schemas.microsoft.com/office/drawing/2014/main" id="{ABF8CB60-0051-4E8B-9FCF-B7369E12A439}"/>
            </a:ext>
          </a:extLst>
        </xdr:cNvPr>
        <xdr:cNvSpPr/>
      </xdr:nvSpPr>
      <xdr:spPr>
        <a:xfrm>
          <a:off x="9588500" y="1090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152498</xdr:rowOff>
    </xdr:from>
    <xdr:to>
      <xdr:col>55</xdr:col>
      <xdr:colOff>0</xdr:colOff>
      <xdr:row>63</xdr:row>
      <xdr:rowOff>153233</xdr:rowOff>
    </xdr:to>
    <xdr:cxnSp macro="">
      <xdr:nvCxnSpPr>
        <xdr:cNvPr id="251" name="直線コネクタ 250">
          <a:extLst>
            <a:ext uri="{FF2B5EF4-FFF2-40B4-BE49-F238E27FC236}">
              <a16:creationId xmlns:a16="http://schemas.microsoft.com/office/drawing/2014/main" id="{2611EE59-96F5-4119-A92E-522442F353E2}"/>
            </a:ext>
          </a:extLst>
        </xdr:cNvPr>
        <xdr:cNvCxnSpPr/>
      </xdr:nvCxnSpPr>
      <xdr:spPr>
        <a:xfrm flipV="1">
          <a:off x="9639300" y="10953848"/>
          <a:ext cx="838200" cy="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103212</xdr:rowOff>
    </xdr:from>
    <xdr:to>
      <xdr:col>46</xdr:col>
      <xdr:colOff>38100</xdr:colOff>
      <xdr:row>64</xdr:row>
      <xdr:rowOff>33362</xdr:rowOff>
    </xdr:to>
    <xdr:sp macro="" textlink="">
      <xdr:nvSpPr>
        <xdr:cNvPr id="252" name="楕円 251">
          <a:extLst>
            <a:ext uri="{FF2B5EF4-FFF2-40B4-BE49-F238E27FC236}">
              <a16:creationId xmlns:a16="http://schemas.microsoft.com/office/drawing/2014/main" id="{D8D922CA-AA3E-4E9C-A685-CEBF1AF32612}"/>
            </a:ext>
          </a:extLst>
        </xdr:cNvPr>
        <xdr:cNvSpPr/>
      </xdr:nvSpPr>
      <xdr:spPr>
        <a:xfrm>
          <a:off x="8699500" y="1090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153233</xdr:rowOff>
    </xdr:from>
    <xdr:to>
      <xdr:col>50</xdr:col>
      <xdr:colOff>114300</xdr:colOff>
      <xdr:row>63</xdr:row>
      <xdr:rowOff>154012</xdr:rowOff>
    </xdr:to>
    <xdr:cxnSp macro="">
      <xdr:nvCxnSpPr>
        <xdr:cNvPr id="253" name="直線コネクタ 252">
          <a:extLst>
            <a:ext uri="{FF2B5EF4-FFF2-40B4-BE49-F238E27FC236}">
              <a16:creationId xmlns:a16="http://schemas.microsoft.com/office/drawing/2014/main" id="{22F85B3E-3D89-4853-8768-E4738B7A2981}"/>
            </a:ext>
          </a:extLst>
        </xdr:cNvPr>
        <xdr:cNvCxnSpPr/>
      </xdr:nvCxnSpPr>
      <xdr:spPr>
        <a:xfrm flipV="1">
          <a:off x="8750300" y="10954583"/>
          <a:ext cx="889000" cy="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105883</xdr:rowOff>
    </xdr:from>
    <xdr:to>
      <xdr:col>41</xdr:col>
      <xdr:colOff>101600</xdr:colOff>
      <xdr:row>64</xdr:row>
      <xdr:rowOff>36033</xdr:rowOff>
    </xdr:to>
    <xdr:sp macro="" textlink="">
      <xdr:nvSpPr>
        <xdr:cNvPr id="254" name="楕円 253">
          <a:extLst>
            <a:ext uri="{FF2B5EF4-FFF2-40B4-BE49-F238E27FC236}">
              <a16:creationId xmlns:a16="http://schemas.microsoft.com/office/drawing/2014/main" id="{E3BED740-641F-494A-80D8-81879BA17950}"/>
            </a:ext>
          </a:extLst>
        </xdr:cNvPr>
        <xdr:cNvSpPr/>
      </xdr:nvSpPr>
      <xdr:spPr>
        <a:xfrm>
          <a:off x="7810500" y="1090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154012</xdr:rowOff>
    </xdr:from>
    <xdr:to>
      <xdr:col>45</xdr:col>
      <xdr:colOff>177800</xdr:colOff>
      <xdr:row>63</xdr:row>
      <xdr:rowOff>156683</xdr:rowOff>
    </xdr:to>
    <xdr:cxnSp macro="">
      <xdr:nvCxnSpPr>
        <xdr:cNvPr id="255" name="直線コネクタ 254">
          <a:extLst>
            <a:ext uri="{FF2B5EF4-FFF2-40B4-BE49-F238E27FC236}">
              <a16:creationId xmlns:a16="http://schemas.microsoft.com/office/drawing/2014/main" id="{E780D58B-A265-4CFC-A9F3-19A54BEE7CC9}"/>
            </a:ext>
          </a:extLst>
        </xdr:cNvPr>
        <xdr:cNvCxnSpPr/>
      </xdr:nvCxnSpPr>
      <xdr:spPr>
        <a:xfrm flipV="1">
          <a:off x="7861300" y="10955362"/>
          <a:ext cx="889000" cy="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106476</xdr:rowOff>
    </xdr:from>
    <xdr:to>
      <xdr:col>36</xdr:col>
      <xdr:colOff>165100</xdr:colOff>
      <xdr:row>64</xdr:row>
      <xdr:rowOff>36626</xdr:rowOff>
    </xdr:to>
    <xdr:sp macro="" textlink="">
      <xdr:nvSpPr>
        <xdr:cNvPr id="256" name="楕円 255">
          <a:extLst>
            <a:ext uri="{FF2B5EF4-FFF2-40B4-BE49-F238E27FC236}">
              <a16:creationId xmlns:a16="http://schemas.microsoft.com/office/drawing/2014/main" id="{F669BCAC-AE51-4845-BEA5-7F2B5CC80E1E}"/>
            </a:ext>
          </a:extLst>
        </xdr:cNvPr>
        <xdr:cNvSpPr/>
      </xdr:nvSpPr>
      <xdr:spPr>
        <a:xfrm>
          <a:off x="6921500" y="1090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156683</xdr:rowOff>
    </xdr:from>
    <xdr:to>
      <xdr:col>41</xdr:col>
      <xdr:colOff>50800</xdr:colOff>
      <xdr:row>63</xdr:row>
      <xdr:rowOff>157276</xdr:rowOff>
    </xdr:to>
    <xdr:cxnSp macro="">
      <xdr:nvCxnSpPr>
        <xdr:cNvPr id="257" name="直線コネクタ 256">
          <a:extLst>
            <a:ext uri="{FF2B5EF4-FFF2-40B4-BE49-F238E27FC236}">
              <a16:creationId xmlns:a16="http://schemas.microsoft.com/office/drawing/2014/main" id="{C944DDBB-0149-4492-96D8-C739900EE306}"/>
            </a:ext>
          </a:extLst>
        </xdr:cNvPr>
        <xdr:cNvCxnSpPr/>
      </xdr:nvCxnSpPr>
      <xdr:spPr>
        <a:xfrm flipV="1">
          <a:off x="6972300" y="10958033"/>
          <a:ext cx="8890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FC473B0-5BE4-4112-B534-02CA7B8F08F5}"/>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2D98BF6F-C43C-44E8-A32A-E3DDCA265A44}"/>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32C23CF-33C7-49EF-8327-3E8108339B7F}"/>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E516EDA-8E1D-40E5-BF83-A1F15EC7A12A}"/>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23710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496C08AA-714E-460D-941D-EB7FD6576E3B}"/>
            </a:ext>
          </a:extLst>
        </xdr:cNvPr>
        <xdr:cNvSpPr txBox="1"/>
      </xdr:nvSpPr>
      <xdr:spPr>
        <a:xfrm>
          <a:off x="9327095" y="10996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24489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524FC9E9-74B3-4DB3-8998-EE596F15E58B}"/>
            </a:ext>
          </a:extLst>
        </xdr:cNvPr>
        <xdr:cNvSpPr txBox="1"/>
      </xdr:nvSpPr>
      <xdr:spPr>
        <a:xfrm>
          <a:off x="8450795" y="1099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27160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F684737-7EFC-4150-9279-A51A61B4ECA7}"/>
            </a:ext>
          </a:extLst>
        </xdr:cNvPr>
        <xdr:cNvSpPr txBox="1"/>
      </xdr:nvSpPr>
      <xdr:spPr>
        <a:xfrm>
          <a:off x="7561795" y="1099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27753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D48C357-BE6F-47F0-B2A5-9BE4DB120C09}"/>
            </a:ext>
          </a:extLst>
        </xdr:cNvPr>
        <xdr:cNvSpPr txBox="1"/>
      </xdr:nvSpPr>
      <xdr:spPr>
        <a:xfrm>
          <a:off x="6672795" y="1100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CFAB0A2-566B-4443-8D01-ECA6B342A66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CA57B7D-2BD3-4CD2-A23D-B2A7A6824DB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34E8F44-FD76-42C3-A8B3-F218EE9F408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2997CCC-EFD6-4309-BB51-FC882A6B162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2389196-6EF3-4787-B61D-49BFD720385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6FC85C6-D6A2-4B6F-8ADD-73771FA0F5F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EF07A1A-B121-4D57-ABF5-818E0662223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EDA9BAC-8D39-427C-8CB6-857DCD23595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43BF725-F0FA-4B93-963F-2B2CCE14F20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29E35CC-3192-4A46-8215-7DF7D36116E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E198A93-E6D7-48CD-A9A8-211B68456E4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9E781CF-CBCD-4AFA-8635-3D654C3B275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404C53D-02B9-4797-B9FE-3B336340A64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E9C9CD6-D524-4FB3-AAAD-EE6E7A9687B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ABA100E7-7535-4483-BC3B-B34AF1383F8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4B13F1A-36E0-4BCE-91DE-4054C53A4A0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245D075B-4033-4A2F-9B43-3D7BDA7F927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3DB19F2-B725-4457-8563-E82C4FC3DCA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54EB680-78E4-44D2-9D94-6469605A7D2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9D94E8C-E858-480A-A523-43C5766A424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592577A-2CE0-4439-ACC9-6E5447B3F1A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CDD282E-DB1E-4292-A6CF-9E6BFAF3531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ABF3CA1-1F4F-482B-85C2-E1322D4813F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55A2CFD7-F8B3-4BDC-ABB3-F7C81FC719F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6D84BB1-C6F2-42C2-BA0B-07BFC9634EF4}"/>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58AE926-20B8-4D8D-9ABB-2118215C477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82C4A029-46B0-4A1D-99E0-D78E35F9473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27FD7DF3-F806-452F-9F91-AE9566940E8D}"/>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1B04B204-707C-4B3C-A307-FDA5BE04806B}"/>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FDEFC13-63B6-4380-A17F-1863C0589C3B}"/>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457BEFAD-EEBB-44B2-B2F0-42EF9B2A3C28}"/>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4D320B1C-8875-4D4D-AC06-3048C473029F}"/>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B0E0A5F9-4CDE-4225-AFDC-F93DFE8E8376}"/>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B3E78349-75FE-4D77-971A-C51327B45406}"/>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FC102077-5603-4B54-9D99-E63596031567}"/>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A2D600C-7332-4D41-860E-C987BDD7E72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5C301D4-DCB3-41C2-8A4D-8C48D85464F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AD10825-2BBB-4018-B9F5-6BD25B39174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708D3A7-566A-4B62-9D21-EA69E36ED83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9EBB8EB-E2AD-433E-8151-B47A39837F6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71120</xdr:rowOff>
    </xdr:from>
    <xdr:to>
      <xdr:col>24</xdr:col>
      <xdr:colOff>114300</xdr:colOff>
      <xdr:row>83</xdr:row>
      <xdr:rowOff>1270</xdr:rowOff>
    </xdr:to>
    <xdr:sp macro="" textlink="">
      <xdr:nvSpPr>
        <xdr:cNvPr id="306" name="楕円 305">
          <a:extLst>
            <a:ext uri="{FF2B5EF4-FFF2-40B4-BE49-F238E27FC236}">
              <a16:creationId xmlns:a16="http://schemas.microsoft.com/office/drawing/2014/main" id="{B18DA14D-C2BF-4D34-9CE7-5DBBEE9B9890}"/>
            </a:ext>
          </a:extLst>
        </xdr:cNvPr>
        <xdr:cNvSpPr/>
      </xdr:nvSpPr>
      <xdr:spPr>
        <a:xfrm>
          <a:off x="45847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93997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446943A-CB3B-4B9C-B10A-3765A56405D5}"/>
            </a:ext>
          </a:extLst>
        </xdr:cNvPr>
        <xdr:cNvSpPr txBox="1"/>
      </xdr:nvSpPr>
      <xdr:spPr>
        <a:xfrm>
          <a:off x="4673600"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86361</xdr:rowOff>
    </xdr:from>
    <xdr:to>
      <xdr:col>20</xdr:col>
      <xdr:colOff>38100</xdr:colOff>
      <xdr:row>83</xdr:row>
      <xdr:rowOff>16511</xdr:rowOff>
    </xdr:to>
    <xdr:sp macro="" textlink="">
      <xdr:nvSpPr>
        <xdr:cNvPr id="308" name="楕円 307">
          <a:extLst>
            <a:ext uri="{FF2B5EF4-FFF2-40B4-BE49-F238E27FC236}">
              <a16:creationId xmlns:a16="http://schemas.microsoft.com/office/drawing/2014/main" id="{34DC44E9-9EF4-421B-B227-83981DEC9983}"/>
            </a:ext>
          </a:extLst>
        </xdr:cNvPr>
        <xdr:cNvSpPr/>
      </xdr:nvSpPr>
      <xdr:spPr>
        <a:xfrm>
          <a:off x="3746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121920</xdr:rowOff>
    </xdr:from>
    <xdr:to>
      <xdr:col>24</xdr:col>
      <xdr:colOff>63500</xdr:colOff>
      <xdr:row>82</xdr:row>
      <xdr:rowOff>137161</xdr:rowOff>
    </xdr:to>
    <xdr:cxnSp macro="">
      <xdr:nvCxnSpPr>
        <xdr:cNvPr id="309" name="直線コネクタ 308">
          <a:extLst>
            <a:ext uri="{FF2B5EF4-FFF2-40B4-BE49-F238E27FC236}">
              <a16:creationId xmlns:a16="http://schemas.microsoft.com/office/drawing/2014/main" id="{DB991ABB-49E1-4131-9B26-AB979F63D14F}"/>
            </a:ext>
          </a:extLst>
        </xdr:cNvPr>
        <xdr:cNvCxnSpPr/>
      </xdr:nvCxnSpPr>
      <xdr:spPr>
        <a:xfrm flipV="1">
          <a:off x="3797300" y="141808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44450</xdr:rowOff>
    </xdr:from>
    <xdr:to>
      <xdr:col>15</xdr:col>
      <xdr:colOff>101600</xdr:colOff>
      <xdr:row>82</xdr:row>
      <xdr:rowOff>146050</xdr:rowOff>
    </xdr:to>
    <xdr:sp macro="" textlink="">
      <xdr:nvSpPr>
        <xdr:cNvPr id="310" name="楕円 309">
          <a:extLst>
            <a:ext uri="{FF2B5EF4-FFF2-40B4-BE49-F238E27FC236}">
              <a16:creationId xmlns:a16="http://schemas.microsoft.com/office/drawing/2014/main" id="{5DDDFBB7-8700-4587-BEC6-2BB436D74297}"/>
            </a:ext>
          </a:extLst>
        </xdr:cNvPr>
        <xdr:cNvSpPr/>
      </xdr:nvSpPr>
      <xdr:spPr>
        <a:xfrm>
          <a:off x="2857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95250</xdr:rowOff>
    </xdr:from>
    <xdr:to>
      <xdr:col>19</xdr:col>
      <xdr:colOff>177800</xdr:colOff>
      <xdr:row>82</xdr:row>
      <xdr:rowOff>137161</xdr:rowOff>
    </xdr:to>
    <xdr:cxnSp macro="">
      <xdr:nvCxnSpPr>
        <xdr:cNvPr id="311" name="直線コネクタ 310">
          <a:extLst>
            <a:ext uri="{FF2B5EF4-FFF2-40B4-BE49-F238E27FC236}">
              <a16:creationId xmlns:a16="http://schemas.microsoft.com/office/drawing/2014/main" id="{F87277CC-050F-4343-8757-03A115F0A1F3}"/>
            </a:ext>
          </a:extLst>
        </xdr:cNvPr>
        <xdr:cNvCxnSpPr/>
      </xdr:nvCxnSpPr>
      <xdr:spPr>
        <a:xfrm>
          <a:off x="2908300" y="141541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2539</xdr:rowOff>
    </xdr:from>
    <xdr:to>
      <xdr:col>10</xdr:col>
      <xdr:colOff>165100</xdr:colOff>
      <xdr:row>82</xdr:row>
      <xdr:rowOff>104139</xdr:rowOff>
    </xdr:to>
    <xdr:sp macro="" textlink="">
      <xdr:nvSpPr>
        <xdr:cNvPr id="312" name="楕円 311">
          <a:extLst>
            <a:ext uri="{FF2B5EF4-FFF2-40B4-BE49-F238E27FC236}">
              <a16:creationId xmlns:a16="http://schemas.microsoft.com/office/drawing/2014/main" id="{86BCB43C-6706-4C5B-82D3-F4B5968BF9E6}"/>
            </a:ext>
          </a:extLst>
        </xdr:cNvPr>
        <xdr:cNvSpPr/>
      </xdr:nvSpPr>
      <xdr:spPr>
        <a:xfrm>
          <a:off x="1968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53339</xdr:rowOff>
    </xdr:from>
    <xdr:to>
      <xdr:col>15</xdr:col>
      <xdr:colOff>50800</xdr:colOff>
      <xdr:row>82</xdr:row>
      <xdr:rowOff>95250</xdr:rowOff>
    </xdr:to>
    <xdr:cxnSp macro="">
      <xdr:nvCxnSpPr>
        <xdr:cNvPr id="313" name="直線コネクタ 312">
          <a:extLst>
            <a:ext uri="{FF2B5EF4-FFF2-40B4-BE49-F238E27FC236}">
              <a16:creationId xmlns:a16="http://schemas.microsoft.com/office/drawing/2014/main" id="{4066950A-4934-408B-BC93-244754911E5A}"/>
            </a:ext>
          </a:extLst>
        </xdr:cNvPr>
        <xdr:cNvCxnSpPr/>
      </xdr:nvCxnSpPr>
      <xdr:spPr>
        <a:xfrm>
          <a:off x="2019300" y="141122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132080</xdr:rowOff>
    </xdr:from>
    <xdr:to>
      <xdr:col>6</xdr:col>
      <xdr:colOff>38100</xdr:colOff>
      <xdr:row>82</xdr:row>
      <xdr:rowOff>62230</xdr:rowOff>
    </xdr:to>
    <xdr:sp macro="" textlink="">
      <xdr:nvSpPr>
        <xdr:cNvPr id="314" name="楕円 313">
          <a:extLst>
            <a:ext uri="{FF2B5EF4-FFF2-40B4-BE49-F238E27FC236}">
              <a16:creationId xmlns:a16="http://schemas.microsoft.com/office/drawing/2014/main" id="{18A038BB-C2BC-4A72-B5ED-3C950D80B443}"/>
            </a:ext>
          </a:extLst>
        </xdr:cNvPr>
        <xdr:cNvSpPr/>
      </xdr:nvSpPr>
      <xdr:spPr>
        <a:xfrm>
          <a:off x="1079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11430</xdr:rowOff>
    </xdr:from>
    <xdr:to>
      <xdr:col>10</xdr:col>
      <xdr:colOff>114300</xdr:colOff>
      <xdr:row>82</xdr:row>
      <xdr:rowOff>53339</xdr:rowOff>
    </xdr:to>
    <xdr:cxnSp macro="">
      <xdr:nvCxnSpPr>
        <xdr:cNvPr id="315" name="直線コネクタ 314">
          <a:extLst>
            <a:ext uri="{FF2B5EF4-FFF2-40B4-BE49-F238E27FC236}">
              <a16:creationId xmlns:a16="http://schemas.microsoft.com/office/drawing/2014/main" id="{F2B633E3-4732-4756-9EF8-BDB0784E06D3}"/>
            </a:ext>
          </a:extLst>
        </xdr:cNvPr>
        <xdr:cNvCxnSpPr/>
      </xdr:nvCxnSpPr>
      <xdr:spPr>
        <a:xfrm>
          <a:off x="1130300" y="140703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852CB8EF-7141-47EB-A912-1ED370FBBF9C}"/>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85BBEBF6-2F39-4F43-8061-9A266802B822}"/>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0392E29E-E0D6-43CA-9486-2D456A854AF8}"/>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319" name="n_4aveValue【公営住宅】&#10;有形固定資産減価償却率">
          <a:extLst>
            <a:ext uri="{FF2B5EF4-FFF2-40B4-BE49-F238E27FC236}">
              <a16:creationId xmlns:a16="http://schemas.microsoft.com/office/drawing/2014/main" id="{F99741B3-ED54-480B-9279-28B08904ED20}"/>
            </a:ext>
          </a:extLst>
        </xdr:cNvPr>
        <xdr:cNvSpPr txBox="1"/>
      </xdr:nvSpPr>
      <xdr:spPr>
        <a:xfrm>
          <a:off x="927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33038</xdr:rowOff>
    </xdr:from>
    <xdr:ext cx="405111" cy="259045"/>
    <xdr:sp macro="" textlink="">
      <xdr:nvSpPr>
        <xdr:cNvPr id="320" name="n_1mainValue【公営住宅】&#10;有形固定資産減価償却率">
          <a:extLst>
            <a:ext uri="{FF2B5EF4-FFF2-40B4-BE49-F238E27FC236}">
              <a16:creationId xmlns:a16="http://schemas.microsoft.com/office/drawing/2014/main" id="{8DC7A3CA-909C-4FF1-9054-544256ED2BB9}"/>
            </a:ext>
          </a:extLst>
        </xdr:cNvPr>
        <xdr:cNvSpPr txBox="1"/>
      </xdr:nvSpPr>
      <xdr:spPr>
        <a:xfrm>
          <a:off x="35820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137177</xdr:rowOff>
    </xdr:from>
    <xdr:ext cx="405111" cy="259045"/>
    <xdr:sp macro="" textlink="">
      <xdr:nvSpPr>
        <xdr:cNvPr id="321" name="n_2mainValue【公営住宅】&#10;有形固定資産減価償却率">
          <a:extLst>
            <a:ext uri="{FF2B5EF4-FFF2-40B4-BE49-F238E27FC236}">
              <a16:creationId xmlns:a16="http://schemas.microsoft.com/office/drawing/2014/main" id="{C6402614-A388-41F8-91AE-3D390794C981}"/>
            </a:ext>
          </a:extLst>
        </xdr:cNvPr>
        <xdr:cNvSpPr txBox="1"/>
      </xdr:nvSpPr>
      <xdr:spPr>
        <a:xfrm>
          <a:off x="27057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95266</xdr:rowOff>
    </xdr:from>
    <xdr:ext cx="405111" cy="259045"/>
    <xdr:sp macro="" textlink="">
      <xdr:nvSpPr>
        <xdr:cNvPr id="322" name="n_3mainValue【公営住宅】&#10;有形固定資産減価償却率">
          <a:extLst>
            <a:ext uri="{FF2B5EF4-FFF2-40B4-BE49-F238E27FC236}">
              <a16:creationId xmlns:a16="http://schemas.microsoft.com/office/drawing/2014/main" id="{F539F224-8169-40E5-9739-863C8A1B1C9A}"/>
            </a:ext>
          </a:extLst>
        </xdr:cNvPr>
        <xdr:cNvSpPr txBox="1"/>
      </xdr:nvSpPr>
      <xdr:spPr>
        <a:xfrm>
          <a:off x="1816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78757</xdr:rowOff>
    </xdr:from>
    <xdr:ext cx="405111" cy="259045"/>
    <xdr:sp macro="" textlink="">
      <xdr:nvSpPr>
        <xdr:cNvPr id="323" name="n_4mainValue【公営住宅】&#10;有形固定資産減価償却率">
          <a:extLst>
            <a:ext uri="{FF2B5EF4-FFF2-40B4-BE49-F238E27FC236}">
              <a16:creationId xmlns:a16="http://schemas.microsoft.com/office/drawing/2014/main" id="{EDFDEE07-1002-464E-9AEB-4CC16F58AAD2}"/>
            </a:ext>
          </a:extLst>
        </xdr:cNvPr>
        <xdr:cNvSpPr txBox="1"/>
      </xdr:nvSpPr>
      <xdr:spPr>
        <a:xfrm>
          <a:off x="927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C1C7113-A553-4089-AEC9-69F9E312E16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BEF2CD1-DDB8-499E-B6B0-35B57141768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3309D23-E0FF-4A04-9BE7-C6805AF6E8C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52035E3-1121-48AD-A4E7-C444613E202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E245457-8201-4405-B7E1-7AE887A1E9A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95EA937-2A58-4D27-BD18-FC0ED19FB46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29258A0-E8FD-44CA-8E6F-BAF09EA78CD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436E86A-0A43-4A3B-B6BA-3F4EE5D1724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BCE0236-62A9-4CC7-A53F-77D35E6DA56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45EAF7B-816E-4309-B311-32507EAD1A2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6F27396-06BF-4334-8E95-E6ADBE5615B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DF5EE6C1-B386-438C-84D2-AE23310A2EE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75030E71-0759-4BAA-B2D0-3C25F972318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27FB2E7B-FA70-4DF4-9765-E807CA9AC29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B76B19C6-320A-412A-B94D-6D506EA3681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84FDC288-DA59-4E66-94CB-D706A8E115D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BA131937-ECBE-4E32-9D55-05E7A5C78B0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C4235795-4E6B-4B4E-8F6B-E0FF6CF8D63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FACF188-B905-4EA8-B5FC-69DD70A7907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80D5AD31-5932-48E5-967A-4AFDAF24B8A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13DFD4BC-80C2-4046-933F-9012F2093F5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5BC10D5E-5C3C-4461-917F-7240BFC2CA83}"/>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C9A21979-E028-4C4E-B709-4772009E473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88F2DB66-A549-4B62-B636-88F38FE99A5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ED1AAC18-B2C9-4D95-BE88-F7ECD28CED0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4946A01E-1DD2-466B-B57B-8AF0204BF67E}"/>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FB221E37-7357-465E-B5BC-D86829705512}"/>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7A3D845A-6E4E-47C1-B2FD-0DB68F58219F}"/>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0D099BD8-ED3D-46DB-9385-259D0B654539}"/>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D8B44400-A9A0-420B-B707-236A9537CD3A}"/>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DAEF7E19-3849-4373-A237-9E514D8C3DDC}"/>
            </a:ext>
          </a:extLst>
        </xdr:cNvPr>
        <xdr:cNvSpPr txBox="1"/>
      </xdr:nvSpPr>
      <xdr:spPr>
        <a:xfrm>
          <a:off x="10515600" y="1449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AD809751-C99A-4235-AD44-4FF01F670C46}"/>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E53DB03A-3EE4-4546-94F6-029AB195C68D}"/>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C87B27B0-64F3-4208-A2A5-015EA4D5291E}"/>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DDF3C9D3-EE86-4421-A774-1B0258AF1E1B}"/>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653C334F-F94C-4F01-AF67-AB4F48AC3B5A}"/>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E9D93D8-C3A5-4502-B4EA-B0938C5C57D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F3EB2B3-C4D9-4FD1-AD57-AD7AA28E0E8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8E5AE79-5F8A-4BF9-9AA8-03FDC807A95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ACAE59A-17BF-433D-84A2-A0F100D5D3D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4DDA8D4D-A0B2-4576-B61C-21D3BB4B995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161689</xdr:rowOff>
    </xdr:from>
    <xdr:to>
      <xdr:col>55</xdr:col>
      <xdr:colOff>50800</xdr:colOff>
      <xdr:row>86</xdr:row>
      <xdr:rowOff>91839</xdr:rowOff>
    </xdr:to>
    <xdr:sp macro="" textlink="">
      <xdr:nvSpPr>
        <xdr:cNvPr id="365" name="楕円 364">
          <a:extLst>
            <a:ext uri="{FF2B5EF4-FFF2-40B4-BE49-F238E27FC236}">
              <a16:creationId xmlns:a16="http://schemas.microsoft.com/office/drawing/2014/main" id="{B945F35C-7C92-49F4-B51D-B754A1C57D8D}"/>
            </a:ext>
          </a:extLst>
        </xdr:cNvPr>
        <xdr:cNvSpPr/>
      </xdr:nvSpPr>
      <xdr:spPr>
        <a:xfrm>
          <a:off x="10426700" y="1473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76616</xdr:rowOff>
    </xdr:from>
    <xdr:ext cx="469744" cy="259045"/>
    <xdr:sp macro="" textlink="">
      <xdr:nvSpPr>
        <xdr:cNvPr id="366" name="【公営住宅】&#10;一人当たり面積該当値テキスト">
          <a:extLst>
            <a:ext uri="{FF2B5EF4-FFF2-40B4-BE49-F238E27FC236}">
              <a16:creationId xmlns:a16="http://schemas.microsoft.com/office/drawing/2014/main" id="{0EEF9908-7F77-41A0-BAA6-42937AE4A52E}"/>
            </a:ext>
          </a:extLst>
        </xdr:cNvPr>
        <xdr:cNvSpPr txBox="1"/>
      </xdr:nvSpPr>
      <xdr:spPr>
        <a:xfrm>
          <a:off x="10515600" y="1464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162342</xdr:rowOff>
    </xdr:from>
    <xdr:to>
      <xdr:col>50</xdr:col>
      <xdr:colOff>165100</xdr:colOff>
      <xdr:row>86</xdr:row>
      <xdr:rowOff>92492</xdr:rowOff>
    </xdr:to>
    <xdr:sp macro="" textlink="">
      <xdr:nvSpPr>
        <xdr:cNvPr id="367" name="楕円 366">
          <a:extLst>
            <a:ext uri="{FF2B5EF4-FFF2-40B4-BE49-F238E27FC236}">
              <a16:creationId xmlns:a16="http://schemas.microsoft.com/office/drawing/2014/main" id="{7AA90DE3-A376-466B-888B-CB3DC3F45CD5}"/>
            </a:ext>
          </a:extLst>
        </xdr:cNvPr>
        <xdr:cNvSpPr/>
      </xdr:nvSpPr>
      <xdr:spPr>
        <a:xfrm>
          <a:off x="9588500" y="1473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41039</xdr:rowOff>
    </xdr:from>
    <xdr:to>
      <xdr:col>55</xdr:col>
      <xdr:colOff>0</xdr:colOff>
      <xdr:row>86</xdr:row>
      <xdr:rowOff>41692</xdr:rowOff>
    </xdr:to>
    <xdr:cxnSp macro="">
      <xdr:nvCxnSpPr>
        <xdr:cNvPr id="368" name="直線コネクタ 367">
          <a:extLst>
            <a:ext uri="{FF2B5EF4-FFF2-40B4-BE49-F238E27FC236}">
              <a16:creationId xmlns:a16="http://schemas.microsoft.com/office/drawing/2014/main" id="{07AA4F21-3F9F-4DBD-A64B-C540306754E0}"/>
            </a:ext>
          </a:extLst>
        </xdr:cNvPr>
        <xdr:cNvCxnSpPr/>
      </xdr:nvCxnSpPr>
      <xdr:spPr>
        <a:xfrm flipV="1">
          <a:off x="9639300" y="14785739"/>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162995</xdr:rowOff>
    </xdr:from>
    <xdr:to>
      <xdr:col>46</xdr:col>
      <xdr:colOff>38100</xdr:colOff>
      <xdr:row>86</xdr:row>
      <xdr:rowOff>93145</xdr:rowOff>
    </xdr:to>
    <xdr:sp macro="" textlink="">
      <xdr:nvSpPr>
        <xdr:cNvPr id="369" name="楕円 368">
          <a:extLst>
            <a:ext uri="{FF2B5EF4-FFF2-40B4-BE49-F238E27FC236}">
              <a16:creationId xmlns:a16="http://schemas.microsoft.com/office/drawing/2014/main" id="{4A79B6D4-1FEF-477D-BA43-2F942B64A366}"/>
            </a:ext>
          </a:extLst>
        </xdr:cNvPr>
        <xdr:cNvSpPr/>
      </xdr:nvSpPr>
      <xdr:spPr>
        <a:xfrm>
          <a:off x="8699500" y="1473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41692</xdr:rowOff>
    </xdr:from>
    <xdr:to>
      <xdr:col>50</xdr:col>
      <xdr:colOff>114300</xdr:colOff>
      <xdr:row>86</xdr:row>
      <xdr:rowOff>42345</xdr:rowOff>
    </xdr:to>
    <xdr:cxnSp macro="">
      <xdr:nvCxnSpPr>
        <xdr:cNvPr id="370" name="直線コネクタ 369">
          <a:extLst>
            <a:ext uri="{FF2B5EF4-FFF2-40B4-BE49-F238E27FC236}">
              <a16:creationId xmlns:a16="http://schemas.microsoft.com/office/drawing/2014/main" id="{43AF0375-9EE9-42E8-868E-DA49212CAF7C}"/>
            </a:ext>
          </a:extLst>
        </xdr:cNvPr>
        <xdr:cNvCxnSpPr/>
      </xdr:nvCxnSpPr>
      <xdr:spPr>
        <a:xfrm flipV="1">
          <a:off x="8750300" y="14786392"/>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162669</xdr:rowOff>
    </xdr:from>
    <xdr:to>
      <xdr:col>41</xdr:col>
      <xdr:colOff>101600</xdr:colOff>
      <xdr:row>86</xdr:row>
      <xdr:rowOff>92819</xdr:rowOff>
    </xdr:to>
    <xdr:sp macro="" textlink="">
      <xdr:nvSpPr>
        <xdr:cNvPr id="371" name="楕円 370">
          <a:extLst>
            <a:ext uri="{FF2B5EF4-FFF2-40B4-BE49-F238E27FC236}">
              <a16:creationId xmlns:a16="http://schemas.microsoft.com/office/drawing/2014/main" id="{A36EF510-4E9D-421D-8116-8B8BC179BA53}"/>
            </a:ext>
          </a:extLst>
        </xdr:cNvPr>
        <xdr:cNvSpPr/>
      </xdr:nvSpPr>
      <xdr:spPr>
        <a:xfrm>
          <a:off x="7810500" y="1473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42019</xdr:rowOff>
    </xdr:from>
    <xdr:to>
      <xdr:col>45</xdr:col>
      <xdr:colOff>177800</xdr:colOff>
      <xdr:row>86</xdr:row>
      <xdr:rowOff>42345</xdr:rowOff>
    </xdr:to>
    <xdr:cxnSp macro="">
      <xdr:nvCxnSpPr>
        <xdr:cNvPr id="372" name="直線コネクタ 371">
          <a:extLst>
            <a:ext uri="{FF2B5EF4-FFF2-40B4-BE49-F238E27FC236}">
              <a16:creationId xmlns:a16="http://schemas.microsoft.com/office/drawing/2014/main" id="{1783B146-548C-4635-BB59-14EA13A57BE1}"/>
            </a:ext>
          </a:extLst>
        </xdr:cNvPr>
        <xdr:cNvCxnSpPr/>
      </xdr:nvCxnSpPr>
      <xdr:spPr>
        <a:xfrm>
          <a:off x="7861300" y="14786719"/>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163322</xdr:rowOff>
    </xdr:from>
    <xdr:to>
      <xdr:col>36</xdr:col>
      <xdr:colOff>165100</xdr:colOff>
      <xdr:row>86</xdr:row>
      <xdr:rowOff>93472</xdr:rowOff>
    </xdr:to>
    <xdr:sp macro="" textlink="">
      <xdr:nvSpPr>
        <xdr:cNvPr id="373" name="楕円 372">
          <a:extLst>
            <a:ext uri="{FF2B5EF4-FFF2-40B4-BE49-F238E27FC236}">
              <a16:creationId xmlns:a16="http://schemas.microsoft.com/office/drawing/2014/main" id="{1A39CB58-373D-4405-80DE-2575711EB068}"/>
            </a:ext>
          </a:extLst>
        </xdr:cNvPr>
        <xdr:cNvSpPr/>
      </xdr:nvSpPr>
      <xdr:spPr>
        <a:xfrm>
          <a:off x="6921500" y="1473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42019</xdr:rowOff>
    </xdr:from>
    <xdr:to>
      <xdr:col>41</xdr:col>
      <xdr:colOff>50800</xdr:colOff>
      <xdr:row>86</xdr:row>
      <xdr:rowOff>42672</xdr:rowOff>
    </xdr:to>
    <xdr:cxnSp macro="">
      <xdr:nvCxnSpPr>
        <xdr:cNvPr id="374" name="直線コネクタ 373">
          <a:extLst>
            <a:ext uri="{FF2B5EF4-FFF2-40B4-BE49-F238E27FC236}">
              <a16:creationId xmlns:a16="http://schemas.microsoft.com/office/drawing/2014/main" id="{D2DEF1E1-E029-4A0A-83B4-C6924534FF39}"/>
            </a:ext>
          </a:extLst>
        </xdr:cNvPr>
        <xdr:cNvCxnSpPr/>
      </xdr:nvCxnSpPr>
      <xdr:spPr>
        <a:xfrm flipV="1">
          <a:off x="6972300" y="14786719"/>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EA330E80-8E76-4738-B94A-B52E460362B4}"/>
            </a:ext>
          </a:extLst>
        </xdr:cNvPr>
        <xdr:cNvSpPr txBox="1"/>
      </xdr:nvSpPr>
      <xdr:spPr>
        <a:xfrm>
          <a:off x="93917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A27BDC33-36C1-4395-A981-72F4A509D7F5}"/>
            </a:ext>
          </a:extLst>
        </xdr:cNvPr>
        <xdr:cNvSpPr txBox="1"/>
      </xdr:nvSpPr>
      <xdr:spPr>
        <a:xfrm>
          <a:off x="8515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1895E799-1CD7-4025-84AC-BA7B70358AD5}"/>
            </a:ext>
          </a:extLst>
        </xdr:cNvPr>
        <xdr:cNvSpPr txBox="1"/>
      </xdr:nvSpPr>
      <xdr:spPr>
        <a:xfrm>
          <a:off x="7626427" y="1441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AABE6696-23C2-4AAC-B7FC-AC2AF2A15BDB}"/>
            </a:ext>
          </a:extLst>
        </xdr:cNvPr>
        <xdr:cNvSpPr txBox="1"/>
      </xdr:nvSpPr>
      <xdr:spPr>
        <a:xfrm>
          <a:off x="6737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83619</xdr:rowOff>
    </xdr:from>
    <xdr:ext cx="469744" cy="259045"/>
    <xdr:sp macro="" textlink="">
      <xdr:nvSpPr>
        <xdr:cNvPr id="379" name="n_1mainValue【公営住宅】&#10;一人当たり面積">
          <a:extLst>
            <a:ext uri="{FF2B5EF4-FFF2-40B4-BE49-F238E27FC236}">
              <a16:creationId xmlns:a16="http://schemas.microsoft.com/office/drawing/2014/main" id="{EA51A337-D620-4100-BC47-2320482051A0}"/>
            </a:ext>
          </a:extLst>
        </xdr:cNvPr>
        <xdr:cNvSpPr txBox="1"/>
      </xdr:nvSpPr>
      <xdr:spPr>
        <a:xfrm>
          <a:off x="9391727" y="14828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84272</xdr:rowOff>
    </xdr:from>
    <xdr:ext cx="469744" cy="259045"/>
    <xdr:sp macro="" textlink="">
      <xdr:nvSpPr>
        <xdr:cNvPr id="380" name="n_2mainValue【公営住宅】&#10;一人当たり面積">
          <a:extLst>
            <a:ext uri="{FF2B5EF4-FFF2-40B4-BE49-F238E27FC236}">
              <a16:creationId xmlns:a16="http://schemas.microsoft.com/office/drawing/2014/main" id="{325C6417-3355-4B87-AE9E-89371B052415}"/>
            </a:ext>
          </a:extLst>
        </xdr:cNvPr>
        <xdr:cNvSpPr txBox="1"/>
      </xdr:nvSpPr>
      <xdr:spPr>
        <a:xfrm>
          <a:off x="8515427" y="1482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83946</xdr:rowOff>
    </xdr:from>
    <xdr:ext cx="469744" cy="259045"/>
    <xdr:sp macro="" textlink="">
      <xdr:nvSpPr>
        <xdr:cNvPr id="381" name="n_3mainValue【公営住宅】&#10;一人当たり面積">
          <a:extLst>
            <a:ext uri="{FF2B5EF4-FFF2-40B4-BE49-F238E27FC236}">
              <a16:creationId xmlns:a16="http://schemas.microsoft.com/office/drawing/2014/main" id="{90B24FD8-1181-4CAD-A938-81B17268770C}"/>
            </a:ext>
          </a:extLst>
        </xdr:cNvPr>
        <xdr:cNvSpPr txBox="1"/>
      </xdr:nvSpPr>
      <xdr:spPr>
        <a:xfrm>
          <a:off x="7626427" y="1482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84599</xdr:rowOff>
    </xdr:from>
    <xdr:ext cx="469744" cy="259045"/>
    <xdr:sp macro="" textlink="">
      <xdr:nvSpPr>
        <xdr:cNvPr id="382" name="n_4mainValue【公営住宅】&#10;一人当たり面積">
          <a:extLst>
            <a:ext uri="{FF2B5EF4-FFF2-40B4-BE49-F238E27FC236}">
              <a16:creationId xmlns:a16="http://schemas.microsoft.com/office/drawing/2014/main" id="{4D731FF1-B53C-4305-BB89-A050A125326D}"/>
            </a:ext>
          </a:extLst>
        </xdr:cNvPr>
        <xdr:cNvSpPr txBox="1"/>
      </xdr:nvSpPr>
      <xdr:spPr>
        <a:xfrm>
          <a:off x="6737427"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5E3CC6E-B4C4-4809-B0F5-999DF1315B8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CB60C197-E4F9-4915-BAE0-DB6B21E58C2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9400C65B-6668-4AE1-9D04-995CAC891E1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3BABE2A7-F336-4A5C-BCF1-3CFE8718749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3DC36CCE-1CFA-46ED-8418-4013EA6B7EE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A1F79E4A-6015-43B0-AAE4-BF654F2AC5B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C7A26E33-BA09-441A-B1EA-A2E5AC1A1C9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E014F214-2724-4248-8445-FD0F46C9E70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6651EDC8-7B24-4746-855A-CBE13A45187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FF2C1D7A-74E7-4E02-83F9-8B77305802E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CB698583-4E59-45B1-B969-596247809EC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1DDBFC64-EAAB-4E6E-8807-B338C7ADE9D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208195D9-C180-4090-BC64-8EC403AE6EF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CA2A447F-ADBF-4811-B0A9-35A21F4D8CD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A68B7EC9-C865-416D-A361-A09E2CFA21F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7F00B1FA-0110-47C2-9A24-580F28C5E83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1F95AFA0-B4EF-4CDE-A496-6ADA9733A46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32D5CC44-D56C-4996-B505-F25F9F69F9C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FD597AC-1157-47AB-A9D1-21608B69AB2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17D4AA1A-A314-4215-8962-806A7586AF0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A7CE6E52-4EAD-40BF-AA64-B734E67C47E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37E1B00C-2442-4471-A17E-3CD5DD27C18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418291B7-187C-44FF-BECF-155C5B07F15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A355DF14-B4A9-43A9-88DB-448A625CD90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4ECD46A0-46CD-4550-9C90-3E4D2D293D1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9F35E83C-7F09-4501-91E8-9F39FF4029B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64C22D57-B49F-490B-96BD-1DB4DABD8A7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901251F4-1407-435D-8300-AC343921098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341E999B-71BC-4C56-9631-2C2AAF5C8D3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7E45FCD-6BDD-40FB-9317-90393225E7F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F9DFB8E-67F9-4FA9-A8B8-BA94DE6C450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6E9A4820-AEDE-4FF1-87C9-8BC62A838A8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1803EE38-5F6F-47B5-9818-0A5EC270E22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EB9E877A-1824-4188-A7E2-3DCA5F90B81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DDE19CBF-298E-4B59-9E59-7679EA455BC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61803948-0440-4B00-AA17-6710456A551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1A01A899-B38A-4703-8356-4D3F83D7C0B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89AA902F-840D-465F-A371-6A145764AB0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CD6323DD-9040-45D6-ABEA-FCC26AB1746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B1F2095-656B-4420-8674-C5FC5AD27F4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88C03C41-B888-425D-859C-304598FC7BC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C9085FE5-B4E1-4759-B573-5A68BCE7F83D}"/>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4943D940-6946-40F1-962B-DFE59F94534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9288842-1725-417D-90E0-FFA2E8B264E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A27A083C-A38D-4B0E-AD84-BF0E474704E7}"/>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2309E783-4356-44B1-B8FE-1FA6FA51F65A}"/>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97F72C02-6C3C-40F6-B063-08D9A115FADD}"/>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48ACF2CE-1B01-4199-B700-45A3A8203E0A}"/>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D4A5CC57-58E0-4A15-9654-61B1F9351612}"/>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6A75DAD9-DD9C-406E-B67C-1DF4A1E6083F}"/>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C4C1C154-8AA3-4FFB-B840-3451D6E93F89}"/>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FF9F9D2C-D969-48E0-802B-288AB749A699}"/>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B6EA80A-1053-4F10-92B0-82229560DC2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F10A9D4-B153-46E2-8550-AC0FF1A23DA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934A641-D4A3-417B-B83D-1DCB0DCA882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92FE9D6-62B0-470F-A672-1ADA3FFA25C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C9261641-8A58-4895-A322-F09A249B2F3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61323</xdr:rowOff>
    </xdr:from>
    <xdr:to>
      <xdr:col>85</xdr:col>
      <xdr:colOff>177800</xdr:colOff>
      <xdr:row>41</xdr:row>
      <xdr:rowOff>162923</xdr:rowOff>
    </xdr:to>
    <xdr:sp macro="" textlink="">
      <xdr:nvSpPr>
        <xdr:cNvPr id="440" name="楕円 439">
          <a:extLst>
            <a:ext uri="{FF2B5EF4-FFF2-40B4-BE49-F238E27FC236}">
              <a16:creationId xmlns:a16="http://schemas.microsoft.com/office/drawing/2014/main" id="{06C170C9-D6D1-41BB-A3DC-F1E89F607569}"/>
            </a:ext>
          </a:extLst>
        </xdr:cNvPr>
        <xdr:cNvSpPr/>
      </xdr:nvSpPr>
      <xdr:spPr>
        <a:xfrm>
          <a:off x="16268700" y="709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39750</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BB200938-F36C-4358-8704-A18D35CBE976}"/>
            </a:ext>
          </a:extLst>
        </xdr:cNvPr>
        <xdr:cNvSpPr txBox="1"/>
      </xdr:nvSpPr>
      <xdr:spPr>
        <a:xfrm>
          <a:off x="16357600" y="706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35197</xdr:rowOff>
    </xdr:from>
    <xdr:to>
      <xdr:col>81</xdr:col>
      <xdr:colOff>101600</xdr:colOff>
      <xdr:row>41</xdr:row>
      <xdr:rowOff>136797</xdr:rowOff>
    </xdr:to>
    <xdr:sp macro="" textlink="">
      <xdr:nvSpPr>
        <xdr:cNvPr id="442" name="楕円 441">
          <a:extLst>
            <a:ext uri="{FF2B5EF4-FFF2-40B4-BE49-F238E27FC236}">
              <a16:creationId xmlns:a16="http://schemas.microsoft.com/office/drawing/2014/main" id="{EA9A46A8-4AF7-4D52-B84F-E8124D0B0BA0}"/>
            </a:ext>
          </a:extLst>
        </xdr:cNvPr>
        <xdr:cNvSpPr/>
      </xdr:nvSpPr>
      <xdr:spPr>
        <a:xfrm>
          <a:off x="15430500" y="70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85997</xdr:rowOff>
    </xdr:from>
    <xdr:to>
      <xdr:col>85</xdr:col>
      <xdr:colOff>127000</xdr:colOff>
      <xdr:row>41</xdr:row>
      <xdr:rowOff>112123</xdr:rowOff>
    </xdr:to>
    <xdr:cxnSp macro="">
      <xdr:nvCxnSpPr>
        <xdr:cNvPr id="443" name="直線コネクタ 442">
          <a:extLst>
            <a:ext uri="{FF2B5EF4-FFF2-40B4-BE49-F238E27FC236}">
              <a16:creationId xmlns:a16="http://schemas.microsoft.com/office/drawing/2014/main" id="{6E0A2318-2BF4-4062-9B33-FBAF84AD7973}"/>
            </a:ext>
          </a:extLst>
        </xdr:cNvPr>
        <xdr:cNvCxnSpPr/>
      </xdr:nvCxnSpPr>
      <xdr:spPr>
        <a:xfrm>
          <a:off x="15481300" y="711544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9072</xdr:rowOff>
    </xdr:from>
    <xdr:to>
      <xdr:col>76</xdr:col>
      <xdr:colOff>165100</xdr:colOff>
      <xdr:row>41</xdr:row>
      <xdr:rowOff>110672</xdr:rowOff>
    </xdr:to>
    <xdr:sp macro="" textlink="">
      <xdr:nvSpPr>
        <xdr:cNvPr id="444" name="楕円 443">
          <a:extLst>
            <a:ext uri="{FF2B5EF4-FFF2-40B4-BE49-F238E27FC236}">
              <a16:creationId xmlns:a16="http://schemas.microsoft.com/office/drawing/2014/main" id="{CF921A79-A3B2-4D68-9145-A81C57A881D8}"/>
            </a:ext>
          </a:extLst>
        </xdr:cNvPr>
        <xdr:cNvSpPr/>
      </xdr:nvSpPr>
      <xdr:spPr>
        <a:xfrm>
          <a:off x="14541500" y="703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59872</xdr:rowOff>
    </xdr:from>
    <xdr:to>
      <xdr:col>81</xdr:col>
      <xdr:colOff>50800</xdr:colOff>
      <xdr:row>41</xdr:row>
      <xdr:rowOff>85997</xdr:rowOff>
    </xdr:to>
    <xdr:cxnSp macro="">
      <xdr:nvCxnSpPr>
        <xdr:cNvPr id="445" name="直線コネクタ 444">
          <a:extLst>
            <a:ext uri="{FF2B5EF4-FFF2-40B4-BE49-F238E27FC236}">
              <a16:creationId xmlns:a16="http://schemas.microsoft.com/office/drawing/2014/main" id="{B69A6F1C-AA25-4D41-B3B3-58804DE05D88}"/>
            </a:ext>
          </a:extLst>
        </xdr:cNvPr>
        <xdr:cNvCxnSpPr/>
      </xdr:nvCxnSpPr>
      <xdr:spPr>
        <a:xfrm>
          <a:off x="14592300" y="708932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157662</xdr:rowOff>
    </xdr:from>
    <xdr:to>
      <xdr:col>72</xdr:col>
      <xdr:colOff>38100</xdr:colOff>
      <xdr:row>41</xdr:row>
      <xdr:rowOff>87812</xdr:rowOff>
    </xdr:to>
    <xdr:sp macro="" textlink="">
      <xdr:nvSpPr>
        <xdr:cNvPr id="446" name="楕円 445">
          <a:extLst>
            <a:ext uri="{FF2B5EF4-FFF2-40B4-BE49-F238E27FC236}">
              <a16:creationId xmlns:a16="http://schemas.microsoft.com/office/drawing/2014/main" id="{CC3DA0E8-268C-468D-BF8F-6A2A074876B0}"/>
            </a:ext>
          </a:extLst>
        </xdr:cNvPr>
        <xdr:cNvSpPr/>
      </xdr:nvSpPr>
      <xdr:spPr>
        <a:xfrm>
          <a:off x="136525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37012</xdr:rowOff>
    </xdr:from>
    <xdr:to>
      <xdr:col>76</xdr:col>
      <xdr:colOff>114300</xdr:colOff>
      <xdr:row>41</xdr:row>
      <xdr:rowOff>59872</xdr:rowOff>
    </xdr:to>
    <xdr:cxnSp macro="">
      <xdr:nvCxnSpPr>
        <xdr:cNvPr id="447" name="直線コネクタ 446">
          <a:extLst>
            <a:ext uri="{FF2B5EF4-FFF2-40B4-BE49-F238E27FC236}">
              <a16:creationId xmlns:a16="http://schemas.microsoft.com/office/drawing/2014/main" id="{62025D0F-7443-4AC5-BD56-FC73FD8E95C8}"/>
            </a:ext>
          </a:extLst>
        </xdr:cNvPr>
        <xdr:cNvCxnSpPr/>
      </xdr:nvCxnSpPr>
      <xdr:spPr>
        <a:xfrm>
          <a:off x="13703300" y="706646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146231</xdr:rowOff>
    </xdr:from>
    <xdr:to>
      <xdr:col>67</xdr:col>
      <xdr:colOff>101600</xdr:colOff>
      <xdr:row>41</xdr:row>
      <xdr:rowOff>76381</xdr:rowOff>
    </xdr:to>
    <xdr:sp macro="" textlink="">
      <xdr:nvSpPr>
        <xdr:cNvPr id="448" name="楕円 447">
          <a:extLst>
            <a:ext uri="{FF2B5EF4-FFF2-40B4-BE49-F238E27FC236}">
              <a16:creationId xmlns:a16="http://schemas.microsoft.com/office/drawing/2014/main" id="{DCB15245-962F-47D7-A6A1-C5CF27A8EAE3}"/>
            </a:ext>
          </a:extLst>
        </xdr:cNvPr>
        <xdr:cNvSpPr/>
      </xdr:nvSpPr>
      <xdr:spPr>
        <a:xfrm>
          <a:off x="12763500" y="70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25581</xdr:rowOff>
    </xdr:from>
    <xdr:to>
      <xdr:col>71</xdr:col>
      <xdr:colOff>177800</xdr:colOff>
      <xdr:row>41</xdr:row>
      <xdr:rowOff>37012</xdr:rowOff>
    </xdr:to>
    <xdr:cxnSp macro="">
      <xdr:nvCxnSpPr>
        <xdr:cNvPr id="449" name="直線コネクタ 448">
          <a:extLst>
            <a:ext uri="{FF2B5EF4-FFF2-40B4-BE49-F238E27FC236}">
              <a16:creationId xmlns:a16="http://schemas.microsoft.com/office/drawing/2014/main" id="{91D0D17A-56CF-469D-8899-50A4E58D24D8}"/>
            </a:ext>
          </a:extLst>
        </xdr:cNvPr>
        <xdr:cNvCxnSpPr/>
      </xdr:nvCxnSpPr>
      <xdr:spPr>
        <a:xfrm>
          <a:off x="12814300" y="705503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903EF50A-11F3-461A-9039-B8DAAC18494E}"/>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A1121EEE-9DA4-4C7B-A222-138048F2773E}"/>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A609E0EB-5838-4302-AA4B-8CD1082083DC}"/>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C8ADFC9C-8A96-4690-B2D5-7118C2EED235}"/>
            </a:ext>
          </a:extLst>
        </xdr:cNvPr>
        <xdr:cNvSpPr txBox="1"/>
      </xdr:nvSpPr>
      <xdr:spPr>
        <a:xfrm>
          <a:off x="12611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127924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F28E6703-0A96-420D-9F6D-12F7A6279DD8}"/>
            </a:ext>
          </a:extLst>
        </xdr:cNvPr>
        <xdr:cNvSpPr txBox="1"/>
      </xdr:nvSpPr>
      <xdr:spPr>
        <a:xfrm>
          <a:off x="15266044" y="715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101799</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DA8EFF17-B9AF-4F5C-A139-894CC3EE054E}"/>
            </a:ext>
          </a:extLst>
        </xdr:cNvPr>
        <xdr:cNvSpPr txBox="1"/>
      </xdr:nvSpPr>
      <xdr:spPr>
        <a:xfrm>
          <a:off x="14389744" y="713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78939</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4ED4EE86-0055-4E4F-96F4-A5974025392D}"/>
            </a:ext>
          </a:extLst>
        </xdr:cNvPr>
        <xdr:cNvSpPr txBox="1"/>
      </xdr:nvSpPr>
      <xdr:spPr>
        <a:xfrm>
          <a:off x="13500744" y="710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67508</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92F00187-03F5-47B2-9E2E-B7E2CCF9F198}"/>
            </a:ext>
          </a:extLst>
        </xdr:cNvPr>
        <xdr:cNvSpPr txBox="1"/>
      </xdr:nvSpPr>
      <xdr:spPr>
        <a:xfrm>
          <a:off x="12611744" y="709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D79828E-1A8B-4B06-9C7F-AD5249448F2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8F1B39B0-3A76-4658-BC6D-04D9D0F330A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607D3F10-C8F6-4604-B039-F7851E02CDB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B307D5E9-8D0E-4B27-A6F9-79952D2EBCF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9F710A62-6A67-48AF-972F-444ABD59FDE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ACE2D64B-61A7-4E66-B0DE-1010C9E5131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1458833B-8CC4-4C5E-9A09-A38D9FA4B15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45D76BD8-4CF6-40FD-BD69-D6357006D5F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B3F322A2-308F-4340-902A-76F8A2CB3B0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B35F4B3F-E8FE-46B1-A552-008AD23CF5D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0523E2B7-36BF-4752-91EC-F87C81F0978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787B30DA-7E25-4FA0-A71A-DBC083153809}"/>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06197E0B-3E39-4E6C-922D-922A2AAE00E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026E7EC9-490F-4DBE-BC32-8426CD6BAA7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E1077F0A-A8B2-4DEE-90E0-38519738BA4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B5B4A6F2-A99A-4521-B98D-53314F8C78A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630A255E-3C0D-43B1-86B4-3773B7C9225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049B1C4D-6C8D-4D4E-ADC9-0BDEF01C410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B9585D6D-AD3E-4827-9347-A2151D9B69F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2EEEC7EE-485D-48A7-9FB6-11341B158CF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28124BF5-8238-4F97-A14C-CB821B421C9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1D6C59DF-8752-4B79-9458-352320037FA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4C719320-F38A-46D4-B48D-794E4C2128C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AE08649E-8769-4CC7-B1DE-01ABD674903F}"/>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62508EF8-0670-4A57-BC63-3D8E93966968}"/>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109B7C1C-E202-4791-88BD-AA3B3A311DCC}"/>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B169302-E9F4-4520-9955-4454454B9F61}"/>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EE85359D-6957-4A47-889E-81D0C76D3ED7}"/>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B0001B98-32B7-40BB-814A-2806F63E9184}"/>
            </a:ext>
          </a:extLst>
        </xdr:cNvPr>
        <xdr:cNvSpPr txBox="1"/>
      </xdr:nvSpPr>
      <xdr:spPr>
        <a:xfrm>
          <a:off x="221996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58A4B603-20DD-493C-A05E-1F210D1588D0}"/>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ADB2A395-CC1B-498A-9DEB-1960A4778D40}"/>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B81D9D5F-8EC3-4C7F-B02A-AE58BD603A9B}"/>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4B933461-A299-495E-BC29-F7DF96D5AFAD}"/>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4D3309DC-626B-4AB3-8F0E-86547AB16AAA}"/>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0BC9035-F46E-4978-99D9-D832D1F7D42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89304708-8627-46C6-A9D8-490BA440C94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B781443-C354-41DA-B93B-50473DCE593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6B817C4-8893-4301-844D-21283FFD4D1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542CAEA4-22B0-4FED-85C3-F1E9F881D3F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153035</xdr:rowOff>
    </xdr:from>
    <xdr:to>
      <xdr:col>116</xdr:col>
      <xdr:colOff>114300</xdr:colOff>
      <xdr:row>36</xdr:row>
      <xdr:rowOff>83185</xdr:rowOff>
    </xdr:to>
    <xdr:sp macro="" textlink="">
      <xdr:nvSpPr>
        <xdr:cNvPr id="497" name="楕円 496">
          <a:extLst>
            <a:ext uri="{FF2B5EF4-FFF2-40B4-BE49-F238E27FC236}">
              <a16:creationId xmlns:a16="http://schemas.microsoft.com/office/drawing/2014/main" id="{B6442AEC-EF39-4773-8A72-8451E25BADBB}"/>
            </a:ext>
          </a:extLst>
        </xdr:cNvPr>
        <xdr:cNvSpPr/>
      </xdr:nvSpPr>
      <xdr:spPr>
        <a:xfrm>
          <a:off x="221107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4462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E0B5B15F-D19D-455E-976B-A879CE78D2AE}"/>
            </a:ext>
          </a:extLst>
        </xdr:cNvPr>
        <xdr:cNvSpPr txBox="1"/>
      </xdr:nvSpPr>
      <xdr:spPr>
        <a:xfrm>
          <a:off x="22199600" y="600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156845</xdr:rowOff>
    </xdr:from>
    <xdr:to>
      <xdr:col>112</xdr:col>
      <xdr:colOff>38100</xdr:colOff>
      <xdr:row>36</xdr:row>
      <xdr:rowOff>86995</xdr:rowOff>
    </xdr:to>
    <xdr:sp macro="" textlink="">
      <xdr:nvSpPr>
        <xdr:cNvPr id="499" name="楕円 498">
          <a:extLst>
            <a:ext uri="{FF2B5EF4-FFF2-40B4-BE49-F238E27FC236}">
              <a16:creationId xmlns:a16="http://schemas.microsoft.com/office/drawing/2014/main" id="{288A11FE-7B66-42BE-8D3D-0E6AA88F4301}"/>
            </a:ext>
          </a:extLst>
        </xdr:cNvPr>
        <xdr:cNvSpPr/>
      </xdr:nvSpPr>
      <xdr:spPr>
        <a:xfrm>
          <a:off x="21272500" y="615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32385</xdr:rowOff>
    </xdr:from>
    <xdr:to>
      <xdr:col>116</xdr:col>
      <xdr:colOff>63500</xdr:colOff>
      <xdr:row>36</xdr:row>
      <xdr:rowOff>36195</xdr:rowOff>
    </xdr:to>
    <xdr:cxnSp macro="">
      <xdr:nvCxnSpPr>
        <xdr:cNvPr id="500" name="直線コネクタ 499">
          <a:extLst>
            <a:ext uri="{FF2B5EF4-FFF2-40B4-BE49-F238E27FC236}">
              <a16:creationId xmlns:a16="http://schemas.microsoft.com/office/drawing/2014/main" id="{311BB623-3DD4-45EE-8697-6087E5ACDFCF}"/>
            </a:ext>
          </a:extLst>
        </xdr:cNvPr>
        <xdr:cNvCxnSpPr/>
      </xdr:nvCxnSpPr>
      <xdr:spPr>
        <a:xfrm flipV="1">
          <a:off x="21323300" y="620458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21590</xdr:rowOff>
    </xdr:from>
    <xdr:to>
      <xdr:col>107</xdr:col>
      <xdr:colOff>101600</xdr:colOff>
      <xdr:row>36</xdr:row>
      <xdr:rowOff>123190</xdr:rowOff>
    </xdr:to>
    <xdr:sp macro="" textlink="">
      <xdr:nvSpPr>
        <xdr:cNvPr id="501" name="楕円 500">
          <a:extLst>
            <a:ext uri="{FF2B5EF4-FFF2-40B4-BE49-F238E27FC236}">
              <a16:creationId xmlns:a16="http://schemas.microsoft.com/office/drawing/2014/main" id="{5B2D8B16-1A58-4FBC-8462-213CA71EC518}"/>
            </a:ext>
          </a:extLst>
        </xdr:cNvPr>
        <xdr:cNvSpPr/>
      </xdr:nvSpPr>
      <xdr:spPr>
        <a:xfrm>
          <a:off x="203835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36195</xdr:rowOff>
    </xdr:from>
    <xdr:to>
      <xdr:col>111</xdr:col>
      <xdr:colOff>177800</xdr:colOff>
      <xdr:row>36</xdr:row>
      <xdr:rowOff>72390</xdr:rowOff>
    </xdr:to>
    <xdr:cxnSp macro="">
      <xdr:nvCxnSpPr>
        <xdr:cNvPr id="502" name="直線コネクタ 501">
          <a:extLst>
            <a:ext uri="{FF2B5EF4-FFF2-40B4-BE49-F238E27FC236}">
              <a16:creationId xmlns:a16="http://schemas.microsoft.com/office/drawing/2014/main" id="{EAE85F94-EBD2-405C-AC40-97EBA88B7E4E}"/>
            </a:ext>
          </a:extLst>
        </xdr:cNvPr>
        <xdr:cNvCxnSpPr/>
      </xdr:nvCxnSpPr>
      <xdr:spPr>
        <a:xfrm flipV="1">
          <a:off x="20434300" y="62083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158750</xdr:rowOff>
    </xdr:from>
    <xdr:to>
      <xdr:col>102</xdr:col>
      <xdr:colOff>165100</xdr:colOff>
      <xdr:row>36</xdr:row>
      <xdr:rowOff>88900</xdr:rowOff>
    </xdr:to>
    <xdr:sp macro="" textlink="">
      <xdr:nvSpPr>
        <xdr:cNvPr id="503" name="楕円 502">
          <a:extLst>
            <a:ext uri="{FF2B5EF4-FFF2-40B4-BE49-F238E27FC236}">
              <a16:creationId xmlns:a16="http://schemas.microsoft.com/office/drawing/2014/main" id="{F9A736C6-09D2-4A8A-9A82-F7B7D07437FC}"/>
            </a:ext>
          </a:extLst>
        </xdr:cNvPr>
        <xdr:cNvSpPr/>
      </xdr:nvSpPr>
      <xdr:spPr>
        <a:xfrm>
          <a:off x="19494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38100</xdr:rowOff>
    </xdr:from>
    <xdr:to>
      <xdr:col>107</xdr:col>
      <xdr:colOff>50800</xdr:colOff>
      <xdr:row>36</xdr:row>
      <xdr:rowOff>72390</xdr:rowOff>
    </xdr:to>
    <xdr:cxnSp macro="">
      <xdr:nvCxnSpPr>
        <xdr:cNvPr id="504" name="直線コネクタ 503">
          <a:extLst>
            <a:ext uri="{FF2B5EF4-FFF2-40B4-BE49-F238E27FC236}">
              <a16:creationId xmlns:a16="http://schemas.microsoft.com/office/drawing/2014/main" id="{61025395-F470-4BC4-8926-785E1C183811}"/>
            </a:ext>
          </a:extLst>
        </xdr:cNvPr>
        <xdr:cNvCxnSpPr/>
      </xdr:nvCxnSpPr>
      <xdr:spPr>
        <a:xfrm>
          <a:off x="19545300" y="62103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166370</xdr:rowOff>
    </xdr:from>
    <xdr:to>
      <xdr:col>98</xdr:col>
      <xdr:colOff>38100</xdr:colOff>
      <xdr:row>36</xdr:row>
      <xdr:rowOff>96520</xdr:rowOff>
    </xdr:to>
    <xdr:sp macro="" textlink="">
      <xdr:nvSpPr>
        <xdr:cNvPr id="505" name="楕円 504">
          <a:extLst>
            <a:ext uri="{FF2B5EF4-FFF2-40B4-BE49-F238E27FC236}">
              <a16:creationId xmlns:a16="http://schemas.microsoft.com/office/drawing/2014/main" id="{691114DF-BD74-491F-9365-B62468C3071B}"/>
            </a:ext>
          </a:extLst>
        </xdr:cNvPr>
        <xdr:cNvSpPr/>
      </xdr:nvSpPr>
      <xdr:spPr>
        <a:xfrm>
          <a:off x="18605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38100</xdr:rowOff>
    </xdr:from>
    <xdr:to>
      <xdr:col>102</xdr:col>
      <xdr:colOff>114300</xdr:colOff>
      <xdr:row>36</xdr:row>
      <xdr:rowOff>45720</xdr:rowOff>
    </xdr:to>
    <xdr:cxnSp macro="">
      <xdr:nvCxnSpPr>
        <xdr:cNvPr id="506" name="直線コネクタ 505">
          <a:extLst>
            <a:ext uri="{FF2B5EF4-FFF2-40B4-BE49-F238E27FC236}">
              <a16:creationId xmlns:a16="http://schemas.microsoft.com/office/drawing/2014/main" id="{A1F648B0-31D9-4B6F-A385-95B2CA6FFD18}"/>
            </a:ext>
          </a:extLst>
        </xdr:cNvPr>
        <xdr:cNvCxnSpPr/>
      </xdr:nvCxnSpPr>
      <xdr:spPr>
        <a:xfrm flipV="1">
          <a:off x="18656300" y="6210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3EA4452A-6F15-4C3A-A920-CCE537F3AFB3}"/>
            </a:ext>
          </a:extLst>
        </xdr:cNvPr>
        <xdr:cNvSpPr txBox="1"/>
      </xdr:nvSpPr>
      <xdr:spPr>
        <a:xfrm>
          <a:off x="210757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A40CE8F1-1235-420E-A56B-23A333635248}"/>
            </a:ext>
          </a:extLst>
        </xdr:cNvPr>
        <xdr:cNvSpPr txBox="1"/>
      </xdr:nvSpPr>
      <xdr:spPr>
        <a:xfrm>
          <a:off x="20199427" y="673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C7793C59-E463-4512-AA84-497A259BFE25}"/>
            </a:ext>
          </a:extLst>
        </xdr:cNvPr>
        <xdr:cNvSpPr txBox="1"/>
      </xdr:nvSpPr>
      <xdr:spPr>
        <a:xfrm>
          <a:off x="1931042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DBA21B18-718C-4C54-8448-504F9CE70B79}"/>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103522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554A1DA5-3DD4-43E3-B20E-E6BF6681462F}"/>
            </a:ext>
          </a:extLst>
        </xdr:cNvPr>
        <xdr:cNvSpPr txBox="1"/>
      </xdr:nvSpPr>
      <xdr:spPr>
        <a:xfrm>
          <a:off x="21075727" y="593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139717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F7756E4-18C7-408B-89AE-F2968E9CA4B8}"/>
            </a:ext>
          </a:extLst>
        </xdr:cNvPr>
        <xdr:cNvSpPr txBox="1"/>
      </xdr:nvSpPr>
      <xdr:spPr>
        <a:xfrm>
          <a:off x="20199427" y="596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105427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6B9D8DB6-FACC-408D-B42A-AC8D727CF3C4}"/>
            </a:ext>
          </a:extLst>
        </xdr:cNvPr>
        <xdr:cNvSpPr txBox="1"/>
      </xdr:nvSpPr>
      <xdr:spPr>
        <a:xfrm>
          <a:off x="19310427" y="59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113047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8D259DAF-527D-46E0-AF73-0B2F539021CD}"/>
            </a:ext>
          </a:extLst>
        </xdr:cNvPr>
        <xdr:cNvSpPr txBox="1"/>
      </xdr:nvSpPr>
      <xdr:spPr>
        <a:xfrm>
          <a:off x="18421427" y="59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69F7D4B3-6269-49A3-AD77-9D8AF26CAE4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48F3C31-2345-4E11-A70C-45C4059440A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20A663DB-B4A1-44CD-A5F7-62A5C077A74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2A042610-B919-4CCE-B6A9-6E64B23961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A50E79E-241B-4B68-BEB1-AF64B250E62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ED7F9382-AFEA-4D8D-97BF-CB2DFC327AA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609E5F84-81FE-4096-ACF9-E3EB242EB4F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AA07C03-C62F-40A0-A00A-C53FB6ECD0C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F6916D32-1533-4D79-BCDD-8B64CA76DA4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9423D1C2-26D3-4A43-99B4-37CAE7EDCDE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6353EBAE-BB0D-423D-A591-87FE9C63DDA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967C29F4-E709-41BB-86DF-230B7DA2DF7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83CFE284-8ED2-4538-A20E-5B4F5640BCA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46CCA151-9855-401A-A672-DBD371E00D4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C05D96E5-BC0B-498B-837E-8C59A54868D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F9C365BF-E80B-4FAA-B359-5C3254D2BC9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78220435-5B6C-4BB5-871E-E61F4A86044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E09D78FB-D804-4004-B9F4-C4D58D7EF3D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711D0AAB-0081-476C-AF34-35890A4C383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ECF85BFA-C2EB-4DE1-88B5-FFC4E35D67F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3617A294-8E23-4DE9-83C2-4E7772CE605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9F6B83D0-9772-44F5-957E-F01AA786CCF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D49979F8-5E4D-40DA-ABA0-FB58306524F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48FF58E1-B94A-472B-BADF-1245B837FEE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34ED3BE2-87E0-4E6A-92DB-DE0703439613}"/>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FB0028A5-C39F-47E0-8B78-B98A947CBCF8}"/>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E2EFA034-292B-4212-B1B0-5CB47E126614}"/>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6D64441A-54DA-4010-8ADE-BBD1E7642CB9}"/>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AC9B03D1-03BA-4DF5-B944-FF8C92CB4ADF}"/>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60A399F6-A4DB-49FF-B2C6-0DF11CD85BB3}"/>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C71B21F5-03C4-46B5-9995-444EA18764E9}"/>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8B84044F-362A-4C9A-B421-D03FEC958BA9}"/>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C25833A0-F6CD-4655-B445-1C8262B44447}"/>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BD3069F5-FD4E-4BD9-B2A2-8399D4A941CF}"/>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0E05F122-B344-4BA2-83F7-1BCBBF3CC287}"/>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15B489F7-D4AF-4564-B153-3ABD924E358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DD16F7C-7035-46F5-A054-BF27DB43404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D97E682-C07B-476C-BD06-9C4B4B839FD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3183EC2-C3B3-4031-B6D4-36D7D980168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3F1EA2DE-EE2F-4D47-B4F4-5F8D0BF7BFB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555" name="楕円 554">
          <a:extLst>
            <a:ext uri="{FF2B5EF4-FFF2-40B4-BE49-F238E27FC236}">
              <a16:creationId xmlns:a16="http://schemas.microsoft.com/office/drawing/2014/main" id="{7EA2A808-E633-469D-AC77-D4D0D6E877D3}"/>
            </a:ext>
          </a:extLst>
        </xdr:cNvPr>
        <xdr:cNvSpPr/>
      </xdr:nvSpPr>
      <xdr:spPr>
        <a:xfrm>
          <a:off x="162687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32402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6E3EAE0E-4AC0-48C2-B3E3-45341775B665}"/>
            </a:ext>
          </a:extLst>
        </xdr:cNvPr>
        <xdr:cNvSpPr txBox="1"/>
      </xdr:nvSpPr>
      <xdr:spPr>
        <a:xfrm>
          <a:off x="16357600"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xdr:rowOff>
    </xdr:from>
    <xdr:to>
      <xdr:col>81</xdr:col>
      <xdr:colOff>101600</xdr:colOff>
      <xdr:row>60</xdr:row>
      <xdr:rowOff>117475</xdr:rowOff>
    </xdr:to>
    <xdr:sp macro="" textlink="">
      <xdr:nvSpPr>
        <xdr:cNvPr id="557" name="楕円 556">
          <a:extLst>
            <a:ext uri="{FF2B5EF4-FFF2-40B4-BE49-F238E27FC236}">
              <a16:creationId xmlns:a16="http://schemas.microsoft.com/office/drawing/2014/main" id="{2FA4C17B-E1A4-45C6-BE0D-432DD3B4E2EB}"/>
            </a:ext>
          </a:extLst>
        </xdr:cNvPr>
        <xdr:cNvSpPr/>
      </xdr:nvSpPr>
      <xdr:spPr>
        <a:xfrm>
          <a:off x="15430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66675</xdr:rowOff>
    </xdr:from>
    <xdr:to>
      <xdr:col>85</xdr:col>
      <xdr:colOff>127000</xdr:colOff>
      <xdr:row>60</xdr:row>
      <xdr:rowOff>104775</xdr:rowOff>
    </xdr:to>
    <xdr:cxnSp macro="">
      <xdr:nvCxnSpPr>
        <xdr:cNvPr id="558" name="直線コネクタ 557">
          <a:extLst>
            <a:ext uri="{FF2B5EF4-FFF2-40B4-BE49-F238E27FC236}">
              <a16:creationId xmlns:a16="http://schemas.microsoft.com/office/drawing/2014/main" id="{0EC374D5-EFD3-456C-9013-78513CE2899C}"/>
            </a:ext>
          </a:extLst>
        </xdr:cNvPr>
        <xdr:cNvCxnSpPr/>
      </xdr:nvCxnSpPr>
      <xdr:spPr>
        <a:xfrm>
          <a:off x="15481300" y="103536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151130</xdr:rowOff>
    </xdr:from>
    <xdr:to>
      <xdr:col>76</xdr:col>
      <xdr:colOff>165100</xdr:colOff>
      <xdr:row>60</xdr:row>
      <xdr:rowOff>81280</xdr:rowOff>
    </xdr:to>
    <xdr:sp macro="" textlink="">
      <xdr:nvSpPr>
        <xdr:cNvPr id="559" name="楕円 558">
          <a:extLst>
            <a:ext uri="{FF2B5EF4-FFF2-40B4-BE49-F238E27FC236}">
              <a16:creationId xmlns:a16="http://schemas.microsoft.com/office/drawing/2014/main" id="{8B4B6331-CF7D-4CDE-A658-545FF5EE9383}"/>
            </a:ext>
          </a:extLst>
        </xdr:cNvPr>
        <xdr:cNvSpPr/>
      </xdr:nvSpPr>
      <xdr:spPr>
        <a:xfrm>
          <a:off x="14541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30480</xdr:rowOff>
    </xdr:from>
    <xdr:to>
      <xdr:col>81</xdr:col>
      <xdr:colOff>50800</xdr:colOff>
      <xdr:row>60</xdr:row>
      <xdr:rowOff>66675</xdr:rowOff>
    </xdr:to>
    <xdr:cxnSp macro="">
      <xdr:nvCxnSpPr>
        <xdr:cNvPr id="560" name="直線コネクタ 559">
          <a:extLst>
            <a:ext uri="{FF2B5EF4-FFF2-40B4-BE49-F238E27FC236}">
              <a16:creationId xmlns:a16="http://schemas.microsoft.com/office/drawing/2014/main" id="{9341E405-B71F-4513-A745-631A3A986C99}"/>
            </a:ext>
          </a:extLst>
        </xdr:cNvPr>
        <xdr:cNvCxnSpPr/>
      </xdr:nvCxnSpPr>
      <xdr:spPr>
        <a:xfrm>
          <a:off x="14592300" y="103174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111125</xdr:rowOff>
    </xdr:from>
    <xdr:to>
      <xdr:col>72</xdr:col>
      <xdr:colOff>38100</xdr:colOff>
      <xdr:row>60</xdr:row>
      <xdr:rowOff>41275</xdr:rowOff>
    </xdr:to>
    <xdr:sp macro="" textlink="">
      <xdr:nvSpPr>
        <xdr:cNvPr id="561" name="楕円 560">
          <a:extLst>
            <a:ext uri="{FF2B5EF4-FFF2-40B4-BE49-F238E27FC236}">
              <a16:creationId xmlns:a16="http://schemas.microsoft.com/office/drawing/2014/main" id="{EB9F34A6-2F7F-41DE-95D1-B5FF05E2AB76}"/>
            </a:ext>
          </a:extLst>
        </xdr:cNvPr>
        <xdr:cNvSpPr/>
      </xdr:nvSpPr>
      <xdr:spPr>
        <a:xfrm>
          <a:off x="13652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161925</xdr:rowOff>
    </xdr:from>
    <xdr:to>
      <xdr:col>76</xdr:col>
      <xdr:colOff>114300</xdr:colOff>
      <xdr:row>60</xdr:row>
      <xdr:rowOff>30480</xdr:rowOff>
    </xdr:to>
    <xdr:cxnSp macro="">
      <xdr:nvCxnSpPr>
        <xdr:cNvPr id="562" name="直線コネクタ 561">
          <a:extLst>
            <a:ext uri="{FF2B5EF4-FFF2-40B4-BE49-F238E27FC236}">
              <a16:creationId xmlns:a16="http://schemas.microsoft.com/office/drawing/2014/main" id="{298D0CA6-BDCD-445E-A1A0-BFD013384FB8}"/>
            </a:ext>
          </a:extLst>
        </xdr:cNvPr>
        <xdr:cNvCxnSpPr/>
      </xdr:nvCxnSpPr>
      <xdr:spPr>
        <a:xfrm>
          <a:off x="13703300" y="102774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74930</xdr:rowOff>
    </xdr:from>
    <xdr:to>
      <xdr:col>67</xdr:col>
      <xdr:colOff>101600</xdr:colOff>
      <xdr:row>60</xdr:row>
      <xdr:rowOff>5080</xdr:rowOff>
    </xdr:to>
    <xdr:sp macro="" textlink="">
      <xdr:nvSpPr>
        <xdr:cNvPr id="563" name="楕円 562">
          <a:extLst>
            <a:ext uri="{FF2B5EF4-FFF2-40B4-BE49-F238E27FC236}">
              <a16:creationId xmlns:a16="http://schemas.microsoft.com/office/drawing/2014/main" id="{53F709D8-B21D-48C1-9AEF-A8C9225DD1FC}"/>
            </a:ext>
          </a:extLst>
        </xdr:cNvPr>
        <xdr:cNvSpPr/>
      </xdr:nvSpPr>
      <xdr:spPr>
        <a:xfrm>
          <a:off x="12763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125730</xdr:rowOff>
    </xdr:from>
    <xdr:to>
      <xdr:col>71</xdr:col>
      <xdr:colOff>177800</xdr:colOff>
      <xdr:row>59</xdr:row>
      <xdr:rowOff>161925</xdr:rowOff>
    </xdr:to>
    <xdr:cxnSp macro="">
      <xdr:nvCxnSpPr>
        <xdr:cNvPr id="564" name="直線コネクタ 563">
          <a:extLst>
            <a:ext uri="{FF2B5EF4-FFF2-40B4-BE49-F238E27FC236}">
              <a16:creationId xmlns:a16="http://schemas.microsoft.com/office/drawing/2014/main" id="{93205B34-C21A-4018-B550-12550E1B6747}"/>
            </a:ext>
          </a:extLst>
        </xdr:cNvPr>
        <xdr:cNvCxnSpPr/>
      </xdr:nvCxnSpPr>
      <xdr:spPr>
        <a:xfrm>
          <a:off x="12814300" y="102412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E17AC5AA-8613-4989-A279-D6547377DCB5}"/>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5DA06F86-C14D-4FA2-BE87-0B12B986D631}"/>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821AD9B2-36A5-4D89-B146-82651A7DDDAA}"/>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7F08752B-4B71-4471-8F28-45C609D8450E}"/>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134002</xdr:rowOff>
    </xdr:from>
    <xdr:ext cx="405111" cy="259045"/>
    <xdr:sp macro="" textlink="">
      <xdr:nvSpPr>
        <xdr:cNvPr id="569" name="n_1mainValue【学校施設】&#10;有形固定資産減価償却率">
          <a:extLst>
            <a:ext uri="{FF2B5EF4-FFF2-40B4-BE49-F238E27FC236}">
              <a16:creationId xmlns:a16="http://schemas.microsoft.com/office/drawing/2014/main" id="{C57570D2-4132-43E1-AEBE-06C22FE9A2E2}"/>
            </a:ext>
          </a:extLst>
        </xdr:cNvPr>
        <xdr:cNvSpPr txBox="1"/>
      </xdr:nvSpPr>
      <xdr:spPr>
        <a:xfrm>
          <a:off x="152660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97807</xdr:rowOff>
    </xdr:from>
    <xdr:ext cx="405111" cy="259045"/>
    <xdr:sp macro="" textlink="">
      <xdr:nvSpPr>
        <xdr:cNvPr id="570" name="n_2mainValue【学校施設】&#10;有形固定資産減価償却率">
          <a:extLst>
            <a:ext uri="{FF2B5EF4-FFF2-40B4-BE49-F238E27FC236}">
              <a16:creationId xmlns:a16="http://schemas.microsoft.com/office/drawing/2014/main" id="{15554BD7-6F5A-4EC5-8F88-B7C1C1342E2C}"/>
            </a:ext>
          </a:extLst>
        </xdr:cNvPr>
        <xdr:cNvSpPr txBox="1"/>
      </xdr:nvSpPr>
      <xdr:spPr>
        <a:xfrm>
          <a:off x="14389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57802</xdr:rowOff>
    </xdr:from>
    <xdr:ext cx="405111" cy="259045"/>
    <xdr:sp macro="" textlink="">
      <xdr:nvSpPr>
        <xdr:cNvPr id="571" name="n_3mainValue【学校施設】&#10;有形固定資産減価償却率">
          <a:extLst>
            <a:ext uri="{FF2B5EF4-FFF2-40B4-BE49-F238E27FC236}">
              <a16:creationId xmlns:a16="http://schemas.microsoft.com/office/drawing/2014/main" id="{DDE5E7E0-B353-4A81-B520-3A6C10F19107}"/>
            </a:ext>
          </a:extLst>
        </xdr:cNvPr>
        <xdr:cNvSpPr txBox="1"/>
      </xdr:nvSpPr>
      <xdr:spPr>
        <a:xfrm>
          <a:off x="1350074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21607</xdr:rowOff>
    </xdr:from>
    <xdr:ext cx="405111" cy="259045"/>
    <xdr:sp macro="" textlink="">
      <xdr:nvSpPr>
        <xdr:cNvPr id="572" name="n_4mainValue【学校施設】&#10;有形固定資産減価償却率">
          <a:extLst>
            <a:ext uri="{FF2B5EF4-FFF2-40B4-BE49-F238E27FC236}">
              <a16:creationId xmlns:a16="http://schemas.microsoft.com/office/drawing/2014/main" id="{AB6000E5-6984-43CF-B6FD-0247E182ABE4}"/>
            </a:ext>
          </a:extLst>
        </xdr:cNvPr>
        <xdr:cNvSpPr txBox="1"/>
      </xdr:nvSpPr>
      <xdr:spPr>
        <a:xfrm>
          <a:off x="12611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5475ECB9-B512-4342-BC05-E1225A6ECD3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3D9121CC-D2C7-4582-882C-1A7921727CE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57B6023A-2CE5-4A09-81E5-BF1EF530FE8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CC260C40-1379-4024-9BDB-B70C1C6ACCB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1CCBA57F-51F1-4A4A-84F1-4EBC9F90D76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FC9D0F69-B6A6-46F1-9C28-B60BFC5E053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80204B1B-CA95-4CE1-99CD-5A3CA616F54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6820BCC8-557F-42AB-8BF6-38F4F974128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7EDC2DE3-3DAA-43E6-8B95-DC4FB2C8A28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A1819EB-AFE1-445F-BBF6-23770958D5E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C41D631E-B80B-4A52-AA2A-80F84FE8C36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66A0911F-4F9F-4008-9618-6828A48DB34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6BBD4D33-7FED-40CA-BE18-895063DFBC5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283A41CF-5FE1-4B95-A2BB-90D32943BD5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E32A1919-193D-4056-BBCB-399AA552813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4BAA6C51-A7D4-4D96-BCA6-71496F9F758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F8F064DC-7C10-40C6-8233-94996044D19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73E9A38F-7468-432D-8AF8-BDB4F77AB75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96AE53D9-6AFC-47C9-BAEA-8064668C38E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2DA8C4EC-790C-4E3F-894F-822470354E5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318E105D-9A48-46D0-A5C2-E02A89C619A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9EAE4F19-E9AD-4E3B-8C64-675E2313609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96A109B5-E3FD-4E4F-9493-85E7A44F4A8B}"/>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14178023-3AB0-47E7-B140-2EDEA39BA443}"/>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BA76410C-D180-4325-83C7-CF93073AC689}"/>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2E1492B8-CA55-4901-8A9C-1CC7DCE2ABA4}"/>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3CDE8E3D-1822-4D08-BC85-F4C33ED1ABDC}"/>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5260A29E-4051-4491-B8A7-7440F846EA01}"/>
            </a:ext>
          </a:extLst>
        </xdr:cNvPr>
        <xdr:cNvSpPr txBox="1"/>
      </xdr:nvSpPr>
      <xdr:spPr>
        <a:xfrm>
          <a:off x="22199600" y="10270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8D692B7E-A154-4B64-92F9-9A215C3C7505}"/>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56EFE676-E4A6-4918-8FA8-BC611626BA6E}"/>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F5E2F5E0-40F6-417C-8152-6E696AFFF890}"/>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A4FF5C30-5D85-47D2-A78A-D149A9E62CEE}"/>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C05F8771-DA40-4967-85B3-B26AB192E29B}"/>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E476BDB3-8A52-497B-B676-FCFFA4BE7B0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7B4A129-0981-4045-9386-6117FC84110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F69EBCA-52F9-4FB1-A9C8-89F534198F8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CCBEEE0D-4DC5-4F79-B482-6EDA11D4079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20904229-B3CA-40F9-85B8-351429FB02E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59386</xdr:rowOff>
    </xdr:from>
    <xdr:to>
      <xdr:col>116</xdr:col>
      <xdr:colOff>114300</xdr:colOff>
      <xdr:row>59</xdr:row>
      <xdr:rowOff>160986</xdr:rowOff>
    </xdr:to>
    <xdr:sp macro="" textlink="">
      <xdr:nvSpPr>
        <xdr:cNvPr id="611" name="楕円 610">
          <a:extLst>
            <a:ext uri="{FF2B5EF4-FFF2-40B4-BE49-F238E27FC236}">
              <a16:creationId xmlns:a16="http://schemas.microsoft.com/office/drawing/2014/main" id="{56AC378B-AE88-4E33-B167-2A092BC8DC53}"/>
            </a:ext>
          </a:extLst>
        </xdr:cNvPr>
        <xdr:cNvSpPr/>
      </xdr:nvSpPr>
      <xdr:spPr>
        <a:xfrm>
          <a:off x="22110700" y="1017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82263</xdr:rowOff>
    </xdr:from>
    <xdr:ext cx="469744" cy="259045"/>
    <xdr:sp macro="" textlink="">
      <xdr:nvSpPr>
        <xdr:cNvPr id="612" name="【学校施設】&#10;一人当たり面積該当値テキスト">
          <a:extLst>
            <a:ext uri="{FF2B5EF4-FFF2-40B4-BE49-F238E27FC236}">
              <a16:creationId xmlns:a16="http://schemas.microsoft.com/office/drawing/2014/main" id="{863CC568-1D1C-4942-9DC3-6361E6EC1F30}"/>
            </a:ext>
          </a:extLst>
        </xdr:cNvPr>
        <xdr:cNvSpPr txBox="1"/>
      </xdr:nvSpPr>
      <xdr:spPr>
        <a:xfrm>
          <a:off x="22199600" y="1002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64871</xdr:rowOff>
    </xdr:from>
    <xdr:to>
      <xdr:col>112</xdr:col>
      <xdr:colOff>38100</xdr:colOff>
      <xdr:row>59</xdr:row>
      <xdr:rowOff>166471</xdr:rowOff>
    </xdr:to>
    <xdr:sp macro="" textlink="">
      <xdr:nvSpPr>
        <xdr:cNvPr id="613" name="楕円 612">
          <a:extLst>
            <a:ext uri="{FF2B5EF4-FFF2-40B4-BE49-F238E27FC236}">
              <a16:creationId xmlns:a16="http://schemas.microsoft.com/office/drawing/2014/main" id="{732A74BB-8157-49B4-BD16-50595F9D1DD5}"/>
            </a:ext>
          </a:extLst>
        </xdr:cNvPr>
        <xdr:cNvSpPr/>
      </xdr:nvSpPr>
      <xdr:spPr>
        <a:xfrm>
          <a:off x="21272500" y="1018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110186</xdr:rowOff>
    </xdr:from>
    <xdr:to>
      <xdr:col>116</xdr:col>
      <xdr:colOff>63500</xdr:colOff>
      <xdr:row>59</xdr:row>
      <xdr:rowOff>115671</xdr:rowOff>
    </xdr:to>
    <xdr:cxnSp macro="">
      <xdr:nvCxnSpPr>
        <xdr:cNvPr id="614" name="直線コネクタ 613">
          <a:extLst>
            <a:ext uri="{FF2B5EF4-FFF2-40B4-BE49-F238E27FC236}">
              <a16:creationId xmlns:a16="http://schemas.microsoft.com/office/drawing/2014/main" id="{5FF43161-4B14-4B9F-94B4-1FEEB71B6A93}"/>
            </a:ext>
          </a:extLst>
        </xdr:cNvPr>
        <xdr:cNvCxnSpPr/>
      </xdr:nvCxnSpPr>
      <xdr:spPr>
        <a:xfrm flipV="1">
          <a:off x="21323300" y="10225736"/>
          <a:ext cx="8382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71272</xdr:rowOff>
    </xdr:from>
    <xdr:to>
      <xdr:col>107</xdr:col>
      <xdr:colOff>101600</xdr:colOff>
      <xdr:row>60</xdr:row>
      <xdr:rowOff>1422</xdr:rowOff>
    </xdr:to>
    <xdr:sp macro="" textlink="">
      <xdr:nvSpPr>
        <xdr:cNvPr id="615" name="楕円 614">
          <a:extLst>
            <a:ext uri="{FF2B5EF4-FFF2-40B4-BE49-F238E27FC236}">
              <a16:creationId xmlns:a16="http://schemas.microsoft.com/office/drawing/2014/main" id="{CF6FE7C6-72CE-48A6-B9BD-14C13CA73F46}"/>
            </a:ext>
          </a:extLst>
        </xdr:cNvPr>
        <xdr:cNvSpPr/>
      </xdr:nvSpPr>
      <xdr:spPr>
        <a:xfrm>
          <a:off x="20383500" y="1018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115671</xdr:rowOff>
    </xdr:from>
    <xdr:to>
      <xdr:col>111</xdr:col>
      <xdr:colOff>177800</xdr:colOff>
      <xdr:row>59</xdr:row>
      <xdr:rowOff>122072</xdr:rowOff>
    </xdr:to>
    <xdr:cxnSp macro="">
      <xdr:nvCxnSpPr>
        <xdr:cNvPr id="616" name="直線コネクタ 615">
          <a:extLst>
            <a:ext uri="{FF2B5EF4-FFF2-40B4-BE49-F238E27FC236}">
              <a16:creationId xmlns:a16="http://schemas.microsoft.com/office/drawing/2014/main" id="{60879ECA-4463-40A1-A996-6852414167DF}"/>
            </a:ext>
          </a:extLst>
        </xdr:cNvPr>
        <xdr:cNvCxnSpPr/>
      </xdr:nvCxnSpPr>
      <xdr:spPr>
        <a:xfrm flipV="1">
          <a:off x="20434300" y="10231221"/>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70358</xdr:rowOff>
    </xdr:from>
    <xdr:to>
      <xdr:col>102</xdr:col>
      <xdr:colOff>165100</xdr:colOff>
      <xdr:row>60</xdr:row>
      <xdr:rowOff>508</xdr:rowOff>
    </xdr:to>
    <xdr:sp macro="" textlink="">
      <xdr:nvSpPr>
        <xdr:cNvPr id="617" name="楕円 616">
          <a:extLst>
            <a:ext uri="{FF2B5EF4-FFF2-40B4-BE49-F238E27FC236}">
              <a16:creationId xmlns:a16="http://schemas.microsoft.com/office/drawing/2014/main" id="{B476B136-457A-4F90-A05A-1C6FEAB0F037}"/>
            </a:ext>
          </a:extLst>
        </xdr:cNvPr>
        <xdr:cNvSpPr/>
      </xdr:nvSpPr>
      <xdr:spPr>
        <a:xfrm>
          <a:off x="19494500" y="1018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121158</xdr:rowOff>
    </xdr:from>
    <xdr:to>
      <xdr:col>107</xdr:col>
      <xdr:colOff>50800</xdr:colOff>
      <xdr:row>59</xdr:row>
      <xdr:rowOff>122072</xdr:rowOff>
    </xdr:to>
    <xdr:cxnSp macro="">
      <xdr:nvCxnSpPr>
        <xdr:cNvPr id="618" name="直線コネクタ 617">
          <a:extLst>
            <a:ext uri="{FF2B5EF4-FFF2-40B4-BE49-F238E27FC236}">
              <a16:creationId xmlns:a16="http://schemas.microsoft.com/office/drawing/2014/main" id="{9636EDB3-8615-40FD-A5F1-C092E25EB320}"/>
            </a:ext>
          </a:extLst>
        </xdr:cNvPr>
        <xdr:cNvCxnSpPr/>
      </xdr:nvCxnSpPr>
      <xdr:spPr>
        <a:xfrm>
          <a:off x="19545300" y="1023670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74930</xdr:rowOff>
    </xdr:from>
    <xdr:to>
      <xdr:col>98</xdr:col>
      <xdr:colOff>38100</xdr:colOff>
      <xdr:row>60</xdr:row>
      <xdr:rowOff>5080</xdr:rowOff>
    </xdr:to>
    <xdr:sp macro="" textlink="">
      <xdr:nvSpPr>
        <xdr:cNvPr id="619" name="楕円 618">
          <a:extLst>
            <a:ext uri="{FF2B5EF4-FFF2-40B4-BE49-F238E27FC236}">
              <a16:creationId xmlns:a16="http://schemas.microsoft.com/office/drawing/2014/main" id="{64E7C1FB-C611-45DB-866E-496A8676492E}"/>
            </a:ext>
          </a:extLst>
        </xdr:cNvPr>
        <xdr:cNvSpPr/>
      </xdr:nvSpPr>
      <xdr:spPr>
        <a:xfrm>
          <a:off x="18605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121158</xdr:rowOff>
    </xdr:from>
    <xdr:to>
      <xdr:col>102</xdr:col>
      <xdr:colOff>114300</xdr:colOff>
      <xdr:row>59</xdr:row>
      <xdr:rowOff>125730</xdr:rowOff>
    </xdr:to>
    <xdr:cxnSp macro="">
      <xdr:nvCxnSpPr>
        <xdr:cNvPr id="620" name="直線コネクタ 619">
          <a:extLst>
            <a:ext uri="{FF2B5EF4-FFF2-40B4-BE49-F238E27FC236}">
              <a16:creationId xmlns:a16="http://schemas.microsoft.com/office/drawing/2014/main" id="{E9E5AEF7-2B03-4033-883F-34589B87F905}"/>
            </a:ext>
          </a:extLst>
        </xdr:cNvPr>
        <xdr:cNvCxnSpPr/>
      </xdr:nvCxnSpPr>
      <xdr:spPr>
        <a:xfrm flipV="1">
          <a:off x="18656300" y="102367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5233F6AB-C856-43B1-A122-0E2ED0EF2AA0}"/>
            </a:ext>
          </a:extLst>
        </xdr:cNvPr>
        <xdr:cNvSpPr txBox="1"/>
      </xdr:nvSpPr>
      <xdr:spPr>
        <a:xfrm>
          <a:off x="21075727" y="1038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a:extLst>
            <a:ext uri="{FF2B5EF4-FFF2-40B4-BE49-F238E27FC236}">
              <a16:creationId xmlns:a16="http://schemas.microsoft.com/office/drawing/2014/main" id="{DA4B3353-E5C3-49CC-B836-EB73F3834A00}"/>
            </a:ext>
          </a:extLst>
        </xdr:cNvPr>
        <xdr:cNvSpPr txBox="1"/>
      </xdr:nvSpPr>
      <xdr:spPr>
        <a:xfrm>
          <a:off x="20199427" y="1041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623" name="n_3aveValue【学校施設】&#10;一人当たり面積">
          <a:extLst>
            <a:ext uri="{FF2B5EF4-FFF2-40B4-BE49-F238E27FC236}">
              <a16:creationId xmlns:a16="http://schemas.microsoft.com/office/drawing/2014/main" id="{7EED1579-E32B-4AE9-ACAA-AB5869B63711}"/>
            </a:ext>
          </a:extLst>
        </xdr:cNvPr>
        <xdr:cNvSpPr txBox="1"/>
      </xdr:nvSpPr>
      <xdr:spPr>
        <a:xfrm>
          <a:off x="19310427" y="1038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a:extLst>
            <a:ext uri="{FF2B5EF4-FFF2-40B4-BE49-F238E27FC236}">
              <a16:creationId xmlns:a16="http://schemas.microsoft.com/office/drawing/2014/main" id="{D42AD2AA-71AB-47A0-8C3C-E2B72C32E2A6}"/>
            </a:ext>
          </a:extLst>
        </xdr:cNvPr>
        <xdr:cNvSpPr txBox="1"/>
      </xdr:nvSpPr>
      <xdr:spPr>
        <a:xfrm>
          <a:off x="18421427" y="1049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11548</xdr:rowOff>
    </xdr:from>
    <xdr:ext cx="469744" cy="259045"/>
    <xdr:sp macro="" textlink="">
      <xdr:nvSpPr>
        <xdr:cNvPr id="625" name="n_1mainValue【学校施設】&#10;一人当たり面積">
          <a:extLst>
            <a:ext uri="{FF2B5EF4-FFF2-40B4-BE49-F238E27FC236}">
              <a16:creationId xmlns:a16="http://schemas.microsoft.com/office/drawing/2014/main" id="{955898A3-47D4-40C8-9C5B-2139D8AA0CB0}"/>
            </a:ext>
          </a:extLst>
        </xdr:cNvPr>
        <xdr:cNvSpPr txBox="1"/>
      </xdr:nvSpPr>
      <xdr:spPr>
        <a:xfrm>
          <a:off x="21075727" y="995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17949</xdr:rowOff>
    </xdr:from>
    <xdr:ext cx="469744" cy="259045"/>
    <xdr:sp macro="" textlink="">
      <xdr:nvSpPr>
        <xdr:cNvPr id="626" name="n_2mainValue【学校施設】&#10;一人当たり面積">
          <a:extLst>
            <a:ext uri="{FF2B5EF4-FFF2-40B4-BE49-F238E27FC236}">
              <a16:creationId xmlns:a16="http://schemas.microsoft.com/office/drawing/2014/main" id="{5BBBC55E-57DA-4E5D-9B46-ABDBA26E334F}"/>
            </a:ext>
          </a:extLst>
        </xdr:cNvPr>
        <xdr:cNvSpPr txBox="1"/>
      </xdr:nvSpPr>
      <xdr:spPr>
        <a:xfrm>
          <a:off x="20199427" y="9962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17035</xdr:rowOff>
    </xdr:from>
    <xdr:ext cx="469744" cy="259045"/>
    <xdr:sp macro="" textlink="">
      <xdr:nvSpPr>
        <xdr:cNvPr id="627" name="n_3mainValue【学校施設】&#10;一人当たり面積">
          <a:extLst>
            <a:ext uri="{FF2B5EF4-FFF2-40B4-BE49-F238E27FC236}">
              <a16:creationId xmlns:a16="http://schemas.microsoft.com/office/drawing/2014/main" id="{2E41B288-FD42-467F-8BF3-57B7945F7000}"/>
            </a:ext>
          </a:extLst>
        </xdr:cNvPr>
        <xdr:cNvSpPr txBox="1"/>
      </xdr:nvSpPr>
      <xdr:spPr>
        <a:xfrm>
          <a:off x="193104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21607</xdr:rowOff>
    </xdr:from>
    <xdr:ext cx="469744" cy="259045"/>
    <xdr:sp macro="" textlink="">
      <xdr:nvSpPr>
        <xdr:cNvPr id="628" name="n_4mainValue【学校施設】&#10;一人当たり面積">
          <a:extLst>
            <a:ext uri="{FF2B5EF4-FFF2-40B4-BE49-F238E27FC236}">
              <a16:creationId xmlns:a16="http://schemas.microsoft.com/office/drawing/2014/main" id="{22BA4A8C-069F-4D9A-AAF0-1A466D09F12D}"/>
            </a:ext>
          </a:extLst>
        </xdr:cNvPr>
        <xdr:cNvSpPr txBox="1"/>
      </xdr:nvSpPr>
      <xdr:spPr>
        <a:xfrm>
          <a:off x="18421427"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DDEC8EE4-9617-413D-A66D-3CE8E98121A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0B0A19D4-7B96-4FEF-BF09-B3962EFD590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3DECF2A7-4DAF-4871-8DAE-3FD4CE4A213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6092B0E5-DD2C-4051-939D-5E8BC478A82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AE8A70BD-8603-4DB2-B139-26806E78401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F33B0E75-F906-45EA-BFB7-C1D14CA96DE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0E02D6E1-753A-4541-8D99-A6D363F566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1D5AD9EB-B170-4041-87F6-6BD3EFE743F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8C6E290D-8EA8-4749-B4AA-6E32C9365AE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D7EA26DD-98CE-4664-80E1-D2E8F9F5DA8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66E6202D-6F7B-4551-A324-494FF014E89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C8F3A4CF-9F4F-4F82-86FE-55EE1E4205CD}"/>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A49553B2-7F12-4ED9-AF82-CA0281EEFD5F}"/>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488C3AE7-BB55-42FD-A131-63536FCAD53B}"/>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463046F9-FC17-4206-918A-0654AF4A5EBE}"/>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557427A9-B18B-4BAC-B3D9-8F302B4913E4}"/>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B72E1C1F-3908-4D3B-8DEC-7E1EC7EF6606}"/>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DE952983-35B0-4A39-A7DC-C1B2EA60717A}"/>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90C60CC8-F8C4-42B3-B42F-753669D6CF78}"/>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90FD8A33-D65B-48DD-9D5E-848ED08204A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8DC7BE0E-4B20-4BEA-B6F6-183ADF5A200E}"/>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23DD47F9-0C0F-4C87-AF0F-608ED52C60F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049FDE0B-7D12-4FD3-A44E-1975A99757D8}"/>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E0FE054B-F5C7-409B-A711-26692A41A141}"/>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F8902D3D-B908-4D65-BDAA-05FBDDB36EDD}"/>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5D63CA8F-035E-4D95-B317-19AC08123B3E}"/>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001BAB34-A8F6-4B9D-8F43-54D82B2F876A}"/>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142764</xdr:rowOff>
    </xdr:from>
    <xdr:ext cx="405111" cy="259045"/>
    <xdr:sp macro="" textlink="">
      <xdr:nvSpPr>
        <xdr:cNvPr id="656" name="【児童館】&#10;有形固定資産減価償却率平均値テキスト">
          <a:extLst>
            <a:ext uri="{FF2B5EF4-FFF2-40B4-BE49-F238E27FC236}">
              <a16:creationId xmlns:a16="http://schemas.microsoft.com/office/drawing/2014/main" id="{91E09460-2B1F-4F38-AE91-73900EF64CFB}"/>
            </a:ext>
          </a:extLst>
        </xdr:cNvPr>
        <xdr:cNvSpPr txBox="1"/>
      </xdr:nvSpPr>
      <xdr:spPr>
        <a:xfrm>
          <a:off x="16357600" y="14201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267B745B-284C-409D-BA33-B8A27E3A701D}"/>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CC0723A4-FAF2-4BAB-8687-91825AFC58BB}"/>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18EC0F6D-7BFA-4E31-8ABF-680B59A6BFEF}"/>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E2AFFAF2-D34E-4B38-A268-113A25A437D8}"/>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D46700FF-6CB2-412C-A745-26695680ABC6}"/>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D95421F-871B-4B1D-80EE-86F434676BD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C0D1BE2-6548-473D-94C5-E0B28203115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2D670B4-B739-4AE9-ACED-64E83C4E277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50FA2EC8-F7D6-4D03-B33B-C101338D54A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7A0FCF86-383F-43D1-879A-FBA5AEE0DBF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158750</xdr:rowOff>
    </xdr:from>
    <xdr:to>
      <xdr:col>85</xdr:col>
      <xdr:colOff>177800</xdr:colOff>
      <xdr:row>86</xdr:row>
      <xdr:rowOff>88900</xdr:rowOff>
    </xdr:to>
    <xdr:sp macro="" textlink="">
      <xdr:nvSpPr>
        <xdr:cNvPr id="667" name="楕円 666">
          <a:extLst>
            <a:ext uri="{FF2B5EF4-FFF2-40B4-BE49-F238E27FC236}">
              <a16:creationId xmlns:a16="http://schemas.microsoft.com/office/drawing/2014/main" id="{A7BA0B3D-B3D2-4770-945B-69A3C40BED05}"/>
            </a:ext>
          </a:extLst>
        </xdr:cNvPr>
        <xdr:cNvSpPr/>
      </xdr:nvSpPr>
      <xdr:spPr>
        <a:xfrm>
          <a:off x="16268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73677</xdr:rowOff>
    </xdr:from>
    <xdr:ext cx="469744" cy="259045"/>
    <xdr:sp macro="" textlink="">
      <xdr:nvSpPr>
        <xdr:cNvPr id="668" name="【児童館】&#10;有形固定資産減価償却率該当値テキスト">
          <a:extLst>
            <a:ext uri="{FF2B5EF4-FFF2-40B4-BE49-F238E27FC236}">
              <a16:creationId xmlns:a16="http://schemas.microsoft.com/office/drawing/2014/main" id="{F36F5B05-E6F0-4E32-A2CD-1C32555ABC74}"/>
            </a:ext>
          </a:extLst>
        </xdr:cNvPr>
        <xdr:cNvSpPr txBox="1"/>
      </xdr:nvSpPr>
      <xdr:spPr>
        <a:xfrm>
          <a:off x="16357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158750</xdr:rowOff>
    </xdr:from>
    <xdr:to>
      <xdr:col>81</xdr:col>
      <xdr:colOff>101600</xdr:colOff>
      <xdr:row>86</xdr:row>
      <xdr:rowOff>88900</xdr:rowOff>
    </xdr:to>
    <xdr:sp macro="" textlink="">
      <xdr:nvSpPr>
        <xdr:cNvPr id="669" name="楕円 668">
          <a:extLst>
            <a:ext uri="{FF2B5EF4-FFF2-40B4-BE49-F238E27FC236}">
              <a16:creationId xmlns:a16="http://schemas.microsoft.com/office/drawing/2014/main" id="{FBA83D90-B0FD-45BF-A48B-62B78DA4A6DA}"/>
            </a:ext>
          </a:extLst>
        </xdr:cNvPr>
        <xdr:cNvSpPr/>
      </xdr:nvSpPr>
      <xdr:spPr>
        <a:xfrm>
          <a:off x="1543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38100</xdr:rowOff>
    </xdr:from>
    <xdr:to>
      <xdr:col>85</xdr:col>
      <xdr:colOff>127000</xdr:colOff>
      <xdr:row>86</xdr:row>
      <xdr:rowOff>38100</xdr:rowOff>
    </xdr:to>
    <xdr:cxnSp macro="">
      <xdr:nvCxnSpPr>
        <xdr:cNvPr id="670" name="直線コネクタ 669">
          <a:extLst>
            <a:ext uri="{FF2B5EF4-FFF2-40B4-BE49-F238E27FC236}">
              <a16:creationId xmlns:a16="http://schemas.microsoft.com/office/drawing/2014/main" id="{DD0E808C-D15A-4D07-BD5D-3884A6D752F6}"/>
            </a:ext>
          </a:extLst>
        </xdr:cNvPr>
        <xdr:cNvCxnSpPr/>
      </xdr:nvCxnSpPr>
      <xdr:spPr>
        <a:xfrm>
          <a:off x="15481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158750</xdr:rowOff>
    </xdr:from>
    <xdr:to>
      <xdr:col>76</xdr:col>
      <xdr:colOff>165100</xdr:colOff>
      <xdr:row>86</xdr:row>
      <xdr:rowOff>88900</xdr:rowOff>
    </xdr:to>
    <xdr:sp macro="" textlink="">
      <xdr:nvSpPr>
        <xdr:cNvPr id="671" name="楕円 670">
          <a:extLst>
            <a:ext uri="{FF2B5EF4-FFF2-40B4-BE49-F238E27FC236}">
              <a16:creationId xmlns:a16="http://schemas.microsoft.com/office/drawing/2014/main" id="{71233613-7E7B-40B6-AAD8-3E4424AE4BD0}"/>
            </a:ext>
          </a:extLst>
        </xdr:cNvPr>
        <xdr:cNvSpPr/>
      </xdr:nvSpPr>
      <xdr:spPr>
        <a:xfrm>
          <a:off x="1454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38100</xdr:rowOff>
    </xdr:from>
    <xdr:to>
      <xdr:col>81</xdr:col>
      <xdr:colOff>50800</xdr:colOff>
      <xdr:row>86</xdr:row>
      <xdr:rowOff>38100</xdr:rowOff>
    </xdr:to>
    <xdr:cxnSp macro="">
      <xdr:nvCxnSpPr>
        <xdr:cNvPr id="672" name="直線コネクタ 671">
          <a:extLst>
            <a:ext uri="{FF2B5EF4-FFF2-40B4-BE49-F238E27FC236}">
              <a16:creationId xmlns:a16="http://schemas.microsoft.com/office/drawing/2014/main" id="{DD685FF9-FA8E-4FF7-8B01-98CACC24D1DD}"/>
            </a:ext>
          </a:extLst>
        </xdr:cNvPr>
        <xdr:cNvCxnSpPr/>
      </xdr:nvCxnSpPr>
      <xdr:spPr>
        <a:xfrm>
          <a:off x="14592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158750</xdr:rowOff>
    </xdr:from>
    <xdr:to>
      <xdr:col>72</xdr:col>
      <xdr:colOff>38100</xdr:colOff>
      <xdr:row>86</xdr:row>
      <xdr:rowOff>88900</xdr:rowOff>
    </xdr:to>
    <xdr:sp macro="" textlink="">
      <xdr:nvSpPr>
        <xdr:cNvPr id="673" name="楕円 672">
          <a:extLst>
            <a:ext uri="{FF2B5EF4-FFF2-40B4-BE49-F238E27FC236}">
              <a16:creationId xmlns:a16="http://schemas.microsoft.com/office/drawing/2014/main" id="{3FA90EC1-E7C0-490A-866B-40A7F8C82D51}"/>
            </a:ext>
          </a:extLst>
        </xdr:cNvPr>
        <xdr:cNvSpPr/>
      </xdr:nvSpPr>
      <xdr:spPr>
        <a:xfrm>
          <a:off x="1365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38100</xdr:rowOff>
    </xdr:from>
    <xdr:to>
      <xdr:col>76</xdr:col>
      <xdr:colOff>114300</xdr:colOff>
      <xdr:row>86</xdr:row>
      <xdr:rowOff>38100</xdr:rowOff>
    </xdr:to>
    <xdr:cxnSp macro="">
      <xdr:nvCxnSpPr>
        <xdr:cNvPr id="674" name="直線コネクタ 673">
          <a:extLst>
            <a:ext uri="{FF2B5EF4-FFF2-40B4-BE49-F238E27FC236}">
              <a16:creationId xmlns:a16="http://schemas.microsoft.com/office/drawing/2014/main" id="{215BFF29-5190-4FBB-BBFF-C0B49D1455F2}"/>
            </a:ext>
          </a:extLst>
        </xdr:cNvPr>
        <xdr:cNvCxnSpPr/>
      </xdr:nvCxnSpPr>
      <xdr:spPr>
        <a:xfrm>
          <a:off x="13703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158750</xdr:rowOff>
    </xdr:from>
    <xdr:to>
      <xdr:col>67</xdr:col>
      <xdr:colOff>101600</xdr:colOff>
      <xdr:row>86</xdr:row>
      <xdr:rowOff>88900</xdr:rowOff>
    </xdr:to>
    <xdr:sp macro="" textlink="">
      <xdr:nvSpPr>
        <xdr:cNvPr id="675" name="楕円 674">
          <a:extLst>
            <a:ext uri="{FF2B5EF4-FFF2-40B4-BE49-F238E27FC236}">
              <a16:creationId xmlns:a16="http://schemas.microsoft.com/office/drawing/2014/main" id="{5D5CF532-FDD4-4A82-8C65-82877DD9E45B}"/>
            </a:ext>
          </a:extLst>
        </xdr:cNvPr>
        <xdr:cNvSpPr/>
      </xdr:nvSpPr>
      <xdr:spPr>
        <a:xfrm>
          <a:off x="1276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38100</xdr:rowOff>
    </xdr:from>
    <xdr:to>
      <xdr:col>71</xdr:col>
      <xdr:colOff>177800</xdr:colOff>
      <xdr:row>86</xdr:row>
      <xdr:rowOff>38100</xdr:rowOff>
    </xdr:to>
    <xdr:cxnSp macro="">
      <xdr:nvCxnSpPr>
        <xdr:cNvPr id="676" name="直線コネクタ 675">
          <a:extLst>
            <a:ext uri="{FF2B5EF4-FFF2-40B4-BE49-F238E27FC236}">
              <a16:creationId xmlns:a16="http://schemas.microsoft.com/office/drawing/2014/main" id="{EA5CA4C9-E40D-4400-ACD3-34C4857A06F8}"/>
            </a:ext>
          </a:extLst>
        </xdr:cNvPr>
        <xdr:cNvCxnSpPr/>
      </xdr:nvCxnSpPr>
      <xdr:spPr>
        <a:xfrm>
          <a:off x="1281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9414</xdr:rowOff>
    </xdr:from>
    <xdr:ext cx="405111" cy="259045"/>
    <xdr:sp macro="" textlink="">
      <xdr:nvSpPr>
        <xdr:cNvPr id="677" name="n_1aveValue【児童館】&#10;有形固定資産減価償却率">
          <a:extLst>
            <a:ext uri="{FF2B5EF4-FFF2-40B4-BE49-F238E27FC236}">
              <a16:creationId xmlns:a16="http://schemas.microsoft.com/office/drawing/2014/main" id="{C08E9C1C-2544-4BEE-923F-16DDBCDE41BD}"/>
            </a:ext>
          </a:extLst>
        </xdr:cNvPr>
        <xdr:cNvSpPr txBox="1"/>
      </xdr:nvSpPr>
      <xdr:spPr>
        <a:xfrm>
          <a:off x="15266044" y="1406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678" name="n_2aveValue【児童館】&#10;有形固定資産減価償却率">
          <a:extLst>
            <a:ext uri="{FF2B5EF4-FFF2-40B4-BE49-F238E27FC236}">
              <a16:creationId xmlns:a16="http://schemas.microsoft.com/office/drawing/2014/main" id="{6BBDB8A0-481E-4004-B360-144A39B9B50C}"/>
            </a:ext>
          </a:extLst>
        </xdr:cNvPr>
        <xdr:cNvSpPr txBox="1"/>
      </xdr:nvSpPr>
      <xdr:spPr>
        <a:xfrm>
          <a:off x="14389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679" name="n_3aveValue【児童館】&#10;有形固定資産減価償却率">
          <a:extLst>
            <a:ext uri="{FF2B5EF4-FFF2-40B4-BE49-F238E27FC236}">
              <a16:creationId xmlns:a16="http://schemas.microsoft.com/office/drawing/2014/main" id="{D6B3BECB-91C8-4C4B-860B-FE18EA61A34F}"/>
            </a:ext>
          </a:extLst>
        </xdr:cNvPr>
        <xdr:cNvSpPr txBox="1"/>
      </xdr:nvSpPr>
      <xdr:spPr>
        <a:xfrm>
          <a:off x="13500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680" name="n_4aveValue【児童館】&#10;有形固定資産減価償却率">
          <a:extLst>
            <a:ext uri="{FF2B5EF4-FFF2-40B4-BE49-F238E27FC236}">
              <a16:creationId xmlns:a16="http://schemas.microsoft.com/office/drawing/2014/main" id="{BD131272-9A76-4B39-8DFE-1D7D775AA1B1}"/>
            </a:ext>
          </a:extLst>
        </xdr:cNvPr>
        <xdr:cNvSpPr txBox="1"/>
      </xdr:nvSpPr>
      <xdr:spPr>
        <a:xfrm>
          <a:off x="12611744" y="1392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80027</xdr:rowOff>
    </xdr:from>
    <xdr:ext cx="469744" cy="259045"/>
    <xdr:sp macro="" textlink="">
      <xdr:nvSpPr>
        <xdr:cNvPr id="681" name="n_1mainValue【児童館】&#10;有形固定資産減価償却率">
          <a:extLst>
            <a:ext uri="{FF2B5EF4-FFF2-40B4-BE49-F238E27FC236}">
              <a16:creationId xmlns:a16="http://schemas.microsoft.com/office/drawing/2014/main" id="{60EEF8C7-0152-442C-8164-E3A04EFAF0EB}"/>
            </a:ext>
          </a:extLst>
        </xdr:cNvPr>
        <xdr:cNvSpPr txBox="1"/>
      </xdr:nvSpPr>
      <xdr:spPr>
        <a:xfrm>
          <a:off x="15233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80027</xdr:rowOff>
    </xdr:from>
    <xdr:ext cx="469744" cy="259045"/>
    <xdr:sp macro="" textlink="">
      <xdr:nvSpPr>
        <xdr:cNvPr id="682" name="n_2mainValue【児童館】&#10;有形固定資産減価償却率">
          <a:extLst>
            <a:ext uri="{FF2B5EF4-FFF2-40B4-BE49-F238E27FC236}">
              <a16:creationId xmlns:a16="http://schemas.microsoft.com/office/drawing/2014/main" id="{A0A2F2A8-C340-4952-AD26-17B3A60844E6}"/>
            </a:ext>
          </a:extLst>
        </xdr:cNvPr>
        <xdr:cNvSpPr txBox="1"/>
      </xdr:nvSpPr>
      <xdr:spPr>
        <a:xfrm>
          <a:off x="1435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80027</xdr:rowOff>
    </xdr:from>
    <xdr:ext cx="469744" cy="259045"/>
    <xdr:sp macro="" textlink="">
      <xdr:nvSpPr>
        <xdr:cNvPr id="683" name="n_3mainValue【児童館】&#10;有形固定資産減価償却率">
          <a:extLst>
            <a:ext uri="{FF2B5EF4-FFF2-40B4-BE49-F238E27FC236}">
              <a16:creationId xmlns:a16="http://schemas.microsoft.com/office/drawing/2014/main" id="{8993303B-AAE4-4F91-89B9-E1C9EFDF2FE6}"/>
            </a:ext>
          </a:extLst>
        </xdr:cNvPr>
        <xdr:cNvSpPr txBox="1"/>
      </xdr:nvSpPr>
      <xdr:spPr>
        <a:xfrm>
          <a:off x="13468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80027</xdr:rowOff>
    </xdr:from>
    <xdr:ext cx="469744" cy="259045"/>
    <xdr:sp macro="" textlink="">
      <xdr:nvSpPr>
        <xdr:cNvPr id="684" name="n_4mainValue【児童館】&#10;有形固定資産減価償却率">
          <a:extLst>
            <a:ext uri="{FF2B5EF4-FFF2-40B4-BE49-F238E27FC236}">
              <a16:creationId xmlns:a16="http://schemas.microsoft.com/office/drawing/2014/main" id="{6F3837A3-2CDF-4AE3-B74D-23C4EC2A0AD7}"/>
            </a:ext>
          </a:extLst>
        </xdr:cNvPr>
        <xdr:cNvSpPr txBox="1"/>
      </xdr:nvSpPr>
      <xdr:spPr>
        <a:xfrm>
          <a:off x="1257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7891F306-B7A3-4816-B655-17847D516F2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3D7E52F6-6D8C-4801-AA3A-6B8930A7A4F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1ECC281E-3E3B-4171-970A-1807C7D5248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557E5875-E56B-4989-93C0-C2321D2374B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0E17127D-5667-4AF3-9FF4-AB9737E1B6A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6D96D2C-FD3A-448B-9E14-E10FDB3E64F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185A2760-AB00-4225-A6F9-B6C08037725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D276EA4F-017D-4E9A-B6A6-8227D190414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EECD410C-F4EA-4A98-A14F-125B5B67656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9FC4CB7C-3BDF-4060-B306-A611EE8CBEA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D434EDC6-BFB8-4EE6-AB3E-C334C28AAFD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AE88E530-6AEF-418B-98E3-3EA4A727C04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1AC1AF87-E674-4AA4-9B25-843E603F340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3065C1C5-EF00-4F6E-B33E-32CAF7D2898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90E3D753-117A-4F93-AEC5-F4FFF4F44B9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73D3F743-A4B1-4974-8E9F-162B94CAA9C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4D4899CE-605A-44EA-AE3A-F05A8557D2D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D8607DE7-D2DC-4B40-8AB0-BF2FB91C4F1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CF0475FD-5574-4692-B245-AB85151CE83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F0AEE1C5-F595-4ABE-AF7B-3C08D6CEEF5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880EFFC0-86C6-4919-BD1A-939B99F4AFB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B5B485B3-63A1-4D39-9A7E-95872212C52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B29AE72D-48B8-4308-8071-D15453CF018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708" name="直線コネクタ 707">
          <a:extLst>
            <a:ext uri="{FF2B5EF4-FFF2-40B4-BE49-F238E27FC236}">
              <a16:creationId xmlns:a16="http://schemas.microsoft.com/office/drawing/2014/main" id="{17E42C7C-06F2-437A-A4CA-17E6CE870333}"/>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9" name="【児童館】&#10;一人当たり面積最小値テキスト">
          <a:extLst>
            <a:ext uri="{FF2B5EF4-FFF2-40B4-BE49-F238E27FC236}">
              <a16:creationId xmlns:a16="http://schemas.microsoft.com/office/drawing/2014/main" id="{BB704D3B-08C0-46B2-8C17-27D57E4670D9}"/>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10" name="直線コネクタ 709">
          <a:extLst>
            <a:ext uri="{FF2B5EF4-FFF2-40B4-BE49-F238E27FC236}">
              <a16:creationId xmlns:a16="http://schemas.microsoft.com/office/drawing/2014/main" id="{1237F4E9-0A43-49A1-BB2B-E51CFAEC7E33}"/>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1" name="【児童館】&#10;一人当たり面積最大値テキスト">
          <a:extLst>
            <a:ext uri="{FF2B5EF4-FFF2-40B4-BE49-F238E27FC236}">
              <a16:creationId xmlns:a16="http://schemas.microsoft.com/office/drawing/2014/main" id="{0369DBA7-0EC3-46E6-AF6E-66983DDB1E95}"/>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a:extLst>
            <a:ext uri="{FF2B5EF4-FFF2-40B4-BE49-F238E27FC236}">
              <a16:creationId xmlns:a16="http://schemas.microsoft.com/office/drawing/2014/main" id="{611EC4D6-232B-4D20-B99D-E17D7048476D}"/>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139716</xdr:rowOff>
    </xdr:from>
    <xdr:ext cx="469744" cy="259045"/>
    <xdr:sp macro="" textlink="">
      <xdr:nvSpPr>
        <xdr:cNvPr id="713" name="【児童館】&#10;一人当たり面積平均値テキスト">
          <a:extLst>
            <a:ext uri="{FF2B5EF4-FFF2-40B4-BE49-F238E27FC236}">
              <a16:creationId xmlns:a16="http://schemas.microsoft.com/office/drawing/2014/main" id="{E63A1FF4-A20C-4A4C-9AE5-2655BED607CB}"/>
            </a:ext>
          </a:extLst>
        </xdr:cNvPr>
        <xdr:cNvSpPr txBox="1"/>
      </xdr:nvSpPr>
      <xdr:spPr>
        <a:xfrm>
          <a:off x="22199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14" name="フローチャート: 判断 713">
          <a:extLst>
            <a:ext uri="{FF2B5EF4-FFF2-40B4-BE49-F238E27FC236}">
              <a16:creationId xmlns:a16="http://schemas.microsoft.com/office/drawing/2014/main" id="{4296926A-6CD6-4D29-9003-CBFC513F0D15}"/>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15" name="フローチャート: 判断 714">
          <a:extLst>
            <a:ext uri="{FF2B5EF4-FFF2-40B4-BE49-F238E27FC236}">
              <a16:creationId xmlns:a16="http://schemas.microsoft.com/office/drawing/2014/main" id="{98FF5A08-F62A-4D75-9AE8-1CCB61C0719C}"/>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a:extLst>
            <a:ext uri="{FF2B5EF4-FFF2-40B4-BE49-F238E27FC236}">
              <a16:creationId xmlns:a16="http://schemas.microsoft.com/office/drawing/2014/main" id="{AD3650EC-BCC9-49C4-92B8-BC59A458613C}"/>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17" name="フローチャート: 判断 716">
          <a:extLst>
            <a:ext uri="{FF2B5EF4-FFF2-40B4-BE49-F238E27FC236}">
              <a16:creationId xmlns:a16="http://schemas.microsoft.com/office/drawing/2014/main" id="{F97AB6EA-BC17-4F4A-BCF7-E66BE4A8CED7}"/>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8" name="フローチャート: 判断 717">
          <a:extLst>
            <a:ext uri="{FF2B5EF4-FFF2-40B4-BE49-F238E27FC236}">
              <a16:creationId xmlns:a16="http://schemas.microsoft.com/office/drawing/2014/main" id="{4C2DC08E-AF37-402A-8C5B-6C4CA0573CE5}"/>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1476A8A-2558-4E29-94AC-DEDF71314B4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7874396-B64D-4BF9-BF6A-76B323BD7D2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231ACF5C-39E1-4B8C-9F5D-D8F71A0ED41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6BCAD08C-F57F-49D1-A05B-96B4577B6B8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5623A737-8CA5-463B-BA84-5D2893C359C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724" name="楕円 723">
          <a:extLst>
            <a:ext uri="{FF2B5EF4-FFF2-40B4-BE49-F238E27FC236}">
              <a16:creationId xmlns:a16="http://schemas.microsoft.com/office/drawing/2014/main" id="{0DABC2C3-A090-4291-BC19-9FB9554D780E}"/>
            </a:ext>
          </a:extLst>
        </xdr:cNvPr>
        <xdr:cNvSpPr/>
      </xdr:nvSpPr>
      <xdr:spPr>
        <a:xfrm>
          <a:off x="221107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50816</xdr:rowOff>
    </xdr:from>
    <xdr:ext cx="469744" cy="259045"/>
    <xdr:sp macro="" textlink="">
      <xdr:nvSpPr>
        <xdr:cNvPr id="725" name="【児童館】&#10;一人当たり面積該当値テキスト">
          <a:extLst>
            <a:ext uri="{FF2B5EF4-FFF2-40B4-BE49-F238E27FC236}">
              <a16:creationId xmlns:a16="http://schemas.microsoft.com/office/drawing/2014/main" id="{0E13CBD4-7349-4B66-96B7-ED9E57DFA792}"/>
            </a:ext>
          </a:extLst>
        </xdr:cNvPr>
        <xdr:cNvSpPr txBox="1"/>
      </xdr:nvSpPr>
      <xdr:spPr>
        <a:xfrm>
          <a:off x="22199600" y="1462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135889</xdr:rowOff>
    </xdr:from>
    <xdr:to>
      <xdr:col>112</xdr:col>
      <xdr:colOff>38100</xdr:colOff>
      <xdr:row>86</xdr:row>
      <xdr:rowOff>66039</xdr:rowOff>
    </xdr:to>
    <xdr:sp macro="" textlink="">
      <xdr:nvSpPr>
        <xdr:cNvPr id="726" name="楕円 725">
          <a:extLst>
            <a:ext uri="{FF2B5EF4-FFF2-40B4-BE49-F238E27FC236}">
              <a16:creationId xmlns:a16="http://schemas.microsoft.com/office/drawing/2014/main" id="{D91A0D7D-4664-4E13-80AE-A9D91E24F71D}"/>
            </a:ext>
          </a:extLst>
        </xdr:cNvPr>
        <xdr:cNvSpPr/>
      </xdr:nvSpPr>
      <xdr:spPr>
        <a:xfrm>
          <a:off x="21272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15239</xdr:rowOff>
    </xdr:to>
    <xdr:cxnSp macro="">
      <xdr:nvCxnSpPr>
        <xdr:cNvPr id="727" name="直線コネクタ 726">
          <a:extLst>
            <a:ext uri="{FF2B5EF4-FFF2-40B4-BE49-F238E27FC236}">
              <a16:creationId xmlns:a16="http://schemas.microsoft.com/office/drawing/2014/main" id="{A57C9BEA-0F40-43E9-89B3-8944213FE166}"/>
            </a:ext>
          </a:extLst>
        </xdr:cNvPr>
        <xdr:cNvCxnSpPr/>
      </xdr:nvCxnSpPr>
      <xdr:spPr>
        <a:xfrm>
          <a:off x="21323300" y="147599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135889</xdr:rowOff>
    </xdr:from>
    <xdr:to>
      <xdr:col>107</xdr:col>
      <xdr:colOff>101600</xdr:colOff>
      <xdr:row>86</xdr:row>
      <xdr:rowOff>66039</xdr:rowOff>
    </xdr:to>
    <xdr:sp macro="" textlink="">
      <xdr:nvSpPr>
        <xdr:cNvPr id="728" name="楕円 727">
          <a:extLst>
            <a:ext uri="{FF2B5EF4-FFF2-40B4-BE49-F238E27FC236}">
              <a16:creationId xmlns:a16="http://schemas.microsoft.com/office/drawing/2014/main" id="{EDB8F476-9C9F-42BA-800E-085408B5F091}"/>
            </a:ext>
          </a:extLst>
        </xdr:cNvPr>
        <xdr:cNvSpPr/>
      </xdr:nvSpPr>
      <xdr:spPr>
        <a:xfrm>
          <a:off x="20383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15239</xdr:rowOff>
    </xdr:from>
    <xdr:to>
      <xdr:col>111</xdr:col>
      <xdr:colOff>177800</xdr:colOff>
      <xdr:row>86</xdr:row>
      <xdr:rowOff>15239</xdr:rowOff>
    </xdr:to>
    <xdr:cxnSp macro="">
      <xdr:nvCxnSpPr>
        <xdr:cNvPr id="729" name="直線コネクタ 728">
          <a:extLst>
            <a:ext uri="{FF2B5EF4-FFF2-40B4-BE49-F238E27FC236}">
              <a16:creationId xmlns:a16="http://schemas.microsoft.com/office/drawing/2014/main" id="{A341B29A-8AE1-4ABE-A5F6-B39E50431D51}"/>
            </a:ext>
          </a:extLst>
        </xdr:cNvPr>
        <xdr:cNvCxnSpPr/>
      </xdr:nvCxnSpPr>
      <xdr:spPr>
        <a:xfrm>
          <a:off x="20434300"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135889</xdr:rowOff>
    </xdr:from>
    <xdr:to>
      <xdr:col>102</xdr:col>
      <xdr:colOff>165100</xdr:colOff>
      <xdr:row>86</xdr:row>
      <xdr:rowOff>66039</xdr:rowOff>
    </xdr:to>
    <xdr:sp macro="" textlink="">
      <xdr:nvSpPr>
        <xdr:cNvPr id="730" name="楕円 729">
          <a:extLst>
            <a:ext uri="{FF2B5EF4-FFF2-40B4-BE49-F238E27FC236}">
              <a16:creationId xmlns:a16="http://schemas.microsoft.com/office/drawing/2014/main" id="{9586B69A-2D3D-4568-BA08-1F548F287F36}"/>
            </a:ext>
          </a:extLst>
        </xdr:cNvPr>
        <xdr:cNvSpPr/>
      </xdr:nvSpPr>
      <xdr:spPr>
        <a:xfrm>
          <a:off x="19494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15239</xdr:rowOff>
    </xdr:from>
    <xdr:to>
      <xdr:col>107</xdr:col>
      <xdr:colOff>50800</xdr:colOff>
      <xdr:row>86</xdr:row>
      <xdr:rowOff>15239</xdr:rowOff>
    </xdr:to>
    <xdr:cxnSp macro="">
      <xdr:nvCxnSpPr>
        <xdr:cNvPr id="731" name="直線コネクタ 730">
          <a:extLst>
            <a:ext uri="{FF2B5EF4-FFF2-40B4-BE49-F238E27FC236}">
              <a16:creationId xmlns:a16="http://schemas.microsoft.com/office/drawing/2014/main" id="{0157B8C8-BA6D-4A46-8C48-85676AC7607D}"/>
            </a:ext>
          </a:extLst>
        </xdr:cNvPr>
        <xdr:cNvCxnSpPr/>
      </xdr:nvCxnSpPr>
      <xdr:spPr>
        <a:xfrm>
          <a:off x="19545300"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135889</xdr:rowOff>
    </xdr:from>
    <xdr:to>
      <xdr:col>98</xdr:col>
      <xdr:colOff>38100</xdr:colOff>
      <xdr:row>86</xdr:row>
      <xdr:rowOff>66039</xdr:rowOff>
    </xdr:to>
    <xdr:sp macro="" textlink="">
      <xdr:nvSpPr>
        <xdr:cNvPr id="732" name="楕円 731">
          <a:extLst>
            <a:ext uri="{FF2B5EF4-FFF2-40B4-BE49-F238E27FC236}">
              <a16:creationId xmlns:a16="http://schemas.microsoft.com/office/drawing/2014/main" id="{49A2F3FB-DB42-4899-8740-60099F8E8451}"/>
            </a:ext>
          </a:extLst>
        </xdr:cNvPr>
        <xdr:cNvSpPr/>
      </xdr:nvSpPr>
      <xdr:spPr>
        <a:xfrm>
          <a:off x="18605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15239</xdr:rowOff>
    </xdr:from>
    <xdr:to>
      <xdr:col>102</xdr:col>
      <xdr:colOff>114300</xdr:colOff>
      <xdr:row>86</xdr:row>
      <xdr:rowOff>15239</xdr:rowOff>
    </xdr:to>
    <xdr:cxnSp macro="">
      <xdr:nvCxnSpPr>
        <xdr:cNvPr id="733" name="直線コネクタ 732">
          <a:extLst>
            <a:ext uri="{FF2B5EF4-FFF2-40B4-BE49-F238E27FC236}">
              <a16:creationId xmlns:a16="http://schemas.microsoft.com/office/drawing/2014/main" id="{FC1EB95B-ADFA-4F76-ADD5-FD72DCF97260}"/>
            </a:ext>
          </a:extLst>
        </xdr:cNvPr>
        <xdr:cNvCxnSpPr/>
      </xdr:nvCxnSpPr>
      <xdr:spPr>
        <a:xfrm>
          <a:off x="18656300"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734" name="n_1aveValue【児童館】&#10;一人当たり面積">
          <a:extLst>
            <a:ext uri="{FF2B5EF4-FFF2-40B4-BE49-F238E27FC236}">
              <a16:creationId xmlns:a16="http://schemas.microsoft.com/office/drawing/2014/main" id="{F9C37A90-5A09-4BD4-9FE2-E28FC9FB6954}"/>
            </a:ext>
          </a:extLst>
        </xdr:cNvPr>
        <xdr:cNvSpPr txBox="1"/>
      </xdr:nvSpPr>
      <xdr:spPr>
        <a:xfrm>
          <a:off x="21075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735" name="n_2aveValue【児童館】&#10;一人当たり面積">
          <a:extLst>
            <a:ext uri="{FF2B5EF4-FFF2-40B4-BE49-F238E27FC236}">
              <a16:creationId xmlns:a16="http://schemas.microsoft.com/office/drawing/2014/main" id="{96135719-DF0D-4C91-A15A-3D50ABE25A11}"/>
            </a:ext>
          </a:extLst>
        </xdr:cNvPr>
        <xdr:cNvSpPr txBox="1"/>
      </xdr:nvSpPr>
      <xdr:spPr>
        <a:xfrm>
          <a:off x="201994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36" name="n_3aveValue【児童館】&#10;一人当たり面積">
          <a:extLst>
            <a:ext uri="{FF2B5EF4-FFF2-40B4-BE49-F238E27FC236}">
              <a16:creationId xmlns:a16="http://schemas.microsoft.com/office/drawing/2014/main" id="{2768CC6B-D0F0-4EDD-A8F2-3A7D77CC34EB}"/>
            </a:ext>
          </a:extLst>
        </xdr:cNvPr>
        <xdr:cNvSpPr txBox="1"/>
      </xdr:nvSpPr>
      <xdr:spPr>
        <a:xfrm>
          <a:off x="19310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737" name="n_4aveValue【児童館】&#10;一人当たり面積">
          <a:extLst>
            <a:ext uri="{FF2B5EF4-FFF2-40B4-BE49-F238E27FC236}">
              <a16:creationId xmlns:a16="http://schemas.microsoft.com/office/drawing/2014/main" id="{9FBA1571-BA61-437A-9E87-D96B14D017D3}"/>
            </a:ext>
          </a:extLst>
        </xdr:cNvPr>
        <xdr:cNvSpPr txBox="1"/>
      </xdr:nvSpPr>
      <xdr:spPr>
        <a:xfrm>
          <a:off x="18421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57166</xdr:rowOff>
    </xdr:from>
    <xdr:ext cx="469744" cy="259045"/>
    <xdr:sp macro="" textlink="">
      <xdr:nvSpPr>
        <xdr:cNvPr id="738" name="n_1mainValue【児童館】&#10;一人当たり面積">
          <a:extLst>
            <a:ext uri="{FF2B5EF4-FFF2-40B4-BE49-F238E27FC236}">
              <a16:creationId xmlns:a16="http://schemas.microsoft.com/office/drawing/2014/main" id="{53768139-664A-4FC2-9A79-80A70A1790F6}"/>
            </a:ext>
          </a:extLst>
        </xdr:cNvPr>
        <xdr:cNvSpPr txBox="1"/>
      </xdr:nvSpPr>
      <xdr:spPr>
        <a:xfrm>
          <a:off x="210757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57166</xdr:rowOff>
    </xdr:from>
    <xdr:ext cx="469744" cy="259045"/>
    <xdr:sp macro="" textlink="">
      <xdr:nvSpPr>
        <xdr:cNvPr id="739" name="n_2mainValue【児童館】&#10;一人当たり面積">
          <a:extLst>
            <a:ext uri="{FF2B5EF4-FFF2-40B4-BE49-F238E27FC236}">
              <a16:creationId xmlns:a16="http://schemas.microsoft.com/office/drawing/2014/main" id="{F4B7BD98-F28D-4C5A-9325-7D07A3EBC544}"/>
            </a:ext>
          </a:extLst>
        </xdr:cNvPr>
        <xdr:cNvSpPr txBox="1"/>
      </xdr:nvSpPr>
      <xdr:spPr>
        <a:xfrm>
          <a:off x="20199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57166</xdr:rowOff>
    </xdr:from>
    <xdr:ext cx="469744" cy="259045"/>
    <xdr:sp macro="" textlink="">
      <xdr:nvSpPr>
        <xdr:cNvPr id="740" name="n_3mainValue【児童館】&#10;一人当たり面積">
          <a:extLst>
            <a:ext uri="{FF2B5EF4-FFF2-40B4-BE49-F238E27FC236}">
              <a16:creationId xmlns:a16="http://schemas.microsoft.com/office/drawing/2014/main" id="{92B23533-C308-4644-8821-60C75897F5B0}"/>
            </a:ext>
          </a:extLst>
        </xdr:cNvPr>
        <xdr:cNvSpPr txBox="1"/>
      </xdr:nvSpPr>
      <xdr:spPr>
        <a:xfrm>
          <a:off x="19310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57166</xdr:rowOff>
    </xdr:from>
    <xdr:ext cx="469744" cy="259045"/>
    <xdr:sp macro="" textlink="">
      <xdr:nvSpPr>
        <xdr:cNvPr id="741" name="n_4mainValue【児童館】&#10;一人当たり面積">
          <a:extLst>
            <a:ext uri="{FF2B5EF4-FFF2-40B4-BE49-F238E27FC236}">
              <a16:creationId xmlns:a16="http://schemas.microsoft.com/office/drawing/2014/main" id="{E22D95BD-BCC1-4CBA-A7F4-7A9676E17236}"/>
            </a:ext>
          </a:extLst>
        </xdr:cNvPr>
        <xdr:cNvSpPr txBox="1"/>
      </xdr:nvSpPr>
      <xdr:spPr>
        <a:xfrm>
          <a:off x="18421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EA744BFE-FAFA-44F1-9AD1-CB85ED8B509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E017610A-DBF4-4EFE-AE41-5A207F89097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776366F1-CAA8-4136-BBC4-19BC0FDCA7E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8375AC8A-B424-46FC-BB3B-5975D84EB38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608A9A4A-0FEE-4057-BF05-BC295FCF239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A123391B-674F-45CD-AA08-9E5A130956C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FB4872A2-0118-4A2D-8074-AD754A7A3F5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D0D10555-5575-4C00-9784-C767387A4AA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EF017C96-1FC6-472B-9C47-6970B7D6B2C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8E06EB21-7039-4F34-9F3B-511D6043B4F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2A898C11-FB7D-416D-B8E0-7B9CCE1388D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E269C996-E7B1-495F-BAD6-BEFA7A2BE4B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E3E769C8-4654-4EED-A968-5DD2977235D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C34FB2CE-317A-427B-BBEE-BC90886DF94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4852878A-D0F2-4402-95F4-48D3758569E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D6B52E7C-A2AC-4C6D-9ED7-4D03587F3F0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FB7098A5-AA88-4F04-9DE8-B4B26759368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7DCA53C9-F376-4736-8187-774BB278B22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6D29F3A2-B675-4104-A2F0-21F8B8AD7D2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45313C7F-99F4-43DB-A9AA-40CFBE1F94D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468E33F7-F88A-4758-A120-24C2E89EBCC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0074B093-E7F9-4508-BDD9-CA1A1521EC0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60D5DFBD-8317-483F-94AB-5AE1C9F3FC6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8D119F5F-5FB9-4F41-9F66-1E87FBCD5E6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6BC8C71F-F115-48B3-976A-891B06884B47}"/>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8DE774C0-9B1F-4BBF-B357-A6B59A4A936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5DE8FA0F-2213-4FF0-B836-B0C4D864EAA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69" name="【公民館】&#10;有形固定資産減価償却率最大値テキスト">
          <a:extLst>
            <a:ext uri="{FF2B5EF4-FFF2-40B4-BE49-F238E27FC236}">
              <a16:creationId xmlns:a16="http://schemas.microsoft.com/office/drawing/2014/main" id="{91705F60-D64F-498D-A19B-31A1DAC6C9F9}"/>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70" name="直線コネクタ 769">
          <a:extLst>
            <a:ext uri="{FF2B5EF4-FFF2-40B4-BE49-F238E27FC236}">
              <a16:creationId xmlns:a16="http://schemas.microsoft.com/office/drawing/2014/main" id="{F0EA540D-FF59-4613-8A90-DA706BAC981D}"/>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771" name="【公民館】&#10;有形固定資産減価償却率平均値テキスト">
          <a:extLst>
            <a:ext uri="{FF2B5EF4-FFF2-40B4-BE49-F238E27FC236}">
              <a16:creationId xmlns:a16="http://schemas.microsoft.com/office/drawing/2014/main" id="{2D101162-A973-43B0-95D9-FFA248D7D51F}"/>
            </a:ext>
          </a:extLst>
        </xdr:cNvPr>
        <xdr:cNvSpPr txBox="1"/>
      </xdr:nvSpPr>
      <xdr:spPr>
        <a:xfrm>
          <a:off x="16357600" y="1797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2" name="フローチャート: 判断 771">
          <a:extLst>
            <a:ext uri="{FF2B5EF4-FFF2-40B4-BE49-F238E27FC236}">
              <a16:creationId xmlns:a16="http://schemas.microsoft.com/office/drawing/2014/main" id="{1D3CDC21-FDF8-4B91-A1C7-C5A51C65E6BF}"/>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3" name="フローチャート: 判断 772">
          <a:extLst>
            <a:ext uri="{FF2B5EF4-FFF2-40B4-BE49-F238E27FC236}">
              <a16:creationId xmlns:a16="http://schemas.microsoft.com/office/drawing/2014/main" id="{C21D4DD9-62A5-4983-92BD-74255BB82FDB}"/>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4" name="フローチャート: 判断 773">
          <a:extLst>
            <a:ext uri="{FF2B5EF4-FFF2-40B4-BE49-F238E27FC236}">
              <a16:creationId xmlns:a16="http://schemas.microsoft.com/office/drawing/2014/main" id="{806B0766-D57D-4BE1-B9B5-E4733A4AD74B}"/>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5" name="フローチャート: 判断 774">
          <a:extLst>
            <a:ext uri="{FF2B5EF4-FFF2-40B4-BE49-F238E27FC236}">
              <a16:creationId xmlns:a16="http://schemas.microsoft.com/office/drawing/2014/main" id="{46AC2101-3D1E-4413-9617-2002DCB10BA5}"/>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6" name="フローチャート: 判断 775">
          <a:extLst>
            <a:ext uri="{FF2B5EF4-FFF2-40B4-BE49-F238E27FC236}">
              <a16:creationId xmlns:a16="http://schemas.microsoft.com/office/drawing/2014/main" id="{FEA09DB1-5F89-4FB4-9664-B18BE9229D47}"/>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B320B0C-8F9A-4D06-A3AB-8252C85BCDF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B740D8B-0E2A-470B-9482-C18C2B6378D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85F31B54-A488-45FC-9321-2BD76D7D5DB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505AFF7C-7685-4EFD-A988-1DA08E69A73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6430386-4D18-485A-AAB9-779A79D67B4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12064</xdr:rowOff>
    </xdr:from>
    <xdr:to>
      <xdr:col>85</xdr:col>
      <xdr:colOff>177800</xdr:colOff>
      <xdr:row>108</xdr:row>
      <xdr:rowOff>113664</xdr:rowOff>
    </xdr:to>
    <xdr:sp macro="" textlink="">
      <xdr:nvSpPr>
        <xdr:cNvPr id="782" name="楕円 781">
          <a:extLst>
            <a:ext uri="{FF2B5EF4-FFF2-40B4-BE49-F238E27FC236}">
              <a16:creationId xmlns:a16="http://schemas.microsoft.com/office/drawing/2014/main" id="{1B405F54-8D54-4B94-97D3-5FF02A8253B8}"/>
            </a:ext>
          </a:extLst>
        </xdr:cNvPr>
        <xdr:cNvSpPr/>
      </xdr:nvSpPr>
      <xdr:spPr>
        <a:xfrm>
          <a:off x="16268700" y="1852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98441</xdr:rowOff>
    </xdr:from>
    <xdr:ext cx="405111" cy="259045"/>
    <xdr:sp macro="" textlink="">
      <xdr:nvSpPr>
        <xdr:cNvPr id="783" name="【公民館】&#10;有形固定資産減価償却率該当値テキスト">
          <a:extLst>
            <a:ext uri="{FF2B5EF4-FFF2-40B4-BE49-F238E27FC236}">
              <a16:creationId xmlns:a16="http://schemas.microsoft.com/office/drawing/2014/main" id="{2985E087-ADBA-4670-B971-D9A6D177026C}"/>
            </a:ext>
          </a:extLst>
        </xdr:cNvPr>
        <xdr:cNvSpPr txBox="1"/>
      </xdr:nvSpPr>
      <xdr:spPr>
        <a:xfrm>
          <a:off x="16357600" y="18443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170180</xdr:rowOff>
    </xdr:from>
    <xdr:to>
      <xdr:col>81</xdr:col>
      <xdr:colOff>101600</xdr:colOff>
      <xdr:row>108</xdr:row>
      <xdr:rowOff>100330</xdr:rowOff>
    </xdr:to>
    <xdr:sp macro="" textlink="">
      <xdr:nvSpPr>
        <xdr:cNvPr id="784" name="楕円 783">
          <a:extLst>
            <a:ext uri="{FF2B5EF4-FFF2-40B4-BE49-F238E27FC236}">
              <a16:creationId xmlns:a16="http://schemas.microsoft.com/office/drawing/2014/main" id="{F7681CAC-0ED0-492E-B09E-6A56D07ED0DF}"/>
            </a:ext>
          </a:extLst>
        </xdr:cNvPr>
        <xdr:cNvSpPr/>
      </xdr:nvSpPr>
      <xdr:spPr>
        <a:xfrm>
          <a:off x="15430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49530</xdr:rowOff>
    </xdr:from>
    <xdr:to>
      <xdr:col>85</xdr:col>
      <xdr:colOff>127000</xdr:colOff>
      <xdr:row>108</xdr:row>
      <xdr:rowOff>62864</xdr:rowOff>
    </xdr:to>
    <xdr:cxnSp macro="">
      <xdr:nvCxnSpPr>
        <xdr:cNvPr id="785" name="直線コネクタ 784">
          <a:extLst>
            <a:ext uri="{FF2B5EF4-FFF2-40B4-BE49-F238E27FC236}">
              <a16:creationId xmlns:a16="http://schemas.microsoft.com/office/drawing/2014/main" id="{E5DA23BD-3AFF-4D3B-AC51-C7A36EE7CA15}"/>
            </a:ext>
          </a:extLst>
        </xdr:cNvPr>
        <xdr:cNvCxnSpPr/>
      </xdr:nvCxnSpPr>
      <xdr:spPr>
        <a:xfrm>
          <a:off x="15481300" y="18566130"/>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158750</xdr:rowOff>
    </xdr:from>
    <xdr:to>
      <xdr:col>76</xdr:col>
      <xdr:colOff>165100</xdr:colOff>
      <xdr:row>108</xdr:row>
      <xdr:rowOff>88900</xdr:rowOff>
    </xdr:to>
    <xdr:sp macro="" textlink="">
      <xdr:nvSpPr>
        <xdr:cNvPr id="786" name="楕円 785">
          <a:extLst>
            <a:ext uri="{FF2B5EF4-FFF2-40B4-BE49-F238E27FC236}">
              <a16:creationId xmlns:a16="http://schemas.microsoft.com/office/drawing/2014/main" id="{FD126FD3-EF9B-4518-91BE-0293DEF11E64}"/>
            </a:ext>
          </a:extLst>
        </xdr:cNvPr>
        <xdr:cNvSpPr/>
      </xdr:nvSpPr>
      <xdr:spPr>
        <a:xfrm>
          <a:off x="14541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38100</xdr:rowOff>
    </xdr:from>
    <xdr:to>
      <xdr:col>81</xdr:col>
      <xdr:colOff>50800</xdr:colOff>
      <xdr:row>108</xdr:row>
      <xdr:rowOff>49530</xdr:rowOff>
    </xdr:to>
    <xdr:cxnSp macro="">
      <xdr:nvCxnSpPr>
        <xdr:cNvPr id="787" name="直線コネクタ 786">
          <a:extLst>
            <a:ext uri="{FF2B5EF4-FFF2-40B4-BE49-F238E27FC236}">
              <a16:creationId xmlns:a16="http://schemas.microsoft.com/office/drawing/2014/main" id="{1D05F381-DE3C-4C92-AF6C-38B7FECBD5D7}"/>
            </a:ext>
          </a:extLst>
        </xdr:cNvPr>
        <xdr:cNvCxnSpPr/>
      </xdr:nvCxnSpPr>
      <xdr:spPr>
        <a:xfrm>
          <a:off x="14592300" y="185547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145414</xdr:rowOff>
    </xdr:from>
    <xdr:to>
      <xdr:col>72</xdr:col>
      <xdr:colOff>38100</xdr:colOff>
      <xdr:row>108</xdr:row>
      <xdr:rowOff>75564</xdr:rowOff>
    </xdr:to>
    <xdr:sp macro="" textlink="">
      <xdr:nvSpPr>
        <xdr:cNvPr id="788" name="楕円 787">
          <a:extLst>
            <a:ext uri="{FF2B5EF4-FFF2-40B4-BE49-F238E27FC236}">
              <a16:creationId xmlns:a16="http://schemas.microsoft.com/office/drawing/2014/main" id="{FE5F6FA2-20BE-4456-A7A8-B9E981716B2A}"/>
            </a:ext>
          </a:extLst>
        </xdr:cNvPr>
        <xdr:cNvSpPr/>
      </xdr:nvSpPr>
      <xdr:spPr>
        <a:xfrm>
          <a:off x="13652500" y="1849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24764</xdr:rowOff>
    </xdr:from>
    <xdr:to>
      <xdr:col>76</xdr:col>
      <xdr:colOff>114300</xdr:colOff>
      <xdr:row>108</xdr:row>
      <xdr:rowOff>38100</xdr:rowOff>
    </xdr:to>
    <xdr:cxnSp macro="">
      <xdr:nvCxnSpPr>
        <xdr:cNvPr id="789" name="直線コネクタ 788">
          <a:extLst>
            <a:ext uri="{FF2B5EF4-FFF2-40B4-BE49-F238E27FC236}">
              <a16:creationId xmlns:a16="http://schemas.microsoft.com/office/drawing/2014/main" id="{6B91F192-D607-4E35-8370-6223AD09084B}"/>
            </a:ext>
          </a:extLst>
        </xdr:cNvPr>
        <xdr:cNvCxnSpPr/>
      </xdr:nvCxnSpPr>
      <xdr:spPr>
        <a:xfrm>
          <a:off x="13703300" y="1854136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130175</xdr:rowOff>
    </xdr:from>
    <xdr:to>
      <xdr:col>67</xdr:col>
      <xdr:colOff>101600</xdr:colOff>
      <xdr:row>108</xdr:row>
      <xdr:rowOff>60325</xdr:rowOff>
    </xdr:to>
    <xdr:sp macro="" textlink="">
      <xdr:nvSpPr>
        <xdr:cNvPr id="790" name="楕円 789">
          <a:extLst>
            <a:ext uri="{FF2B5EF4-FFF2-40B4-BE49-F238E27FC236}">
              <a16:creationId xmlns:a16="http://schemas.microsoft.com/office/drawing/2014/main" id="{0E5A2581-19FC-4D2C-8A96-A7BB3A453A60}"/>
            </a:ext>
          </a:extLst>
        </xdr:cNvPr>
        <xdr:cNvSpPr/>
      </xdr:nvSpPr>
      <xdr:spPr>
        <a:xfrm>
          <a:off x="12763500" y="184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9525</xdr:rowOff>
    </xdr:from>
    <xdr:to>
      <xdr:col>71</xdr:col>
      <xdr:colOff>177800</xdr:colOff>
      <xdr:row>108</xdr:row>
      <xdr:rowOff>24764</xdr:rowOff>
    </xdr:to>
    <xdr:cxnSp macro="">
      <xdr:nvCxnSpPr>
        <xdr:cNvPr id="791" name="直線コネクタ 790">
          <a:extLst>
            <a:ext uri="{FF2B5EF4-FFF2-40B4-BE49-F238E27FC236}">
              <a16:creationId xmlns:a16="http://schemas.microsoft.com/office/drawing/2014/main" id="{85877891-01B3-41A5-9D95-A6C366963FDB}"/>
            </a:ext>
          </a:extLst>
        </xdr:cNvPr>
        <xdr:cNvCxnSpPr/>
      </xdr:nvCxnSpPr>
      <xdr:spPr>
        <a:xfrm>
          <a:off x="12814300" y="1852612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792" name="n_1aveValue【公民館】&#10;有形固定資産減価償却率">
          <a:extLst>
            <a:ext uri="{FF2B5EF4-FFF2-40B4-BE49-F238E27FC236}">
              <a16:creationId xmlns:a16="http://schemas.microsoft.com/office/drawing/2014/main" id="{CF695DE4-0B07-4A9D-A24F-C9060DEC7881}"/>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93" name="n_2aveValue【公民館】&#10;有形固定資産減価償却率">
          <a:extLst>
            <a:ext uri="{FF2B5EF4-FFF2-40B4-BE49-F238E27FC236}">
              <a16:creationId xmlns:a16="http://schemas.microsoft.com/office/drawing/2014/main" id="{F4C462E5-0180-40A6-99ED-DBA2AA4D1F26}"/>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794" name="n_3aveValue【公民館】&#10;有形固定資産減価償却率">
          <a:extLst>
            <a:ext uri="{FF2B5EF4-FFF2-40B4-BE49-F238E27FC236}">
              <a16:creationId xmlns:a16="http://schemas.microsoft.com/office/drawing/2014/main" id="{0D4B9FA9-0689-4954-B43D-CC80CB6C54BF}"/>
            </a:ext>
          </a:extLst>
        </xdr:cNvPr>
        <xdr:cNvSpPr txBox="1"/>
      </xdr:nvSpPr>
      <xdr:spPr>
        <a:xfrm>
          <a:off x="13500744" y="178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795" name="n_4aveValue【公民館】&#10;有形固定資産減価償却率">
          <a:extLst>
            <a:ext uri="{FF2B5EF4-FFF2-40B4-BE49-F238E27FC236}">
              <a16:creationId xmlns:a16="http://schemas.microsoft.com/office/drawing/2014/main" id="{886A822D-8B16-4D91-B6A6-C55CC4F93C15}"/>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91457</xdr:rowOff>
    </xdr:from>
    <xdr:ext cx="405111" cy="259045"/>
    <xdr:sp macro="" textlink="">
      <xdr:nvSpPr>
        <xdr:cNvPr id="796" name="n_1mainValue【公民館】&#10;有形固定資産減価償却率">
          <a:extLst>
            <a:ext uri="{FF2B5EF4-FFF2-40B4-BE49-F238E27FC236}">
              <a16:creationId xmlns:a16="http://schemas.microsoft.com/office/drawing/2014/main" id="{956CA8CC-75C5-44DA-A6F8-606521AF05E9}"/>
            </a:ext>
          </a:extLst>
        </xdr:cNvPr>
        <xdr:cNvSpPr txBox="1"/>
      </xdr:nvSpPr>
      <xdr:spPr>
        <a:xfrm>
          <a:off x="15266044" y="186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80027</xdr:rowOff>
    </xdr:from>
    <xdr:ext cx="405111" cy="259045"/>
    <xdr:sp macro="" textlink="">
      <xdr:nvSpPr>
        <xdr:cNvPr id="797" name="n_2mainValue【公民館】&#10;有形固定資産減価償却率">
          <a:extLst>
            <a:ext uri="{FF2B5EF4-FFF2-40B4-BE49-F238E27FC236}">
              <a16:creationId xmlns:a16="http://schemas.microsoft.com/office/drawing/2014/main" id="{C030C6C0-2842-4391-AA5E-51B7576DB813}"/>
            </a:ext>
          </a:extLst>
        </xdr:cNvPr>
        <xdr:cNvSpPr txBox="1"/>
      </xdr:nvSpPr>
      <xdr:spPr>
        <a:xfrm>
          <a:off x="14389744"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66691</xdr:rowOff>
    </xdr:from>
    <xdr:ext cx="405111" cy="259045"/>
    <xdr:sp macro="" textlink="">
      <xdr:nvSpPr>
        <xdr:cNvPr id="798" name="n_3mainValue【公民館】&#10;有形固定資産減価償却率">
          <a:extLst>
            <a:ext uri="{FF2B5EF4-FFF2-40B4-BE49-F238E27FC236}">
              <a16:creationId xmlns:a16="http://schemas.microsoft.com/office/drawing/2014/main" id="{826F6647-A87E-4114-8D6C-2BD38A88C439}"/>
            </a:ext>
          </a:extLst>
        </xdr:cNvPr>
        <xdr:cNvSpPr txBox="1"/>
      </xdr:nvSpPr>
      <xdr:spPr>
        <a:xfrm>
          <a:off x="13500744" y="1858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51452</xdr:rowOff>
    </xdr:from>
    <xdr:ext cx="405111" cy="259045"/>
    <xdr:sp macro="" textlink="">
      <xdr:nvSpPr>
        <xdr:cNvPr id="799" name="n_4mainValue【公民館】&#10;有形固定資産減価償却率">
          <a:extLst>
            <a:ext uri="{FF2B5EF4-FFF2-40B4-BE49-F238E27FC236}">
              <a16:creationId xmlns:a16="http://schemas.microsoft.com/office/drawing/2014/main" id="{489EEBA1-17A1-4786-AB2B-207F516BE0F0}"/>
            </a:ext>
          </a:extLst>
        </xdr:cNvPr>
        <xdr:cNvSpPr txBox="1"/>
      </xdr:nvSpPr>
      <xdr:spPr>
        <a:xfrm>
          <a:off x="12611744" y="185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8C0E9B90-8117-4105-B3EE-F1476933748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8EA6E4F0-4231-4415-B20E-E86C599664A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851E1492-5749-4484-8136-5F7FF613CCF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364311E2-C691-4C17-AB4F-9441C93E571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9CFABB45-7FBB-4BCD-B94F-279F926F0B5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5C81FDA2-C814-4E2F-8919-1183DA8E61F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CA6C7651-C6E8-4DB7-B30E-D24261CC892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DF4C8DC9-9240-48B3-ABFA-9C11296824C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B8F07416-A7D5-490D-A707-D2825C1BE8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36AD215B-460A-4651-BFC3-3B4702A98D9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30C06FAF-A97F-4AA8-AE87-982A79B8587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61071033-DC81-4611-9FEF-248EC1CB20C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7B73AA7E-A7A4-449A-9AE8-49C566272C3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2C5FDEDF-14E8-4746-B8D8-6A19D1EA924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924DDE43-8349-45F2-85AE-F9606251752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EFFF062D-4F8F-4EF3-AC28-C3CA5126788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5B53D1BB-A4F5-4D7D-9748-879C75BCE9D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71EBB1C7-4283-49DB-9A6E-9E734C0D23F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7726FBAE-C088-4E85-86EE-3ADB8196CDF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F8E624D6-8EB9-494C-8628-6FCDC1AA428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567CC050-A026-450B-BB98-04192C89EEA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21" name="直線コネクタ 820">
          <a:extLst>
            <a:ext uri="{FF2B5EF4-FFF2-40B4-BE49-F238E27FC236}">
              <a16:creationId xmlns:a16="http://schemas.microsoft.com/office/drawing/2014/main" id="{98C8D2AE-53C9-4774-9EF4-7BC7510B5A46}"/>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2" name="【公民館】&#10;一人当たり面積最小値テキスト">
          <a:extLst>
            <a:ext uri="{FF2B5EF4-FFF2-40B4-BE49-F238E27FC236}">
              <a16:creationId xmlns:a16="http://schemas.microsoft.com/office/drawing/2014/main" id="{5968B4E2-D9A6-420F-894F-8EE7E991EC3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3" name="直線コネクタ 822">
          <a:extLst>
            <a:ext uri="{FF2B5EF4-FFF2-40B4-BE49-F238E27FC236}">
              <a16:creationId xmlns:a16="http://schemas.microsoft.com/office/drawing/2014/main" id="{0FBEC41B-2807-4DDF-9D20-49C4EC5C2295}"/>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24" name="【公民館】&#10;一人当たり面積最大値テキスト">
          <a:extLst>
            <a:ext uri="{FF2B5EF4-FFF2-40B4-BE49-F238E27FC236}">
              <a16:creationId xmlns:a16="http://schemas.microsoft.com/office/drawing/2014/main" id="{4DCEDB15-98CF-4B39-9235-75BE23A096F9}"/>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25" name="直線コネクタ 824">
          <a:extLst>
            <a:ext uri="{FF2B5EF4-FFF2-40B4-BE49-F238E27FC236}">
              <a16:creationId xmlns:a16="http://schemas.microsoft.com/office/drawing/2014/main" id="{D682245F-D46F-4B0E-9441-B947FE022F93}"/>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826" name="【公民館】&#10;一人当たり面積平均値テキスト">
          <a:extLst>
            <a:ext uri="{FF2B5EF4-FFF2-40B4-BE49-F238E27FC236}">
              <a16:creationId xmlns:a16="http://schemas.microsoft.com/office/drawing/2014/main" id="{A778ABF0-D786-4195-AFDD-7589F5E76E8F}"/>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27" name="フローチャート: 判断 826">
          <a:extLst>
            <a:ext uri="{FF2B5EF4-FFF2-40B4-BE49-F238E27FC236}">
              <a16:creationId xmlns:a16="http://schemas.microsoft.com/office/drawing/2014/main" id="{093DAF01-24D0-4406-8D94-C7016187D83B}"/>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28" name="フローチャート: 判断 827">
          <a:extLst>
            <a:ext uri="{FF2B5EF4-FFF2-40B4-BE49-F238E27FC236}">
              <a16:creationId xmlns:a16="http://schemas.microsoft.com/office/drawing/2014/main" id="{0DB6C48B-69D7-40E6-99CB-CF64644AC4BB}"/>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29" name="フローチャート: 判断 828">
          <a:extLst>
            <a:ext uri="{FF2B5EF4-FFF2-40B4-BE49-F238E27FC236}">
              <a16:creationId xmlns:a16="http://schemas.microsoft.com/office/drawing/2014/main" id="{4E840828-B1DA-4F5D-8B87-4A199E0E9798}"/>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30" name="フローチャート: 判断 829">
          <a:extLst>
            <a:ext uri="{FF2B5EF4-FFF2-40B4-BE49-F238E27FC236}">
              <a16:creationId xmlns:a16="http://schemas.microsoft.com/office/drawing/2014/main" id="{E1AAFC2D-2843-408E-AE86-1816A073B756}"/>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31" name="フローチャート: 判断 830">
          <a:extLst>
            <a:ext uri="{FF2B5EF4-FFF2-40B4-BE49-F238E27FC236}">
              <a16:creationId xmlns:a16="http://schemas.microsoft.com/office/drawing/2014/main" id="{8F9C4318-C948-4B74-BF29-D96ED391CEC2}"/>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D8C39B4-A3EA-406B-876A-0BED0824D6F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A113C77-1A9E-4DD6-A3DC-47A9BF3BC51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EB609E4-E296-4640-BE5E-0E139982F6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2E51C6D-16FB-451F-85CD-1147E108179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FE428584-7B94-445E-A4B6-410CD1A4920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837" name="楕円 836">
          <a:extLst>
            <a:ext uri="{FF2B5EF4-FFF2-40B4-BE49-F238E27FC236}">
              <a16:creationId xmlns:a16="http://schemas.microsoft.com/office/drawing/2014/main" id="{BEAB0D7F-D855-4F31-81E1-19D16C9B6964}"/>
            </a:ext>
          </a:extLst>
        </xdr:cNvPr>
        <xdr:cNvSpPr/>
      </xdr:nvSpPr>
      <xdr:spPr>
        <a:xfrm>
          <a:off x="22110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838" name="【公民館】&#10;一人当たり面積該当値テキスト">
          <a:extLst>
            <a:ext uri="{FF2B5EF4-FFF2-40B4-BE49-F238E27FC236}">
              <a16:creationId xmlns:a16="http://schemas.microsoft.com/office/drawing/2014/main" id="{F020D062-CCED-490E-80F9-2AFFEF1134AB}"/>
            </a:ext>
          </a:extLst>
        </xdr:cNvPr>
        <xdr:cNvSpPr txBox="1"/>
      </xdr:nvSpPr>
      <xdr:spPr>
        <a:xfrm>
          <a:off x="22199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140615</xdr:rowOff>
    </xdr:from>
    <xdr:to>
      <xdr:col>112</xdr:col>
      <xdr:colOff>38100</xdr:colOff>
      <xdr:row>107</xdr:row>
      <xdr:rowOff>70765</xdr:rowOff>
    </xdr:to>
    <xdr:sp macro="" textlink="">
      <xdr:nvSpPr>
        <xdr:cNvPr id="839" name="楕円 838">
          <a:extLst>
            <a:ext uri="{FF2B5EF4-FFF2-40B4-BE49-F238E27FC236}">
              <a16:creationId xmlns:a16="http://schemas.microsoft.com/office/drawing/2014/main" id="{0217D20E-A264-4AFF-98A3-59A303AE8342}"/>
            </a:ext>
          </a:extLst>
        </xdr:cNvPr>
        <xdr:cNvSpPr/>
      </xdr:nvSpPr>
      <xdr:spPr>
        <a:xfrm>
          <a:off x="21272500" y="1831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19965</xdr:rowOff>
    </xdr:to>
    <xdr:cxnSp macro="">
      <xdr:nvCxnSpPr>
        <xdr:cNvPr id="840" name="直線コネクタ 839">
          <a:extLst>
            <a:ext uri="{FF2B5EF4-FFF2-40B4-BE49-F238E27FC236}">
              <a16:creationId xmlns:a16="http://schemas.microsoft.com/office/drawing/2014/main" id="{CAE63A57-3557-4328-95D4-2C7F65486F34}"/>
            </a:ext>
          </a:extLst>
        </xdr:cNvPr>
        <xdr:cNvCxnSpPr/>
      </xdr:nvCxnSpPr>
      <xdr:spPr>
        <a:xfrm flipV="1">
          <a:off x="21323300" y="18364200"/>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141529</xdr:rowOff>
    </xdr:from>
    <xdr:to>
      <xdr:col>107</xdr:col>
      <xdr:colOff>101600</xdr:colOff>
      <xdr:row>107</xdr:row>
      <xdr:rowOff>71679</xdr:rowOff>
    </xdr:to>
    <xdr:sp macro="" textlink="">
      <xdr:nvSpPr>
        <xdr:cNvPr id="841" name="楕円 840">
          <a:extLst>
            <a:ext uri="{FF2B5EF4-FFF2-40B4-BE49-F238E27FC236}">
              <a16:creationId xmlns:a16="http://schemas.microsoft.com/office/drawing/2014/main" id="{1B49F677-438F-49B0-9992-A93A3FF473E5}"/>
            </a:ext>
          </a:extLst>
        </xdr:cNvPr>
        <xdr:cNvSpPr/>
      </xdr:nvSpPr>
      <xdr:spPr>
        <a:xfrm>
          <a:off x="20383500" y="1831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19965</xdr:rowOff>
    </xdr:from>
    <xdr:to>
      <xdr:col>111</xdr:col>
      <xdr:colOff>177800</xdr:colOff>
      <xdr:row>107</xdr:row>
      <xdr:rowOff>20879</xdr:rowOff>
    </xdr:to>
    <xdr:cxnSp macro="">
      <xdr:nvCxnSpPr>
        <xdr:cNvPr id="842" name="直線コネクタ 841">
          <a:extLst>
            <a:ext uri="{FF2B5EF4-FFF2-40B4-BE49-F238E27FC236}">
              <a16:creationId xmlns:a16="http://schemas.microsoft.com/office/drawing/2014/main" id="{48FF2B73-E24B-47A6-91E3-A29F29524E55}"/>
            </a:ext>
          </a:extLst>
        </xdr:cNvPr>
        <xdr:cNvCxnSpPr/>
      </xdr:nvCxnSpPr>
      <xdr:spPr>
        <a:xfrm flipV="1">
          <a:off x="20434300" y="18365115"/>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141529</xdr:rowOff>
    </xdr:from>
    <xdr:to>
      <xdr:col>102</xdr:col>
      <xdr:colOff>165100</xdr:colOff>
      <xdr:row>107</xdr:row>
      <xdr:rowOff>71679</xdr:rowOff>
    </xdr:to>
    <xdr:sp macro="" textlink="">
      <xdr:nvSpPr>
        <xdr:cNvPr id="843" name="楕円 842">
          <a:extLst>
            <a:ext uri="{FF2B5EF4-FFF2-40B4-BE49-F238E27FC236}">
              <a16:creationId xmlns:a16="http://schemas.microsoft.com/office/drawing/2014/main" id="{198DB637-6768-4C16-BC51-2EC4C9F599DB}"/>
            </a:ext>
          </a:extLst>
        </xdr:cNvPr>
        <xdr:cNvSpPr/>
      </xdr:nvSpPr>
      <xdr:spPr>
        <a:xfrm>
          <a:off x="19494500" y="1831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20879</xdr:rowOff>
    </xdr:from>
    <xdr:to>
      <xdr:col>107</xdr:col>
      <xdr:colOff>50800</xdr:colOff>
      <xdr:row>107</xdr:row>
      <xdr:rowOff>20879</xdr:rowOff>
    </xdr:to>
    <xdr:cxnSp macro="">
      <xdr:nvCxnSpPr>
        <xdr:cNvPr id="844" name="直線コネクタ 843">
          <a:extLst>
            <a:ext uri="{FF2B5EF4-FFF2-40B4-BE49-F238E27FC236}">
              <a16:creationId xmlns:a16="http://schemas.microsoft.com/office/drawing/2014/main" id="{828CFAE5-B78D-4915-85B0-B678085E21AF}"/>
            </a:ext>
          </a:extLst>
        </xdr:cNvPr>
        <xdr:cNvCxnSpPr/>
      </xdr:nvCxnSpPr>
      <xdr:spPr>
        <a:xfrm>
          <a:off x="19545300" y="183660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142442</xdr:rowOff>
    </xdr:from>
    <xdr:to>
      <xdr:col>98</xdr:col>
      <xdr:colOff>38100</xdr:colOff>
      <xdr:row>107</xdr:row>
      <xdr:rowOff>72592</xdr:rowOff>
    </xdr:to>
    <xdr:sp macro="" textlink="">
      <xdr:nvSpPr>
        <xdr:cNvPr id="845" name="楕円 844">
          <a:extLst>
            <a:ext uri="{FF2B5EF4-FFF2-40B4-BE49-F238E27FC236}">
              <a16:creationId xmlns:a16="http://schemas.microsoft.com/office/drawing/2014/main" id="{357BE8C0-D3B3-461E-AC78-226C7ED80659}"/>
            </a:ext>
          </a:extLst>
        </xdr:cNvPr>
        <xdr:cNvSpPr/>
      </xdr:nvSpPr>
      <xdr:spPr>
        <a:xfrm>
          <a:off x="18605500" y="1831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20879</xdr:rowOff>
    </xdr:from>
    <xdr:to>
      <xdr:col>102</xdr:col>
      <xdr:colOff>114300</xdr:colOff>
      <xdr:row>107</xdr:row>
      <xdr:rowOff>21792</xdr:rowOff>
    </xdr:to>
    <xdr:cxnSp macro="">
      <xdr:nvCxnSpPr>
        <xdr:cNvPr id="846" name="直線コネクタ 845">
          <a:extLst>
            <a:ext uri="{FF2B5EF4-FFF2-40B4-BE49-F238E27FC236}">
              <a16:creationId xmlns:a16="http://schemas.microsoft.com/office/drawing/2014/main" id="{A961BA0F-E648-48CA-B892-1324B17FD89F}"/>
            </a:ext>
          </a:extLst>
        </xdr:cNvPr>
        <xdr:cNvCxnSpPr/>
      </xdr:nvCxnSpPr>
      <xdr:spPr>
        <a:xfrm flipV="1">
          <a:off x="18656300" y="18366029"/>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847" name="n_1aveValue【公民館】&#10;一人当たり面積">
          <a:extLst>
            <a:ext uri="{FF2B5EF4-FFF2-40B4-BE49-F238E27FC236}">
              <a16:creationId xmlns:a16="http://schemas.microsoft.com/office/drawing/2014/main" id="{22F1EAE3-9374-4F49-91D1-C81597D11453}"/>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48" name="n_2aveValue【公民館】&#10;一人当たり面積">
          <a:extLst>
            <a:ext uri="{FF2B5EF4-FFF2-40B4-BE49-F238E27FC236}">
              <a16:creationId xmlns:a16="http://schemas.microsoft.com/office/drawing/2014/main" id="{E9D66A07-FFF9-4D1D-A0E2-E7F32304F15C}"/>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849" name="n_3aveValue【公民館】&#10;一人当たり面積">
          <a:extLst>
            <a:ext uri="{FF2B5EF4-FFF2-40B4-BE49-F238E27FC236}">
              <a16:creationId xmlns:a16="http://schemas.microsoft.com/office/drawing/2014/main" id="{DCF9E3EF-6AD3-465C-8EC7-25B1C2046093}"/>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850" name="n_4aveValue【公民館】&#10;一人当たり面積">
          <a:extLst>
            <a:ext uri="{FF2B5EF4-FFF2-40B4-BE49-F238E27FC236}">
              <a16:creationId xmlns:a16="http://schemas.microsoft.com/office/drawing/2014/main" id="{544C3CDC-145B-4B38-86E1-A9FBE0798FA7}"/>
            </a:ext>
          </a:extLst>
        </xdr:cNvPr>
        <xdr:cNvSpPr txBox="1"/>
      </xdr:nvSpPr>
      <xdr:spPr>
        <a:xfrm>
          <a:off x="18421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61892</xdr:rowOff>
    </xdr:from>
    <xdr:ext cx="469744" cy="259045"/>
    <xdr:sp macro="" textlink="">
      <xdr:nvSpPr>
        <xdr:cNvPr id="851" name="n_1mainValue【公民館】&#10;一人当たり面積">
          <a:extLst>
            <a:ext uri="{FF2B5EF4-FFF2-40B4-BE49-F238E27FC236}">
              <a16:creationId xmlns:a16="http://schemas.microsoft.com/office/drawing/2014/main" id="{486FFD35-5582-4EF8-9120-3605AD5188C7}"/>
            </a:ext>
          </a:extLst>
        </xdr:cNvPr>
        <xdr:cNvSpPr txBox="1"/>
      </xdr:nvSpPr>
      <xdr:spPr>
        <a:xfrm>
          <a:off x="21075727" y="1840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62806</xdr:rowOff>
    </xdr:from>
    <xdr:ext cx="469744" cy="259045"/>
    <xdr:sp macro="" textlink="">
      <xdr:nvSpPr>
        <xdr:cNvPr id="852" name="n_2mainValue【公民館】&#10;一人当たり面積">
          <a:extLst>
            <a:ext uri="{FF2B5EF4-FFF2-40B4-BE49-F238E27FC236}">
              <a16:creationId xmlns:a16="http://schemas.microsoft.com/office/drawing/2014/main" id="{FE6F8DDB-9A69-4FE4-81CF-197DD4109091}"/>
            </a:ext>
          </a:extLst>
        </xdr:cNvPr>
        <xdr:cNvSpPr txBox="1"/>
      </xdr:nvSpPr>
      <xdr:spPr>
        <a:xfrm>
          <a:off x="20199427" y="184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62806</xdr:rowOff>
    </xdr:from>
    <xdr:ext cx="469744" cy="259045"/>
    <xdr:sp macro="" textlink="">
      <xdr:nvSpPr>
        <xdr:cNvPr id="853" name="n_3mainValue【公民館】&#10;一人当たり面積">
          <a:extLst>
            <a:ext uri="{FF2B5EF4-FFF2-40B4-BE49-F238E27FC236}">
              <a16:creationId xmlns:a16="http://schemas.microsoft.com/office/drawing/2014/main" id="{B5E86583-2603-4C89-B2AA-016BBEA5ED7E}"/>
            </a:ext>
          </a:extLst>
        </xdr:cNvPr>
        <xdr:cNvSpPr txBox="1"/>
      </xdr:nvSpPr>
      <xdr:spPr>
        <a:xfrm>
          <a:off x="19310427" y="184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63719</xdr:rowOff>
    </xdr:from>
    <xdr:ext cx="469744" cy="259045"/>
    <xdr:sp macro="" textlink="">
      <xdr:nvSpPr>
        <xdr:cNvPr id="854" name="n_4mainValue【公民館】&#10;一人当たり面積">
          <a:extLst>
            <a:ext uri="{FF2B5EF4-FFF2-40B4-BE49-F238E27FC236}">
              <a16:creationId xmlns:a16="http://schemas.microsoft.com/office/drawing/2014/main" id="{07C5D118-FCD8-493C-8F6B-213EE9E8AD3B}"/>
            </a:ext>
          </a:extLst>
        </xdr:cNvPr>
        <xdr:cNvSpPr txBox="1"/>
      </xdr:nvSpPr>
      <xdr:spPr>
        <a:xfrm>
          <a:off x="18421427" y="1840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510A0F33-38F4-4547-9791-F02423EE2C9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CB9754F3-3983-4550-89E9-2829E8875F9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5E3A84BA-C7F4-4ACC-A866-6B2037AC397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長寿命化工事を必要とする施設が多く、多額の費用がかかることが見込まれるため、経費の平準化を図りつつ計画的な老朽化対策に取り組んでいく。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54D834E-54CA-4201-817C-D0045CE14BE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DA3107C-3C41-4BDB-9A83-C2546456D0A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B82CF3C-4586-4B37-9859-B7E01483A05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2745329-C95B-46DE-8CDC-70678242F81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新潟県聖籠町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FC5066-95EE-453B-A589-152A264516B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D80AED-CC46-458D-97C7-B47648AAC75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9C97F34-20D7-472E-A3B5-50E09669D62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A014E7-86F4-45B8-9BDB-576554A986B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F70384B-367D-4BDF-ABFB-06DBFE943BC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3E8FE46-F2AA-469B-B19E-937FF6CA39B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13,986
13,668
37.57
9,507,615
8,926,801
505,810
4,966,912
2,330,066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A4FEA6-0DC2-416A-8ED2-269026F9E50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908A927-9D7E-4FAF-B562-C0B6CA2D268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ABD6B85-2870-4A18-986A-ACC56E4ABDE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C8E708F-9FFB-442D-B2A5-0935371AFE6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2A80AD-462D-4539-95B5-4457E4F9DA1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5176BE3-5548-43EE-8A66-D428ADD5BAB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A7C0BBE-9286-4E09-9C4D-D44682315E4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1AD688D-091D-4B5D-8BC4-6AE217F6E13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F5B6FD4-170A-4A78-B615-11D8177E259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8324B90-1D45-41ED-8D0D-A95F68A56FF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C9B0003-7191-426C-96A0-71E5F7CC81C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17C492-AAEE-4263-A6D5-BE5BA4DBF18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20618AD-4FB1-4A65-B225-7E5E660ED14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E44D84C-D90B-4A96-9E33-9C779445F09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018BCE-5EA0-4F22-BCD9-D572CBF196A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DF02B0E-4645-46D1-9891-E2FFAB11DA9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CD2FD9-27D0-4ADE-8611-6DDE1DB6252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638BA4-2C34-48C7-83FD-313AC57F114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09D69B5-7AF8-476F-AB4B-A8BEB48302E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B5032F1-7C0E-4763-99F2-39D5FB591BE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D89E15-A66D-4250-8F4B-A8B8F8506AC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1B7A82-3FE4-4EBD-8D2B-CB056310258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CFBAC5-AE63-4DE9-A4CB-E614FD9203B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A505FDD-A26A-4253-A030-A3E05C27103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5849E6C-5072-478A-A959-96344865A07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678F7EF-1F0D-44D3-A05E-92F14B8E82E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AA23670-DCE9-461C-A7DF-8931CA1D90E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60BD533-C565-4EC9-A53A-33D2DBA1608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3B0ABE4-7B56-4C77-ACEB-76B6F8872F5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F927236-1E1B-463F-B411-C8CB6C23298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B335518-2454-42D5-822C-D3EDAA6378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F145F3B-6420-430F-9369-ECBAE711DE2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49A6277-2E95-4815-86AF-FCDE8F90308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AB04B2D-C244-4EBE-A8DF-29E8C493044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FA5411D-EE70-4E48-99B3-B46301946E7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64505FC-4E33-4785-B8F4-BB3E80D19EA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DDDF249-9701-4E14-B0E1-64EB54C82F3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89A60FF-F3A2-4B6E-B3E6-430ACE670EE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A9A3B9F-CB23-4311-B170-1C33E77BA25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D60F72B-2AE5-45A6-A673-301075EC453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05C19D4-EC30-44D0-82A4-4241134CA9C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1C1F648-ED79-4760-92B8-A01A0965F11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0A6E30A-5FD0-482E-8FD6-BC8FBC90F0E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35F120F-B6BE-4A78-8027-05F982339E2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2A5F7CE-59E0-4FCE-BF19-DA467377D3F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302A3F7-7704-4218-AC96-1540FDC451C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372CFA9D-48F5-4E89-B7C7-41AFE119A9A4}"/>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627B1B69-5482-41D1-B300-56463A4A1BE0}"/>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2E63A2BD-6D90-4295-8A15-99307955A209}"/>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87865436-2BAB-4B82-BB26-5F414BCDC723}"/>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91B7F34C-E535-449B-ABA6-9537E7926F0D}"/>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851343FD-259C-49FA-8C81-CEDD2B2A2139}"/>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4EE03636-906E-490C-A8B7-80943C0582A5}"/>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61E51DE3-FBBD-4FDB-9EF0-63FCB6501075}"/>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DACA6983-8D5E-42EA-BD7A-83E79A1EEAE3}"/>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C786BC4E-6AA0-48C3-85DA-91D2808B0AF5}"/>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F6E8EDD5-9A02-4609-9C0D-0E8DBE3B18F8}"/>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7ECFBE-AC80-4FFB-B378-2D005039009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44A5C53-4037-428F-9F21-F339A0AAC1C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EA2F594-9B72-49C9-BEE1-4B53E4C4DC1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FDB2950-C054-4A88-97DB-DFDAEA46307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822549D-5032-4AB0-8471-4226C90423B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71120</xdr:rowOff>
    </xdr:from>
    <xdr:to>
      <xdr:col>24</xdr:col>
      <xdr:colOff>114300</xdr:colOff>
      <xdr:row>38</xdr:row>
      <xdr:rowOff>1270</xdr:rowOff>
    </xdr:to>
    <xdr:sp macro="" textlink="">
      <xdr:nvSpPr>
        <xdr:cNvPr id="74" name="楕円 73">
          <a:extLst>
            <a:ext uri="{FF2B5EF4-FFF2-40B4-BE49-F238E27FC236}">
              <a16:creationId xmlns:a16="http://schemas.microsoft.com/office/drawing/2014/main" id="{6B5A8784-3842-4D7A-8B3C-6182FD960A49}"/>
            </a:ext>
          </a:extLst>
        </xdr:cNvPr>
        <xdr:cNvSpPr/>
      </xdr:nvSpPr>
      <xdr:spPr>
        <a:xfrm>
          <a:off x="45847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93997</xdr:rowOff>
    </xdr:from>
    <xdr:ext cx="405111" cy="259045"/>
    <xdr:sp macro="" textlink="">
      <xdr:nvSpPr>
        <xdr:cNvPr id="75" name="【図書館】&#10;有形固定資産減価償却率該当値テキスト">
          <a:extLst>
            <a:ext uri="{FF2B5EF4-FFF2-40B4-BE49-F238E27FC236}">
              <a16:creationId xmlns:a16="http://schemas.microsoft.com/office/drawing/2014/main" id="{9B606B6B-7AAE-410C-9275-49905DD84798}"/>
            </a:ext>
          </a:extLst>
        </xdr:cNvPr>
        <xdr:cNvSpPr txBox="1"/>
      </xdr:nvSpPr>
      <xdr:spPr>
        <a:xfrm>
          <a:off x="4673600"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10704</xdr:rowOff>
    </xdr:from>
    <xdr:to>
      <xdr:col>20</xdr:col>
      <xdr:colOff>38100</xdr:colOff>
      <xdr:row>37</xdr:row>
      <xdr:rowOff>112304</xdr:rowOff>
    </xdr:to>
    <xdr:sp macro="" textlink="">
      <xdr:nvSpPr>
        <xdr:cNvPr id="76" name="楕円 75">
          <a:extLst>
            <a:ext uri="{FF2B5EF4-FFF2-40B4-BE49-F238E27FC236}">
              <a16:creationId xmlns:a16="http://schemas.microsoft.com/office/drawing/2014/main" id="{E8E69917-7F8F-42D5-BA27-185F14CEB024}"/>
            </a:ext>
          </a:extLst>
        </xdr:cNvPr>
        <xdr:cNvSpPr/>
      </xdr:nvSpPr>
      <xdr:spPr>
        <a:xfrm>
          <a:off x="3746500" y="63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61504</xdr:rowOff>
    </xdr:from>
    <xdr:to>
      <xdr:col>24</xdr:col>
      <xdr:colOff>63500</xdr:colOff>
      <xdr:row>37</xdr:row>
      <xdr:rowOff>121920</xdr:rowOff>
    </xdr:to>
    <xdr:cxnSp macro="">
      <xdr:nvCxnSpPr>
        <xdr:cNvPr id="77" name="直線コネクタ 76">
          <a:extLst>
            <a:ext uri="{FF2B5EF4-FFF2-40B4-BE49-F238E27FC236}">
              <a16:creationId xmlns:a16="http://schemas.microsoft.com/office/drawing/2014/main" id="{C61B3486-A3C2-4E1C-9E40-1584EB17600A}"/>
            </a:ext>
          </a:extLst>
        </xdr:cNvPr>
        <xdr:cNvCxnSpPr/>
      </xdr:nvCxnSpPr>
      <xdr:spPr>
        <a:xfrm>
          <a:off x="3797300" y="6405154"/>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120106</xdr:rowOff>
    </xdr:from>
    <xdr:to>
      <xdr:col>15</xdr:col>
      <xdr:colOff>101600</xdr:colOff>
      <xdr:row>37</xdr:row>
      <xdr:rowOff>50256</xdr:rowOff>
    </xdr:to>
    <xdr:sp macro="" textlink="">
      <xdr:nvSpPr>
        <xdr:cNvPr id="78" name="楕円 77">
          <a:extLst>
            <a:ext uri="{FF2B5EF4-FFF2-40B4-BE49-F238E27FC236}">
              <a16:creationId xmlns:a16="http://schemas.microsoft.com/office/drawing/2014/main" id="{D2826383-2797-4690-A3EB-0F9FADBB9B16}"/>
            </a:ext>
          </a:extLst>
        </xdr:cNvPr>
        <xdr:cNvSpPr/>
      </xdr:nvSpPr>
      <xdr:spPr>
        <a:xfrm>
          <a:off x="2857500" y="62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170906</xdr:rowOff>
    </xdr:from>
    <xdr:to>
      <xdr:col>19</xdr:col>
      <xdr:colOff>177800</xdr:colOff>
      <xdr:row>37</xdr:row>
      <xdr:rowOff>61504</xdr:rowOff>
    </xdr:to>
    <xdr:cxnSp macro="">
      <xdr:nvCxnSpPr>
        <xdr:cNvPr id="79" name="直線コネクタ 78">
          <a:extLst>
            <a:ext uri="{FF2B5EF4-FFF2-40B4-BE49-F238E27FC236}">
              <a16:creationId xmlns:a16="http://schemas.microsoft.com/office/drawing/2014/main" id="{83236009-47FE-426C-A456-D12C17541876}"/>
            </a:ext>
          </a:extLst>
        </xdr:cNvPr>
        <xdr:cNvCxnSpPr/>
      </xdr:nvCxnSpPr>
      <xdr:spPr>
        <a:xfrm>
          <a:off x="2908300" y="634310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59690</xdr:rowOff>
    </xdr:from>
    <xdr:to>
      <xdr:col>10</xdr:col>
      <xdr:colOff>165100</xdr:colOff>
      <xdr:row>36</xdr:row>
      <xdr:rowOff>161290</xdr:rowOff>
    </xdr:to>
    <xdr:sp macro="" textlink="">
      <xdr:nvSpPr>
        <xdr:cNvPr id="80" name="楕円 79">
          <a:extLst>
            <a:ext uri="{FF2B5EF4-FFF2-40B4-BE49-F238E27FC236}">
              <a16:creationId xmlns:a16="http://schemas.microsoft.com/office/drawing/2014/main" id="{C3DB331B-1DAE-4310-B7FA-79A0F37CF1D3}"/>
            </a:ext>
          </a:extLst>
        </xdr:cNvPr>
        <xdr:cNvSpPr/>
      </xdr:nvSpPr>
      <xdr:spPr>
        <a:xfrm>
          <a:off x="1968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110490</xdr:rowOff>
    </xdr:from>
    <xdr:to>
      <xdr:col>15</xdr:col>
      <xdr:colOff>50800</xdr:colOff>
      <xdr:row>36</xdr:row>
      <xdr:rowOff>170906</xdr:rowOff>
    </xdr:to>
    <xdr:cxnSp macro="">
      <xdr:nvCxnSpPr>
        <xdr:cNvPr id="81" name="直線コネクタ 80">
          <a:extLst>
            <a:ext uri="{FF2B5EF4-FFF2-40B4-BE49-F238E27FC236}">
              <a16:creationId xmlns:a16="http://schemas.microsoft.com/office/drawing/2014/main" id="{16809D9D-0EDD-4D28-AC5A-A48960EBFDF2}"/>
            </a:ext>
          </a:extLst>
        </xdr:cNvPr>
        <xdr:cNvCxnSpPr/>
      </xdr:nvCxnSpPr>
      <xdr:spPr>
        <a:xfrm>
          <a:off x="2019300" y="6282690"/>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907</xdr:rowOff>
    </xdr:from>
    <xdr:to>
      <xdr:col>6</xdr:col>
      <xdr:colOff>38100</xdr:colOff>
      <xdr:row>36</xdr:row>
      <xdr:rowOff>102507</xdr:rowOff>
    </xdr:to>
    <xdr:sp macro="" textlink="">
      <xdr:nvSpPr>
        <xdr:cNvPr id="82" name="楕円 81">
          <a:extLst>
            <a:ext uri="{FF2B5EF4-FFF2-40B4-BE49-F238E27FC236}">
              <a16:creationId xmlns:a16="http://schemas.microsoft.com/office/drawing/2014/main" id="{C16E899F-1234-41AA-A2BB-5FEE18F5AB9A}"/>
            </a:ext>
          </a:extLst>
        </xdr:cNvPr>
        <xdr:cNvSpPr/>
      </xdr:nvSpPr>
      <xdr:spPr>
        <a:xfrm>
          <a:off x="1079500" y="617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51707</xdr:rowOff>
    </xdr:from>
    <xdr:to>
      <xdr:col>10</xdr:col>
      <xdr:colOff>114300</xdr:colOff>
      <xdr:row>36</xdr:row>
      <xdr:rowOff>110490</xdr:rowOff>
    </xdr:to>
    <xdr:cxnSp macro="">
      <xdr:nvCxnSpPr>
        <xdr:cNvPr id="83" name="直線コネクタ 82">
          <a:extLst>
            <a:ext uri="{FF2B5EF4-FFF2-40B4-BE49-F238E27FC236}">
              <a16:creationId xmlns:a16="http://schemas.microsoft.com/office/drawing/2014/main" id="{1A8BDE89-1D44-444F-B839-DB3C83396B68}"/>
            </a:ext>
          </a:extLst>
        </xdr:cNvPr>
        <xdr:cNvCxnSpPr/>
      </xdr:nvCxnSpPr>
      <xdr:spPr>
        <a:xfrm>
          <a:off x="1130300" y="622390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B0966309-419F-456C-9A7A-E7D583A9E5AC}"/>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075C64EE-FA35-4968-964D-84766099E255}"/>
            </a:ext>
          </a:extLst>
        </xdr:cNvPr>
        <xdr:cNvSpPr txBox="1"/>
      </xdr:nvSpPr>
      <xdr:spPr>
        <a:xfrm>
          <a:off x="2705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AFF3C7FB-3296-4330-8FD1-316064A7B85E}"/>
            </a:ext>
          </a:extLst>
        </xdr:cNvPr>
        <xdr:cNvSpPr txBox="1"/>
      </xdr:nvSpPr>
      <xdr:spPr>
        <a:xfrm>
          <a:off x="1816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6B3BA24A-489E-46E1-911A-240EC7470ECD}"/>
            </a:ext>
          </a:extLst>
        </xdr:cNvPr>
        <xdr:cNvSpPr txBox="1"/>
      </xdr:nvSpPr>
      <xdr:spPr>
        <a:xfrm>
          <a:off x="927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128831</xdr:rowOff>
    </xdr:from>
    <xdr:ext cx="405111" cy="259045"/>
    <xdr:sp macro="" textlink="">
      <xdr:nvSpPr>
        <xdr:cNvPr id="88" name="n_1mainValue【図書館】&#10;有形固定資産減価償却率">
          <a:extLst>
            <a:ext uri="{FF2B5EF4-FFF2-40B4-BE49-F238E27FC236}">
              <a16:creationId xmlns:a16="http://schemas.microsoft.com/office/drawing/2014/main" id="{65933166-290C-4517-BDD4-1C2E5C0D2746}"/>
            </a:ext>
          </a:extLst>
        </xdr:cNvPr>
        <xdr:cNvSpPr txBox="1"/>
      </xdr:nvSpPr>
      <xdr:spPr>
        <a:xfrm>
          <a:off x="35820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66783</xdr:rowOff>
    </xdr:from>
    <xdr:ext cx="405111" cy="259045"/>
    <xdr:sp macro="" textlink="">
      <xdr:nvSpPr>
        <xdr:cNvPr id="89" name="n_2mainValue【図書館】&#10;有形固定資産減価償却率">
          <a:extLst>
            <a:ext uri="{FF2B5EF4-FFF2-40B4-BE49-F238E27FC236}">
              <a16:creationId xmlns:a16="http://schemas.microsoft.com/office/drawing/2014/main" id="{680FF895-C992-4CC5-B253-E143274B5FE7}"/>
            </a:ext>
          </a:extLst>
        </xdr:cNvPr>
        <xdr:cNvSpPr txBox="1"/>
      </xdr:nvSpPr>
      <xdr:spPr>
        <a:xfrm>
          <a:off x="27057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6367</xdr:rowOff>
    </xdr:from>
    <xdr:ext cx="405111" cy="259045"/>
    <xdr:sp macro="" textlink="">
      <xdr:nvSpPr>
        <xdr:cNvPr id="90" name="n_3mainValue【図書館】&#10;有形固定資産減価償却率">
          <a:extLst>
            <a:ext uri="{FF2B5EF4-FFF2-40B4-BE49-F238E27FC236}">
              <a16:creationId xmlns:a16="http://schemas.microsoft.com/office/drawing/2014/main" id="{38C77851-240B-4B79-8F27-1CAA5F8A35FB}"/>
            </a:ext>
          </a:extLst>
        </xdr:cNvPr>
        <xdr:cNvSpPr txBox="1"/>
      </xdr:nvSpPr>
      <xdr:spPr>
        <a:xfrm>
          <a:off x="1816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119034</xdr:rowOff>
    </xdr:from>
    <xdr:ext cx="405111" cy="259045"/>
    <xdr:sp macro="" textlink="">
      <xdr:nvSpPr>
        <xdr:cNvPr id="91" name="n_4mainValue【図書館】&#10;有形固定資産減価償却率">
          <a:extLst>
            <a:ext uri="{FF2B5EF4-FFF2-40B4-BE49-F238E27FC236}">
              <a16:creationId xmlns:a16="http://schemas.microsoft.com/office/drawing/2014/main" id="{EC5EC61D-2BF8-4A4F-8104-AEA265A442A9}"/>
            </a:ext>
          </a:extLst>
        </xdr:cNvPr>
        <xdr:cNvSpPr txBox="1"/>
      </xdr:nvSpPr>
      <xdr:spPr>
        <a:xfrm>
          <a:off x="927744" y="594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76E96C1-FB0D-4718-BFDE-A9F4AEF7A6E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C35EF3F-7137-4B19-BBDD-EE9504F27CA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77D3ACF-D8BD-4B37-A6B5-10EEFFBBEB9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F0000B9-6F07-4D44-9C5D-F074A9BBACE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10C9E2-94EE-4C34-82E7-9F234580930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93FDADB-D50F-4C0B-9240-635D6C53F8B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6D226E9-C593-4515-B594-1581CC497C2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8F537CE-8C52-48C8-AEEB-5B04C9D93AE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C3EEAEC-45D5-490D-8490-8F190014924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93EDE17-6607-4602-A6C8-7BFB07558C0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DBE7D4F-CA0D-472E-B79E-A10EA47E66F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4682C93-B2B8-4828-9E7A-B0AF01848A0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9773B535-9948-429B-B6AC-EA2B16DAEFE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BB2A887B-A40E-48E5-8DBB-B6F02C60449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5C3556D-FC53-439F-96ED-001D48DFF14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BFFF4B8-B8BC-43A0-ACB7-0717A89FFE16}"/>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059DE88-F9F7-4D48-B8BE-2FFEA4A98AE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AD223918-FB8D-441E-BCD2-5797ABA86C2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783AB49-19CF-4448-916E-1F6CD637198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E9A7651-D72F-4819-9A82-E5E454AAF2C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67953E4-B4B4-4012-8188-2D760982299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EC65F889-1F8C-49D2-B111-2C7F27F78745}"/>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8ED19A76-8951-447B-BDB7-481B149E6E9C}"/>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A2EDE323-A5F0-4589-A80B-47839F3AB936}"/>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C046AF63-C9DF-4AFA-8AA3-5C640ABCF319}"/>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D8D12A05-5BE7-4E66-8FA4-DF0F83CB3985}"/>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81BD07A4-0B4A-4A5D-919E-EE785C02B12E}"/>
            </a:ext>
          </a:extLst>
        </xdr:cNvPr>
        <xdr:cNvSpPr txBox="1"/>
      </xdr:nvSpPr>
      <xdr:spPr>
        <a:xfrm>
          <a:off x="10515600" y="657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7BEADA6A-7917-4056-BF48-09CDA8C2408B}"/>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D9978EE1-F293-4E0D-A2A1-B3B33D842AC0}"/>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FD4064BD-A392-4660-B1C3-EF4B28BF29B2}"/>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CC2BE944-3222-4690-9042-A9CA1124731B}"/>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33E00AA6-7C04-4CF9-98DE-7D0FEDEFADAC}"/>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82858F7-5D3F-434D-88FC-7B114409F37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256A5A0-E110-4EEF-B643-40542A44A45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81584E9-2B34-4158-A2C1-41B0C8036AD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D20C27B-656F-459D-AD1E-89C5FB567AB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4735403-9735-4006-AD84-4669411D922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75692</xdr:rowOff>
    </xdr:from>
    <xdr:to>
      <xdr:col>55</xdr:col>
      <xdr:colOff>50800</xdr:colOff>
      <xdr:row>37</xdr:row>
      <xdr:rowOff>5842</xdr:rowOff>
    </xdr:to>
    <xdr:sp macro="" textlink="">
      <xdr:nvSpPr>
        <xdr:cNvPr id="129" name="楕円 128">
          <a:extLst>
            <a:ext uri="{FF2B5EF4-FFF2-40B4-BE49-F238E27FC236}">
              <a16:creationId xmlns:a16="http://schemas.microsoft.com/office/drawing/2014/main" id="{AD3A0F58-C46A-4BED-8452-64C3586266D4}"/>
            </a:ext>
          </a:extLst>
        </xdr:cNvPr>
        <xdr:cNvSpPr/>
      </xdr:nvSpPr>
      <xdr:spPr>
        <a:xfrm>
          <a:off x="10426700" y="62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98569</xdr:rowOff>
    </xdr:from>
    <xdr:ext cx="469744" cy="259045"/>
    <xdr:sp macro="" textlink="">
      <xdr:nvSpPr>
        <xdr:cNvPr id="130" name="【図書館】&#10;一人当たり面積該当値テキスト">
          <a:extLst>
            <a:ext uri="{FF2B5EF4-FFF2-40B4-BE49-F238E27FC236}">
              <a16:creationId xmlns:a16="http://schemas.microsoft.com/office/drawing/2014/main" id="{F0C51A40-DCDE-4558-BC03-7258DB88C300}"/>
            </a:ext>
          </a:extLst>
        </xdr:cNvPr>
        <xdr:cNvSpPr txBox="1"/>
      </xdr:nvSpPr>
      <xdr:spPr>
        <a:xfrm>
          <a:off x="10515600" y="609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80264</xdr:rowOff>
    </xdr:from>
    <xdr:to>
      <xdr:col>50</xdr:col>
      <xdr:colOff>165100</xdr:colOff>
      <xdr:row>37</xdr:row>
      <xdr:rowOff>10414</xdr:rowOff>
    </xdr:to>
    <xdr:sp macro="" textlink="">
      <xdr:nvSpPr>
        <xdr:cNvPr id="131" name="楕円 130">
          <a:extLst>
            <a:ext uri="{FF2B5EF4-FFF2-40B4-BE49-F238E27FC236}">
              <a16:creationId xmlns:a16="http://schemas.microsoft.com/office/drawing/2014/main" id="{077E9009-D305-4412-80D2-395FA35E130A}"/>
            </a:ext>
          </a:extLst>
        </xdr:cNvPr>
        <xdr:cNvSpPr/>
      </xdr:nvSpPr>
      <xdr:spPr>
        <a:xfrm>
          <a:off x="9588500" y="62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126492</xdr:rowOff>
    </xdr:from>
    <xdr:to>
      <xdr:col>55</xdr:col>
      <xdr:colOff>0</xdr:colOff>
      <xdr:row>36</xdr:row>
      <xdr:rowOff>131064</xdr:rowOff>
    </xdr:to>
    <xdr:cxnSp macro="">
      <xdr:nvCxnSpPr>
        <xdr:cNvPr id="132" name="直線コネクタ 131">
          <a:extLst>
            <a:ext uri="{FF2B5EF4-FFF2-40B4-BE49-F238E27FC236}">
              <a16:creationId xmlns:a16="http://schemas.microsoft.com/office/drawing/2014/main" id="{1002DC42-E3D3-4D67-B377-0350AD851D9D}"/>
            </a:ext>
          </a:extLst>
        </xdr:cNvPr>
        <xdr:cNvCxnSpPr/>
      </xdr:nvCxnSpPr>
      <xdr:spPr>
        <a:xfrm flipV="1">
          <a:off x="9639300" y="62986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84836</xdr:rowOff>
    </xdr:from>
    <xdr:to>
      <xdr:col>46</xdr:col>
      <xdr:colOff>38100</xdr:colOff>
      <xdr:row>37</xdr:row>
      <xdr:rowOff>14986</xdr:rowOff>
    </xdr:to>
    <xdr:sp macro="" textlink="">
      <xdr:nvSpPr>
        <xdr:cNvPr id="133" name="楕円 132">
          <a:extLst>
            <a:ext uri="{FF2B5EF4-FFF2-40B4-BE49-F238E27FC236}">
              <a16:creationId xmlns:a16="http://schemas.microsoft.com/office/drawing/2014/main" id="{E6B19C23-CED9-465A-9B86-8EDBDEBDC72F}"/>
            </a:ext>
          </a:extLst>
        </xdr:cNvPr>
        <xdr:cNvSpPr/>
      </xdr:nvSpPr>
      <xdr:spPr>
        <a:xfrm>
          <a:off x="8699500" y="62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131064</xdr:rowOff>
    </xdr:from>
    <xdr:to>
      <xdr:col>50</xdr:col>
      <xdr:colOff>114300</xdr:colOff>
      <xdr:row>36</xdr:row>
      <xdr:rowOff>135636</xdr:rowOff>
    </xdr:to>
    <xdr:cxnSp macro="">
      <xdr:nvCxnSpPr>
        <xdr:cNvPr id="134" name="直線コネクタ 133">
          <a:extLst>
            <a:ext uri="{FF2B5EF4-FFF2-40B4-BE49-F238E27FC236}">
              <a16:creationId xmlns:a16="http://schemas.microsoft.com/office/drawing/2014/main" id="{E2FD0734-622C-4295-BC18-90DD450637C7}"/>
            </a:ext>
          </a:extLst>
        </xdr:cNvPr>
        <xdr:cNvCxnSpPr/>
      </xdr:nvCxnSpPr>
      <xdr:spPr>
        <a:xfrm flipV="1">
          <a:off x="8750300" y="63032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84836</xdr:rowOff>
    </xdr:from>
    <xdr:to>
      <xdr:col>41</xdr:col>
      <xdr:colOff>101600</xdr:colOff>
      <xdr:row>37</xdr:row>
      <xdr:rowOff>14986</xdr:rowOff>
    </xdr:to>
    <xdr:sp macro="" textlink="">
      <xdr:nvSpPr>
        <xdr:cNvPr id="135" name="楕円 134">
          <a:extLst>
            <a:ext uri="{FF2B5EF4-FFF2-40B4-BE49-F238E27FC236}">
              <a16:creationId xmlns:a16="http://schemas.microsoft.com/office/drawing/2014/main" id="{7D08BDF7-E87B-4DA2-ABF0-59F69CD909DB}"/>
            </a:ext>
          </a:extLst>
        </xdr:cNvPr>
        <xdr:cNvSpPr/>
      </xdr:nvSpPr>
      <xdr:spPr>
        <a:xfrm>
          <a:off x="7810500" y="62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135636</xdr:rowOff>
    </xdr:from>
    <xdr:to>
      <xdr:col>45</xdr:col>
      <xdr:colOff>177800</xdr:colOff>
      <xdr:row>36</xdr:row>
      <xdr:rowOff>135636</xdr:rowOff>
    </xdr:to>
    <xdr:cxnSp macro="">
      <xdr:nvCxnSpPr>
        <xdr:cNvPr id="136" name="直線コネクタ 135">
          <a:extLst>
            <a:ext uri="{FF2B5EF4-FFF2-40B4-BE49-F238E27FC236}">
              <a16:creationId xmlns:a16="http://schemas.microsoft.com/office/drawing/2014/main" id="{2493BBF4-082D-42D6-A830-DF6BF2BF5FE0}"/>
            </a:ext>
          </a:extLst>
        </xdr:cNvPr>
        <xdr:cNvCxnSpPr/>
      </xdr:nvCxnSpPr>
      <xdr:spPr>
        <a:xfrm>
          <a:off x="7861300" y="63078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89408</xdr:rowOff>
    </xdr:from>
    <xdr:to>
      <xdr:col>36</xdr:col>
      <xdr:colOff>165100</xdr:colOff>
      <xdr:row>37</xdr:row>
      <xdr:rowOff>19558</xdr:rowOff>
    </xdr:to>
    <xdr:sp macro="" textlink="">
      <xdr:nvSpPr>
        <xdr:cNvPr id="137" name="楕円 136">
          <a:extLst>
            <a:ext uri="{FF2B5EF4-FFF2-40B4-BE49-F238E27FC236}">
              <a16:creationId xmlns:a16="http://schemas.microsoft.com/office/drawing/2014/main" id="{E79C824D-B40C-4660-9317-98B31B48791E}"/>
            </a:ext>
          </a:extLst>
        </xdr:cNvPr>
        <xdr:cNvSpPr/>
      </xdr:nvSpPr>
      <xdr:spPr>
        <a:xfrm>
          <a:off x="6921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135636</xdr:rowOff>
    </xdr:from>
    <xdr:to>
      <xdr:col>41</xdr:col>
      <xdr:colOff>50800</xdr:colOff>
      <xdr:row>36</xdr:row>
      <xdr:rowOff>140208</xdr:rowOff>
    </xdr:to>
    <xdr:cxnSp macro="">
      <xdr:nvCxnSpPr>
        <xdr:cNvPr id="138" name="直線コネクタ 137">
          <a:extLst>
            <a:ext uri="{FF2B5EF4-FFF2-40B4-BE49-F238E27FC236}">
              <a16:creationId xmlns:a16="http://schemas.microsoft.com/office/drawing/2014/main" id="{9C909604-9849-47DF-855D-4A56A2DB3832}"/>
            </a:ext>
          </a:extLst>
        </xdr:cNvPr>
        <xdr:cNvCxnSpPr/>
      </xdr:nvCxnSpPr>
      <xdr:spPr>
        <a:xfrm flipV="1">
          <a:off x="6972300" y="63078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D21C9B92-7439-4D48-855D-9100E3A75ADD}"/>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BC77841D-05EE-4164-83E1-3BF471A2EE9B}"/>
            </a:ext>
          </a:extLst>
        </xdr:cNvPr>
        <xdr:cNvSpPr txBox="1"/>
      </xdr:nvSpPr>
      <xdr:spPr>
        <a:xfrm>
          <a:off x="8515427"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249F347E-88EF-49C1-AB29-FB57D85AE2FD}"/>
            </a:ext>
          </a:extLst>
        </xdr:cNvPr>
        <xdr:cNvSpPr txBox="1"/>
      </xdr:nvSpPr>
      <xdr:spPr>
        <a:xfrm>
          <a:off x="7626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D08D8B53-CFCB-4D39-8322-713FB1165261}"/>
            </a:ext>
          </a:extLst>
        </xdr:cNvPr>
        <xdr:cNvSpPr txBox="1"/>
      </xdr:nvSpPr>
      <xdr:spPr>
        <a:xfrm>
          <a:off x="6737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26941</xdr:rowOff>
    </xdr:from>
    <xdr:ext cx="469744" cy="259045"/>
    <xdr:sp macro="" textlink="">
      <xdr:nvSpPr>
        <xdr:cNvPr id="143" name="n_1mainValue【図書館】&#10;一人当たり面積">
          <a:extLst>
            <a:ext uri="{FF2B5EF4-FFF2-40B4-BE49-F238E27FC236}">
              <a16:creationId xmlns:a16="http://schemas.microsoft.com/office/drawing/2014/main" id="{E70A5333-E881-4221-B6A3-D404ECDA73E0}"/>
            </a:ext>
          </a:extLst>
        </xdr:cNvPr>
        <xdr:cNvSpPr txBox="1"/>
      </xdr:nvSpPr>
      <xdr:spPr>
        <a:xfrm>
          <a:off x="9391727" y="602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31513</xdr:rowOff>
    </xdr:from>
    <xdr:ext cx="469744" cy="259045"/>
    <xdr:sp macro="" textlink="">
      <xdr:nvSpPr>
        <xdr:cNvPr id="144" name="n_2mainValue【図書館】&#10;一人当たり面積">
          <a:extLst>
            <a:ext uri="{FF2B5EF4-FFF2-40B4-BE49-F238E27FC236}">
              <a16:creationId xmlns:a16="http://schemas.microsoft.com/office/drawing/2014/main" id="{B503F1E5-47C4-419D-BE78-E563EF68E2FD}"/>
            </a:ext>
          </a:extLst>
        </xdr:cNvPr>
        <xdr:cNvSpPr txBox="1"/>
      </xdr:nvSpPr>
      <xdr:spPr>
        <a:xfrm>
          <a:off x="8515427" y="603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31513</xdr:rowOff>
    </xdr:from>
    <xdr:ext cx="469744" cy="259045"/>
    <xdr:sp macro="" textlink="">
      <xdr:nvSpPr>
        <xdr:cNvPr id="145" name="n_3mainValue【図書館】&#10;一人当たり面積">
          <a:extLst>
            <a:ext uri="{FF2B5EF4-FFF2-40B4-BE49-F238E27FC236}">
              <a16:creationId xmlns:a16="http://schemas.microsoft.com/office/drawing/2014/main" id="{A4307797-B81C-418D-82DE-5CF309A305F2}"/>
            </a:ext>
          </a:extLst>
        </xdr:cNvPr>
        <xdr:cNvSpPr txBox="1"/>
      </xdr:nvSpPr>
      <xdr:spPr>
        <a:xfrm>
          <a:off x="7626427" y="603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36085</xdr:rowOff>
    </xdr:from>
    <xdr:ext cx="469744" cy="259045"/>
    <xdr:sp macro="" textlink="">
      <xdr:nvSpPr>
        <xdr:cNvPr id="146" name="n_4mainValue【図書館】&#10;一人当たり面積">
          <a:extLst>
            <a:ext uri="{FF2B5EF4-FFF2-40B4-BE49-F238E27FC236}">
              <a16:creationId xmlns:a16="http://schemas.microsoft.com/office/drawing/2014/main" id="{F2385279-2101-44EB-8EED-351B5DE1FCCE}"/>
            </a:ext>
          </a:extLst>
        </xdr:cNvPr>
        <xdr:cNvSpPr txBox="1"/>
      </xdr:nvSpPr>
      <xdr:spPr>
        <a:xfrm>
          <a:off x="6737427" y="603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6744510-F301-410D-8F06-4DD043C4E8D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90C43C1-7131-4C9C-9649-3736BAC7789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BAE5DBA-1428-40F5-903A-7F986F90C43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2B9A779-677F-49F6-B80C-BCCCF9081A3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3B40047-5514-445F-AB70-42BA605B73B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3AF8FE8-3B36-4170-B6ED-65484DA4016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11FF92D-5450-4779-BEE0-FBE4931D3BD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FADF5E8-2ED9-4234-A2B5-710A1B08A7D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9377D04-43BA-4979-B7F7-92E6D64104D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3049D41-BAB9-4728-8658-9440DCC9CBF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77A8094-3E43-417C-A4B6-C5A42695D00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51D956D4-5402-42A9-8F9C-EE915301B85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9F369D71-BD47-429D-9CC6-E401962C69A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1AE6544-F808-40C6-A26E-1A9DDE50DAD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3EE7299-3626-466E-99E4-3C03F3E70F2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BA5A6D2-CF72-47E6-B89F-A4AD9530966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C46AC85E-037D-4C12-9659-BDA3B9FFB61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877E17B-66B5-4C6E-ACFA-28DE95F7C99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395431F-AC32-473E-8B8F-E2ADC338B1A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8076BB5-A56F-4668-8B12-48473D0E727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11A68A5-4A9D-4BF8-BB8A-D7E0F36A3D8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B6B7AFC0-4939-4B52-80F1-E6E6632759E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13B99EC-D49A-478A-9B64-DEED4ACCE88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35A0E29C-52DD-447F-962E-D3A9FA172D2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A4A48F8-2AF8-43F3-AD17-4A281B110640}"/>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5FA3F552-EBB7-4F2C-A4AB-6F376B679EFC}"/>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CF2B6709-D021-4886-89B4-FC28D6806BD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4787014-5A49-4011-B045-A0B0E12967ED}"/>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02169A70-DDEC-4EE1-A87C-BEA4D067DD7D}"/>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9DB0AEB-EA5A-4408-A2A1-C9BFDCF5A3E3}"/>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18F5C8BC-4BA4-400D-A9BA-E08C3E9CB70F}"/>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AF4D29E7-C84D-4872-B937-9BBAB0CA6D93}"/>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7FC791D6-5200-4B3E-9D94-1783DDF6052B}"/>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2BB0B43D-2877-443F-BBF5-33CF14692603}"/>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D474FA8E-336D-4873-A792-6653FED48A87}"/>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AC780A9-7292-42C4-819E-C22221431F8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FCC462D-0956-400F-BA21-5CA1EC3477C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C305FC5-A241-4958-AFE5-178D6974749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FC7B53C-85D9-417D-AF5D-DF4BC6D19A6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D6FCF69-7D1D-4296-9F9F-3BD067C2695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187" name="楕円 186">
          <a:extLst>
            <a:ext uri="{FF2B5EF4-FFF2-40B4-BE49-F238E27FC236}">
              <a16:creationId xmlns:a16="http://schemas.microsoft.com/office/drawing/2014/main" id="{C1645AB2-62DD-4C1E-ABC5-6B7CE9AF2F78}"/>
            </a:ext>
          </a:extLst>
        </xdr:cNvPr>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188" name="【体育館・プール】&#10;有形固定資産減価償却率該当値テキスト">
          <a:extLst>
            <a:ext uri="{FF2B5EF4-FFF2-40B4-BE49-F238E27FC236}">
              <a16:creationId xmlns:a16="http://schemas.microsoft.com/office/drawing/2014/main" id="{885878D1-8D23-430D-A891-69945A5CD82C}"/>
            </a:ext>
          </a:extLst>
        </xdr:cNvPr>
        <xdr:cNvSpPr txBox="1"/>
      </xdr:nvSpPr>
      <xdr:spPr>
        <a:xfrm>
          <a:off x="4673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189" name="楕円 188">
          <a:extLst>
            <a:ext uri="{FF2B5EF4-FFF2-40B4-BE49-F238E27FC236}">
              <a16:creationId xmlns:a16="http://schemas.microsoft.com/office/drawing/2014/main" id="{CD1A55E5-B0EE-4753-B53E-A3F2B354707D}"/>
            </a:ext>
          </a:extLst>
        </xdr:cNvPr>
        <xdr:cNvSpPr/>
      </xdr:nvSpPr>
      <xdr:spPr>
        <a:xfrm>
          <a:off x="3746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76200</xdr:rowOff>
    </xdr:from>
    <xdr:to>
      <xdr:col>24</xdr:col>
      <xdr:colOff>63500</xdr:colOff>
      <xdr:row>64</xdr:row>
      <xdr:rowOff>76200</xdr:rowOff>
    </xdr:to>
    <xdr:cxnSp macro="">
      <xdr:nvCxnSpPr>
        <xdr:cNvPr id="190" name="直線コネクタ 189">
          <a:extLst>
            <a:ext uri="{FF2B5EF4-FFF2-40B4-BE49-F238E27FC236}">
              <a16:creationId xmlns:a16="http://schemas.microsoft.com/office/drawing/2014/main" id="{D565698F-6C63-42B6-9415-A8BBEAA77115}"/>
            </a:ext>
          </a:extLst>
        </xdr:cNvPr>
        <xdr:cNvCxnSpPr/>
      </xdr:nvCxnSpPr>
      <xdr:spPr>
        <a:xfrm>
          <a:off x="3797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191" name="楕円 190">
          <a:extLst>
            <a:ext uri="{FF2B5EF4-FFF2-40B4-BE49-F238E27FC236}">
              <a16:creationId xmlns:a16="http://schemas.microsoft.com/office/drawing/2014/main" id="{D1218577-8D3C-4AD7-9312-8E9269508E58}"/>
            </a:ext>
          </a:extLst>
        </xdr:cNvPr>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76200</xdr:rowOff>
    </xdr:from>
    <xdr:to>
      <xdr:col>19</xdr:col>
      <xdr:colOff>177800</xdr:colOff>
      <xdr:row>64</xdr:row>
      <xdr:rowOff>76200</xdr:rowOff>
    </xdr:to>
    <xdr:cxnSp macro="">
      <xdr:nvCxnSpPr>
        <xdr:cNvPr id="192" name="直線コネクタ 191">
          <a:extLst>
            <a:ext uri="{FF2B5EF4-FFF2-40B4-BE49-F238E27FC236}">
              <a16:creationId xmlns:a16="http://schemas.microsoft.com/office/drawing/2014/main" id="{0BC74EFD-822D-40CB-B06B-FA4BBD0DD50D}"/>
            </a:ext>
          </a:extLst>
        </xdr:cNvPr>
        <xdr:cNvCxnSpPr/>
      </xdr:nvCxnSpPr>
      <xdr:spPr>
        <a:xfrm>
          <a:off x="2908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193" name="楕円 192">
          <a:extLst>
            <a:ext uri="{FF2B5EF4-FFF2-40B4-BE49-F238E27FC236}">
              <a16:creationId xmlns:a16="http://schemas.microsoft.com/office/drawing/2014/main" id="{39EC9F37-7CD0-41E6-99E3-B7918FEA6EEE}"/>
            </a:ext>
          </a:extLst>
        </xdr:cNvPr>
        <xdr:cNvSpPr/>
      </xdr:nvSpPr>
      <xdr:spPr>
        <a:xfrm>
          <a:off x="196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194" name="直線コネクタ 193">
          <a:extLst>
            <a:ext uri="{FF2B5EF4-FFF2-40B4-BE49-F238E27FC236}">
              <a16:creationId xmlns:a16="http://schemas.microsoft.com/office/drawing/2014/main" id="{55BD1B91-0ABB-40FA-A589-57E7C2B4249E}"/>
            </a:ext>
          </a:extLst>
        </xdr:cNvPr>
        <xdr:cNvCxnSpPr/>
      </xdr:nvCxnSpPr>
      <xdr:spPr>
        <a:xfrm>
          <a:off x="2019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12065</xdr:rowOff>
    </xdr:from>
    <xdr:to>
      <xdr:col>6</xdr:col>
      <xdr:colOff>38100</xdr:colOff>
      <xdr:row>64</xdr:row>
      <xdr:rowOff>113665</xdr:rowOff>
    </xdr:to>
    <xdr:sp macro="" textlink="">
      <xdr:nvSpPr>
        <xdr:cNvPr id="195" name="楕円 194">
          <a:extLst>
            <a:ext uri="{FF2B5EF4-FFF2-40B4-BE49-F238E27FC236}">
              <a16:creationId xmlns:a16="http://schemas.microsoft.com/office/drawing/2014/main" id="{E486E6CA-7693-43CB-ACE3-DB4CE0169A93}"/>
            </a:ext>
          </a:extLst>
        </xdr:cNvPr>
        <xdr:cNvSpPr/>
      </xdr:nvSpPr>
      <xdr:spPr>
        <a:xfrm>
          <a:off x="1079500" y="1098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62865</xdr:rowOff>
    </xdr:from>
    <xdr:to>
      <xdr:col>10</xdr:col>
      <xdr:colOff>114300</xdr:colOff>
      <xdr:row>64</xdr:row>
      <xdr:rowOff>76200</xdr:rowOff>
    </xdr:to>
    <xdr:cxnSp macro="">
      <xdr:nvCxnSpPr>
        <xdr:cNvPr id="196" name="直線コネクタ 195">
          <a:extLst>
            <a:ext uri="{FF2B5EF4-FFF2-40B4-BE49-F238E27FC236}">
              <a16:creationId xmlns:a16="http://schemas.microsoft.com/office/drawing/2014/main" id="{3085B6E0-E0E4-467D-8723-11075A8D4867}"/>
            </a:ext>
          </a:extLst>
        </xdr:cNvPr>
        <xdr:cNvCxnSpPr/>
      </xdr:nvCxnSpPr>
      <xdr:spPr>
        <a:xfrm>
          <a:off x="1130300" y="1103566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814372D4-9D8B-41DA-B61B-85E856E0AA40}"/>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EA9930FF-23F0-4D1B-AA64-459EF0437002}"/>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3EDEC039-BDDE-4AF7-AB5D-59F5239E88F7}"/>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68283D50-B14D-4454-B0B0-ABDF84082FAA}"/>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201" name="n_1mainValue【体育館・プール】&#10;有形固定資産減価償却率">
          <a:extLst>
            <a:ext uri="{FF2B5EF4-FFF2-40B4-BE49-F238E27FC236}">
              <a16:creationId xmlns:a16="http://schemas.microsoft.com/office/drawing/2014/main" id="{7B304FC6-C686-4DAF-8E4C-CC0CA1F00045}"/>
            </a:ext>
          </a:extLst>
        </xdr:cNvPr>
        <xdr:cNvSpPr txBox="1"/>
      </xdr:nvSpPr>
      <xdr:spPr>
        <a:xfrm>
          <a:off x="3549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202" name="n_2mainValue【体育館・プール】&#10;有形固定資産減価償却率">
          <a:extLst>
            <a:ext uri="{FF2B5EF4-FFF2-40B4-BE49-F238E27FC236}">
              <a16:creationId xmlns:a16="http://schemas.microsoft.com/office/drawing/2014/main" id="{EC221BA3-CC29-4397-861E-2C8C64EBEAEA}"/>
            </a:ext>
          </a:extLst>
        </xdr:cNvPr>
        <xdr:cNvSpPr txBox="1"/>
      </xdr:nvSpPr>
      <xdr:spPr>
        <a:xfrm>
          <a:off x="2673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203" name="n_3mainValue【体育館・プール】&#10;有形固定資産減価償却率">
          <a:extLst>
            <a:ext uri="{FF2B5EF4-FFF2-40B4-BE49-F238E27FC236}">
              <a16:creationId xmlns:a16="http://schemas.microsoft.com/office/drawing/2014/main" id="{ADF92FD2-E548-4978-AE40-9CC61BB3A4CB}"/>
            </a:ext>
          </a:extLst>
        </xdr:cNvPr>
        <xdr:cNvSpPr txBox="1"/>
      </xdr:nvSpPr>
      <xdr:spPr>
        <a:xfrm>
          <a:off x="1784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104792</xdr:rowOff>
    </xdr:from>
    <xdr:ext cx="405111" cy="259045"/>
    <xdr:sp macro="" textlink="">
      <xdr:nvSpPr>
        <xdr:cNvPr id="204" name="n_4mainValue【体育館・プール】&#10;有形固定資産減価償却率">
          <a:extLst>
            <a:ext uri="{FF2B5EF4-FFF2-40B4-BE49-F238E27FC236}">
              <a16:creationId xmlns:a16="http://schemas.microsoft.com/office/drawing/2014/main" id="{69A50F7C-B031-435E-9F18-28DC002C600B}"/>
            </a:ext>
          </a:extLst>
        </xdr:cNvPr>
        <xdr:cNvSpPr txBox="1"/>
      </xdr:nvSpPr>
      <xdr:spPr>
        <a:xfrm>
          <a:off x="927744" y="1107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7B7CC3-2A2E-4B09-9B4C-F58B9E10547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C8BA5CD-BBCA-416F-8488-DF837E2C350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208A8C9-17A6-4D10-9F7C-6A2E6C22FFE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4CDD47D-09DA-4AEC-9920-6FE38E7AACC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1C28745-6052-4701-B970-398A5E42354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6E917D4-C72A-44AA-8E17-F2F659A86FE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B00D1DE-6035-4899-BA3E-B60CC1DF80E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EEDDFB8-2DD7-4505-9504-7445ABB92A6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BCA0A7D-C7D3-40F0-BCB5-074559FDAF1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651B128-A7DF-499E-B405-DDEF06E82B3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7322F7A-83C8-48D5-984C-C7C55F744BD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B91FE708-A0CB-492F-A8B2-7D96235692F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6A125B6-ED30-4D4A-BEBE-34CD786E706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65FB9C53-D4B7-4C43-A431-59CCE4B0C6A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3C9B0C0-F6D3-4CBB-B9AE-1346744FDED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B47E9A6-4BCD-47B9-9107-682DD20CC4D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1E1EB05-844E-4783-B4D5-C410812901E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6FAF2C45-1CD2-4FD5-BAB5-45AA13DE02E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927A38F-E164-447E-823D-3AF9AF08B1D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4A3CD62-9C4B-4149-A8B0-C7942A0A2E1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5BF59A8-0353-41B1-8525-2A2D5C13640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16202033-666D-473E-87E9-DB30FC7DB25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4C8CEB3-BA7B-4ADD-8C37-EEA65E32AC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4CCCE926-4DB3-4E01-BEE4-F210534E70BD}"/>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D2DE4EC1-20F8-4B8B-8D61-52F0E71F41EC}"/>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D2B2B9A1-CBF2-4866-9EC5-25D97B11384B}"/>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FF4F4273-18BA-4E37-B360-3BA30F618A35}"/>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2273E582-538A-48FA-A6F6-727621BA9021}"/>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a:extLst>
            <a:ext uri="{FF2B5EF4-FFF2-40B4-BE49-F238E27FC236}">
              <a16:creationId xmlns:a16="http://schemas.microsoft.com/office/drawing/2014/main" id="{E4461F87-68A7-4C5E-BD6D-12B0ADC6CC9F}"/>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042A43F9-5EEB-498C-8B8B-90D0C86955CE}"/>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5D77F4CB-EB5A-4833-AAB9-E7C14A0CC57B}"/>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D9E782D1-183B-43ED-8179-773D6225441F}"/>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E96BD5A2-0EDA-4B0B-94CD-CC881345961D}"/>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E9EB1C3F-6FE9-435D-A9D3-6CAE85D9AC15}"/>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74C0247-CB4A-48AB-A015-132651736FB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31BA9F3-2A84-4F40-B065-9E909DA570E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8911DC2-D671-41FE-A53A-7B070BB9D9A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2FF8654-ABEB-4820-A492-C1FFD1505DE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146DE59-B408-401C-BCAE-1D5FBB971C6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66548</xdr:rowOff>
    </xdr:from>
    <xdr:to>
      <xdr:col>55</xdr:col>
      <xdr:colOff>50800</xdr:colOff>
      <xdr:row>61</xdr:row>
      <xdr:rowOff>168148</xdr:rowOff>
    </xdr:to>
    <xdr:sp macro="" textlink="">
      <xdr:nvSpPr>
        <xdr:cNvPr id="244" name="楕円 243">
          <a:extLst>
            <a:ext uri="{FF2B5EF4-FFF2-40B4-BE49-F238E27FC236}">
              <a16:creationId xmlns:a16="http://schemas.microsoft.com/office/drawing/2014/main" id="{7B4DE112-0BC7-4454-9C8C-A15EAC237541}"/>
            </a:ext>
          </a:extLst>
        </xdr:cNvPr>
        <xdr:cNvSpPr/>
      </xdr:nvSpPr>
      <xdr:spPr>
        <a:xfrm>
          <a:off x="10426700" y="1052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89425</xdr:rowOff>
    </xdr:from>
    <xdr:ext cx="469744" cy="259045"/>
    <xdr:sp macro="" textlink="">
      <xdr:nvSpPr>
        <xdr:cNvPr id="245" name="【体育館・プール】&#10;一人当たり面積該当値テキスト">
          <a:extLst>
            <a:ext uri="{FF2B5EF4-FFF2-40B4-BE49-F238E27FC236}">
              <a16:creationId xmlns:a16="http://schemas.microsoft.com/office/drawing/2014/main" id="{B3A4FEC1-F7E2-4542-86E6-7B8B0CC37A7F}"/>
            </a:ext>
          </a:extLst>
        </xdr:cNvPr>
        <xdr:cNvSpPr txBox="1"/>
      </xdr:nvSpPr>
      <xdr:spPr>
        <a:xfrm>
          <a:off x="10515600" y="1037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68834</xdr:rowOff>
    </xdr:from>
    <xdr:to>
      <xdr:col>50</xdr:col>
      <xdr:colOff>165100</xdr:colOff>
      <xdr:row>61</xdr:row>
      <xdr:rowOff>170434</xdr:rowOff>
    </xdr:to>
    <xdr:sp macro="" textlink="">
      <xdr:nvSpPr>
        <xdr:cNvPr id="246" name="楕円 245">
          <a:extLst>
            <a:ext uri="{FF2B5EF4-FFF2-40B4-BE49-F238E27FC236}">
              <a16:creationId xmlns:a16="http://schemas.microsoft.com/office/drawing/2014/main" id="{66CABD07-FCD9-4A13-8C67-8CFAF385620D}"/>
            </a:ext>
          </a:extLst>
        </xdr:cNvPr>
        <xdr:cNvSpPr/>
      </xdr:nvSpPr>
      <xdr:spPr>
        <a:xfrm>
          <a:off x="9588500" y="1052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117348</xdr:rowOff>
    </xdr:from>
    <xdr:to>
      <xdr:col>55</xdr:col>
      <xdr:colOff>0</xdr:colOff>
      <xdr:row>61</xdr:row>
      <xdr:rowOff>119634</xdr:rowOff>
    </xdr:to>
    <xdr:cxnSp macro="">
      <xdr:nvCxnSpPr>
        <xdr:cNvPr id="247" name="直線コネクタ 246">
          <a:extLst>
            <a:ext uri="{FF2B5EF4-FFF2-40B4-BE49-F238E27FC236}">
              <a16:creationId xmlns:a16="http://schemas.microsoft.com/office/drawing/2014/main" id="{BDF8B217-8A95-4FA9-8678-6BAA0BF20CB0}"/>
            </a:ext>
          </a:extLst>
        </xdr:cNvPr>
        <xdr:cNvCxnSpPr/>
      </xdr:nvCxnSpPr>
      <xdr:spPr>
        <a:xfrm flipV="1">
          <a:off x="9639300" y="1057579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71120</xdr:rowOff>
    </xdr:from>
    <xdr:to>
      <xdr:col>46</xdr:col>
      <xdr:colOff>38100</xdr:colOff>
      <xdr:row>62</xdr:row>
      <xdr:rowOff>1270</xdr:rowOff>
    </xdr:to>
    <xdr:sp macro="" textlink="">
      <xdr:nvSpPr>
        <xdr:cNvPr id="248" name="楕円 247">
          <a:extLst>
            <a:ext uri="{FF2B5EF4-FFF2-40B4-BE49-F238E27FC236}">
              <a16:creationId xmlns:a16="http://schemas.microsoft.com/office/drawing/2014/main" id="{FFB9A353-F9E6-4FE3-AD7D-1AED57DE7736}"/>
            </a:ext>
          </a:extLst>
        </xdr:cNvPr>
        <xdr:cNvSpPr/>
      </xdr:nvSpPr>
      <xdr:spPr>
        <a:xfrm>
          <a:off x="8699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119634</xdr:rowOff>
    </xdr:from>
    <xdr:to>
      <xdr:col>50</xdr:col>
      <xdr:colOff>114300</xdr:colOff>
      <xdr:row>61</xdr:row>
      <xdr:rowOff>121920</xdr:rowOff>
    </xdr:to>
    <xdr:cxnSp macro="">
      <xdr:nvCxnSpPr>
        <xdr:cNvPr id="249" name="直線コネクタ 248">
          <a:extLst>
            <a:ext uri="{FF2B5EF4-FFF2-40B4-BE49-F238E27FC236}">
              <a16:creationId xmlns:a16="http://schemas.microsoft.com/office/drawing/2014/main" id="{D0CB671A-07F6-467F-BFE2-3224D7C031A5}"/>
            </a:ext>
          </a:extLst>
        </xdr:cNvPr>
        <xdr:cNvCxnSpPr/>
      </xdr:nvCxnSpPr>
      <xdr:spPr>
        <a:xfrm flipV="1">
          <a:off x="8750300" y="105780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70358</xdr:rowOff>
    </xdr:from>
    <xdr:to>
      <xdr:col>41</xdr:col>
      <xdr:colOff>101600</xdr:colOff>
      <xdr:row>62</xdr:row>
      <xdr:rowOff>508</xdr:rowOff>
    </xdr:to>
    <xdr:sp macro="" textlink="">
      <xdr:nvSpPr>
        <xdr:cNvPr id="250" name="楕円 249">
          <a:extLst>
            <a:ext uri="{FF2B5EF4-FFF2-40B4-BE49-F238E27FC236}">
              <a16:creationId xmlns:a16="http://schemas.microsoft.com/office/drawing/2014/main" id="{84D1BDB1-4E9E-47FF-8F16-EBECF0671B39}"/>
            </a:ext>
          </a:extLst>
        </xdr:cNvPr>
        <xdr:cNvSpPr/>
      </xdr:nvSpPr>
      <xdr:spPr>
        <a:xfrm>
          <a:off x="7810500" y="1052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121158</xdr:rowOff>
    </xdr:from>
    <xdr:to>
      <xdr:col>45</xdr:col>
      <xdr:colOff>177800</xdr:colOff>
      <xdr:row>61</xdr:row>
      <xdr:rowOff>121920</xdr:rowOff>
    </xdr:to>
    <xdr:cxnSp macro="">
      <xdr:nvCxnSpPr>
        <xdr:cNvPr id="251" name="直線コネクタ 250">
          <a:extLst>
            <a:ext uri="{FF2B5EF4-FFF2-40B4-BE49-F238E27FC236}">
              <a16:creationId xmlns:a16="http://schemas.microsoft.com/office/drawing/2014/main" id="{983384AD-94D1-4763-BFBC-A91643508A54}"/>
            </a:ext>
          </a:extLst>
        </xdr:cNvPr>
        <xdr:cNvCxnSpPr/>
      </xdr:nvCxnSpPr>
      <xdr:spPr>
        <a:xfrm>
          <a:off x="7861300" y="1057960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72644</xdr:rowOff>
    </xdr:from>
    <xdr:to>
      <xdr:col>36</xdr:col>
      <xdr:colOff>165100</xdr:colOff>
      <xdr:row>62</xdr:row>
      <xdr:rowOff>2794</xdr:rowOff>
    </xdr:to>
    <xdr:sp macro="" textlink="">
      <xdr:nvSpPr>
        <xdr:cNvPr id="252" name="楕円 251">
          <a:extLst>
            <a:ext uri="{FF2B5EF4-FFF2-40B4-BE49-F238E27FC236}">
              <a16:creationId xmlns:a16="http://schemas.microsoft.com/office/drawing/2014/main" id="{C42B2508-EAC2-4F94-9093-F2463E333521}"/>
            </a:ext>
          </a:extLst>
        </xdr:cNvPr>
        <xdr:cNvSpPr/>
      </xdr:nvSpPr>
      <xdr:spPr>
        <a:xfrm>
          <a:off x="6921500" y="105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121158</xdr:rowOff>
    </xdr:from>
    <xdr:to>
      <xdr:col>41</xdr:col>
      <xdr:colOff>50800</xdr:colOff>
      <xdr:row>61</xdr:row>
      <xdr:rowOff>123444</xdr:rowOff>
    </xdr:to>
    <xdr:cxnSp macro="">
      <xdr:nvCxnSpPr>
        <xdr:cNvPr id="253" name="直線コネクタ 252">
          <a:extLst>
            <a:ext uri="{FF2B5EF4-FFF2-40B4-BE49-F238E27FC236}">
              <a16:creationId xmlns:a16="http://schemas.microsoft.com/office/drawing/2014/main" id="{A3932861-C73B-4462-A24E-126CC2BCDC95}"/>
            </a:ext>
          </a:extLst>
        </xdr:cNvPr>
        <xdr:cNvCxnSpPr/>
      </xdr:nvCxnSpPr>
      <xdr:spPr>
        <a:xfrm flipV="1">
          <a:off x="6972300" y="105796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a:extLst>
            <a:ext uri="{FF2B5EF4-FFF2-40B4-BE49-F238E27FC236}">
              <a16:creationId xmlns:a16="http://schemas.microsoft.com/office/drawing/2014/main" id="{27E59B71-931C-491A-981F-2E1121897A51}"/>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a:extLst>
            <a:ext uri="{FF2B5EF4-FFF2-40B4-BE49-F238E27FC236}">
              <a16:creationId xmlns:a16="http://schemas.microsoft.com/office/drawing/2014/main" id="{1C62BF52-6995-4093-A46B-E584C9679B2D}"/>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a:extLst>
            <a:ext uri="{FF2B5EF4-FFF2-40B4-BE49-F238E27FC236}">
              <a16:creationId xmlns:a16="http://schemas.microsoft.com/office/drawing/2014/main" id="{323B8911-4FF1-4532-9CF4-D014049D4215}"/>
            </a:ext>
          </a:extLst>
        </xdr:cNvPr>
        <xdr:cNvSpPr txBox="1"/>
      </xdr:nvSpPr>
      <xdr:spPr>
        <a:xfrm>
          <a:off x="7626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257" name="n_4aveValue【体育館・プール】&#10;一人当たり面積">
          <a:extLst>
            <a:ext uri="{FF2B5EF4-FFF2-40B4-BE49-F238E27FC236}">
              <a16:creationId xmlns:a16="http://schemas.microsoft.com/office/drawing/2014/main" id="{FFBB8D97-D73B-4726-8791-9957B10FEF62}"/>
            </a:ext>
          </a:extLst>
        </xdr:cNvPr>
        <xdr:cNvSpPr txBox="1"/>
      </xdr:nvSpPr>
      <xdr:spPr>
        <a:xfrm>
          <a:off x="6737427" y="107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15511</xdr:rowOff>
    </xdr:from>
    <xdr:ext cx="469744" cy="259045"/>
    <xdr:sp macro="" textlink="">
      <xdr:nvSpPr>
        <xdr:cNvPr id="258" name="n_1mainValue【体育館・プール】&#10;一人当たり面積">
          <a:extLst>
            <a:ext uri="{FF2B5EF4-FFF2-40B4-BE49-F238E27FC236}">
              <a16:creationId xmlns:a16="http://schemas.microsoft.com/office/drawing/2014/main" id="{03AD26AA-823A-4F4F-A13B-341591C237D0}"/>
            </a:ext>
          </a:extLst>
        </xdr:cNvPr>
        <xdr:cNvSpPr txBox="1"/>
      </xdr:nvSpPr>
      <xdr:spPr>
        <a:xfrm>
          <a:off x="9391727" y="1030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17797</xdr:rowOff>
    </xdr:from>
    <xdr:ext cx="469744" cy="259045"/>
    <xdr:sp macro="" textlink="">
      <xdr:nvSpPr>
        <xdr:cNvPr id="259" name="n_2mainValue【体育館・プール】&#10;一人当たり面積">
          <a:extLst>
            <a:ext uri="{FF2B5EF4-FFF2-40B4-BE49-F238E27FC236}">
              <a16:creationId xmlns:a16="http://schemas.microsoft.com/office/drawing/2014/main" id="{412AA7AC-4850-4112-843E-16A55384BD4D}"/>
            </a:ext>
          </a:extLst>
        </xdr:cNvPr>
        <xdr:cNvSpPr txBox="1"/>
      </xdr:nvSpPr>
      <xdr:spPr>
        <a:xfrm>
          <a:off x="85154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17035</xdr:rowOff>
    </xdr:from>
    <xdr:ext cx="469744" cy="259045"/>
    <xdr:sp macro="" textlink="">
      <xdr:nvSpPr>
        <xdr:cNvPr id="260" name="n_3mainValue【体育館・プール】&#10;一人当たり面積">
          <a:extLst>
            <a:ext uri="{FF2B5EF4-FFF2-40B4-BE49-F238E27FC236}">
              <a16:creationId xmlns:a16="http://schemas.microsoft.com/office/drawing/2014/main" id="{6739C027-6B4B-438A-A559-70AD317B3719}"/>
            </a:ext>
          </a:extLst>
        </xdr:cNvPr>
        <xdr:cNvSpPr txBox="1"/>
      </xdr:nvSpPr>
      <xdr:spPr>
        <a:xfrm>
          <a:off x="7626427"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19321</xdr:rowOff>
    </xdr:from>
    <xdr:ext cx="469744" cy="259045"/>
    <xdr:sp macro="" textlink="">
      <xdr:nvSpPr>
        <xdr:cNvPr id="261" name="n_4mainValue【体育館・プール】&#10;一人当たり面積">
          <a:extLst>
            <a:ext uri="{FF2B5EF4-FFF2-40B4-BE49-F238E27FC236}">
              <a16:creationId xmlns:a16="http://schemas.microsoft.com/office/drawing/2014/main" id="{73F3EE3C-AA56-492A-99B8-07CD6119D718}"/>
            </a:ext>
          </a:extLst>
        </xdr:cNvPr>
        <xdr:cNvSpPr txBox="1"/>
      </xdr:nvSpPr>
      <xdr:spPr>
        <a:xfrm>
          <a:off x="6737427" y="1030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D4070A5-31B3-4AFF-BBB9-7DF5BC3BC4E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A912004-6663-4F20-A28B-4B078072B0F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EF45293-7ED4-4BE2-96D7-3B30D211D71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F2A229C-0BB1-4212-8B7F-10AC206FD90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151423CD-2F9D-4E5F-9AB2-552EEAAF2F1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8B005DE-D889-4C3A-A465-43CD316B29C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0691D2C-19E6-410F-8859-468E1FD4DAE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CB4607F-F01A-48A7-91B8-6B5F831EBC0B}"/>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3E511F9-E0AC-418A-AFE3-95C8C72A78A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613648FC-071A-453D-8CE4-ECAF803C86B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795C2CB0-2EBF-49DE-9F14-892F9BFA375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B93BE329-75A0-407F-B83C-4C153B45265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F1F38E2F-4B37-42DA-B848-B2608DBDDD3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E25AF8B8-C876-430B-A5E2-71FF54A34F7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42746E83-1999-4E72-9DB4-A04D53E101C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9ECEF381-94E3-4341-81E0-04D95B6A43C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1CDF33BF-B4CC-43A9-BA98-E1CE45D7E26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E40E3CA1-C2BC-4FB0-B463-36AC72F9257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3F300FC3-2D34-4016-A4BF-30BD2A74333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B802A55B-4C9B-49AA-BB08-2E20B9876F1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EFACACD0-5E8C-4134-B31F-500A87499A5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46315DFF-CB61-4193-A1B7-BC29C645212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C8C612B1-5940-462E-B8F4-A3B37F4A2B9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E17CFADA-2192-4FA2-8745-DFE8465A574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51897428-7054-4AAE-8818-4295408017B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0BC432EB-8713-409E-87B3-0F2468E21AF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3DECB28B-C363-4CC3-BB18-BDC87E59408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9" name="直線コネクタ 288">
          <a:extLst>
            <a:ext uri="{FF2B5EF4-FFF2-40B4-BE49-F238E27FC236}">
              <a16:creationId xmlns:a16="http://schemas.microsoft.com/office/drawing/2014/main" id="{438BCAD2-B000-4D73-A376-6D525A5D5CE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0" name="テキスト ボックス 289">
          <a:extLst>
            <a:ext uri="{FF2B5EF4-FFF2-40B4-BE49-F238E27FC236}">
              <a16:creationId xmlns:a16="http://schemas.microsoft.com/office/drawing/2014/main" id="{FE73F827-D06F-4B08-9405-AFA00ED4AA29}"/>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1" name="直線コネクタ 290">
          <a:extLst>
            <a:ext uri="{FF2B5EF4-FFF2-40B4-BE49-F238E27FC236}">
              <a16:creationId xmlns:a16="http://schemas.microsoft.com/office/drawing/2014/main" id="{83C7B819-6F9A-49AA-A6BC-149B1BF73C2B}"/>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2" name="テキスト ボックス 291">
          <a:extLst>
            <a:ext uri="{FF2B5EF4-FFF2-40B4-BE49-F238E27FC236}">
              <a16:creationId xmlns:a16="http://schemas.microsoft.com/office/drawing/2014/main" id="{32F30D3C-2EE5-44B0-84C2-612ECBC24DB7}"/>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3" name="直線コネクタ 292">
          <a:extLst>
            <a:ext uri="{FF2B5EF4-FFF2-40B4-BE49-F238E27FC236}">
              <a16:creationId xmlns:a16="http://schemas.microsoft.com/office/drawing/2014/main" id="{11FBDD5C-2C0C-4E5B-A94E-1627B53B0F1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4" name="テキスト ボックス 293">
          <a:extLst>
            <a:ext uri="{FF2B5EF4-FFF2-40B4-BE49-F238E27FC236}">
              <a16:creationId xmlns:a16="http://schemas.microsoft.com/office/drawing/2014/main" id="{B970271B-346B-4B60-81BC-426DBFAB433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5" name="直線コネクタ 294">
          <a:extLst>
            <a:ext uri="{FF2B5EF4-FFF2-40B4-BE49-F238E27FC236}">
              <a16:creationId xmlns:a16="http://schemas.microsoft.com/office/drawing/2014/main" id="{99513E0C-0064-48E4-80F6-858C41A6128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6" name="テキスト ボックス 295">
          <a:extLst>
            <a:ext uri="{FF2B5EF4-FFF2-40B4-BE49-F238E27FC236}">
              <a16:creationId xmlns:a16="http://schemas.microsoft.com/office/drawing/2014/main" id="{8445D6FF-D63A-4DE9-AEE0-9F98A40C3B9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7" name="直線コネクタ 296">
          <a:extLst>
            <a:ext uri="{FF2B5EF4-FFF2-40B4-BE49-F238E27FC236}">
              <a16:creationId xmlns:a16="http://schemas.microsoft.com/office/drawing/2014/main" id="{F2D28B2F-D46A-4020-9D52-DF62EFDCA332}"/>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8" name="テキスト ボックス 297">
          <a:extLst>
            <a:ext uri="{FF2B5EF4-FFF2-40B4-BE49-F238E27FC236}">
              <a16:creationId xmlns:a16="http://schemas.microsoft.com/office/drawing/2014/main" id="{D4517B37-32BE-4468-A2A3-00D60D48D494}"/>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ECF39CBA-B510-4317-81E2-3FE21DC56F7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a:extLst>
            <a:ext uri="{FF2B5EF4-FFF2-40B4-BE49-F238E27FC236}">
              <a16:creationId xmlns:a16="http://schemas.microsoft.com/office/drawing/2014/main" id="{2E5DFA87-724E-4FBC-85CC-2CD61F25957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45DAC2A9-A65B-47B4-AD42-331EB9C8C25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02" name="直線コネクタ 301">
          <a:extLst>
            <a:ext uri="{FF2B5EF4-FFF2-40B4-BE49-F238E27FC236}">
              <a16:creationId xmlns:a16="http://schemas.microsoft.com/office/drawing/2014/main" id="{46CA68F9-54F6-45FC-800C-E7A129997C84}"/>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3" name="【市民会館】&#10;有形固定資産減価償却率最小値テキスト">
          <a:extLst>
            <a:ext uri="{FF2B5EF4-FFF2-40B4-BE49-F238E27FC236}">
              <a16:creationId xmlns:a16="http://schemas.microsoft.com/office/drawing/2014/main" id="{7BE06458-1C4A-41F3-951D-7845B2BB4FEE}"/>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4" name="直線コネクタ 303">
          <a:extLst>
            <a:ext uri="{FF2B5EF4-FFF2-40B4-BE49-F238E27FC236}">
              <a16:creationId xmlns:a16="http://schemas.microsoft.com/office/drawing/2014/main" id="{2BB38917-DB34-46AC-9C3A-CB0DBBE8B32D}"/>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05" name="【市民会館】&#10;有形固定資産減価償却率最大値テキスト">
          <a:extLst>
            <a:ext uri="{FF2B5EF4-FFF2-40B4-BE49-F238E27FC236}">
              <a16:creationId xmlns:a16="http://schemas.microsoft.com/office/drawing/2014/main" id="{4A9D0551-03CE-47A7-9895-4995222AC6D3}"/>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06" name="直線コネクタ 305">
          <a:extLst>
            <a:ext uri="{FF2B5EF4-FFF2-40B4-BE49-F238E27FC236}">
              <a16:creationId xmlns:a16="http://schemas.microsoft.com/office/drawing/2014/main" id="{23A01C5F-0C0F-435B-BEC3-25ADA2193D95}"/>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109238</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517A9103-CB11-4CBD-A12F-CAD00FEB22DD}"/>
            </a:ext>
          </a:extLst>
        </xdr:cNvPr>
        <xdr:cNvSpPr txBox="1"/>
      </xdr:nvSpPr>
      <xdr:spPr>
        <a:xfrm>
          <a:off x="4673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08" name="フローチャート: 判断 307">
          <a:extLst>
            <a:ext uri="{FF2B5EF4-FFF2-40B4-BE49-F238E27FC236}">
              <a16:creationId xmlns:a16="http://schemas.microsoft.com/office/drawing/2014/main" id="{E75AF1CA-A8BD-4FF2-86CD-A526DE7D6FC2}"/>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09" name="フローチャート: 判断 308">
          <a:extLst>
            <a:ext uri="{FF2B5EF4-FFF2-40B4-BE49-F238E27FC236}">
              <a16:creationId xmlns:a16="http://schemas.microsoft.com/office/drawing/2014/main" id="{02F846BE-0C4B-410B-A69E-D0A6A2207D6C}"/>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10" name="フローチャート: 判断 309">
          <a:extLst>
            <a:ext uri="{FF2B5EF4-FFF2-40B4-BE49-F238E27FC236}">
              <a16:creationId xmlns:a16="http://schemas.microsoft.com/office/drawing/2014/main" id="{BE612C5A-C951-4F60-8843-09207D187D0C}"/>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11" name="フローチャート: 判断 310">
          <a:extLst>
            <a:ext uri="{FF2B5EF4-FFF2-40B4-BE49-F238E27FC236}">
              <a16:creationId xmlns:a16="http://schemas.microsoft.com/office/drawing/2014/main" id="{96EE785E-841B-4289-8E2B-9ECD802E158A}"/>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12" name="フローチャート: 判断 311">
          <a:extLst>
            <a:ext uri="{FF2B5EF4-FFF2-40B4-BE49-F238E27FC236}">
              <a16:creationId xmlns:a16="http://schemas.microsoft.com/office/drawing/2014/main" id="{AFE15F18-947A-47BE-A97F-429EE85A6BA5}"/>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BD0CEA4F-B6FC-4AD3-BED1-A31C1A741D1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26F46F3E-A023-4C67-9A12-C21A7B0F4C0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9829B65-18AF-4EB3-9716-71336B4407E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F9CD2AE-B72E-444B-A257-2E350864730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CDF8A8C5-8A01-418C-A4C7-099C7144665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31114</xdr:rowOff>
    </xdr:from>
    <xdr:to>
      <xdr:col>24</xdr:col>
      <xdr:colOff>114300</xdr:colOff>
      <xdr:row>105</xdr:row>
      <xdr:rowOff>132714</xdr:rowOff>
    </xdr:to>
    <xdr:sp macro="" textlink="">
      <xdr:nvSpPr>
        <xdr:cNvPr id="318" name="楕円 317">
          <a:extLst>
            <a:ext uri="{FF2B5EF4-FFF2-40B4-BE49-F238E27FC236}">
              <a16:creationId xmlns:a16="http://schemas.microsoft.com/office/drawing/2014/main" id="{41EBDC13-D24E-449C-B639-8DDFEA14D38C}"/>
            </a:ext>
          </a:extLst>
        </xdr:cNvPr>
        <xdr:cNvSpPr/>
      </xdr:nvSpPr>
      <xdr:spPr>
        <a:xfrm>
          <a:off x="4584700" y="180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9541</xdr:rowOff>
    </xdr:from>
    <xdr:ext cx="405111" cy="259045"/>
    <xdr:sp macro="" textlink="">
      <xdr:nvSpPr>
        <xdr:cNvPr id="319" name="【市民会館】&#10;有形固定資産減価償却率該当値テキスト">
          <a:extLst>
            <a:ext uri="{FF2B5EF4-FFF2-40B4-BE49-F238E27FC236}">
              <a16:creationId xmlns:a16="http://schemas.microsoft.com/office/drawing/2014/main" id="{0B96347D-A6BC-4097-B353-170DEF01B1A7}"/>
            </a:ext>
          </a:extLst>
        </xdr:cNvPr>
        <xdr:cNvSpPr txBox="1"/>
      </xdr:nvSpPr>
      <xdr:spPr>
        <a:xfrm>
          <a:off x="4673600"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21589</xdr:rowOff>
    </xdr:from>
    <xdr:to>
      <xdr:col>20</xdr:col>
      <xdr:colOff>38100</xdr:colOff>
      <xdr:row>105</xdr:row>
      <xdr:rowOff>123189</xdr:rowOff>
    </xdr:to>
    <xdr:sp macro="" textlink="">
      <xdr:nvSpPr>
        <xdr:cNvPr id="320" name="楕円 319">
          <a:extLst>
            <a:ext uri="{FF2B5EF4-FFF2-40B4-BE49-F238E27FC236}">
              <a16:creationId xmlns:a16="http://schemas.microsoft.com/office/drawing/2014/main" id="{0584822D-45F0-48E4-96E3-C5DE1BC5DD3A}"/>
            </a:ext>
          </a:extLst>
        </xdr:cNvPr>
        <xdr:cNvSpPr/>
      </xdr:nvSpPr>
      <xdr:spPr>
        <a:xfrm>
          <a:off x="3746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72389</xdr:rowOff>
    </xdr:from>
    <xdr:to>
      <xdr:col>24</xdr:col>
      <xdr:colOff>63500</xdr:colOff>
      <xdr:row>105</xdr:row>
      <xdr:rowOff>81914</xdr:rowOff>
    </xdr:to>
    <xdr:cxnSp macro="">
      <xdr:nvCxnSpPr>
        <xdr:cNvPr id="321" name="直線コネクタ 320">
          <a:extLst>
            <a:ext uri="{FF2B5EF4-FFF2-40B4-BE49-F238E27FC236}">
              <a16:creationId xmlns:a16="http://schemas.microsoft.com/office/drawing/2014/main" id="{CDF0E114-4D19-486D-B1C3-C4670051F2E1}"/>
            </a:ext>
          </a:extLst>
        </xdr:cNvPr>
        <xdr:cNvCxnSpPr/>
      </xdr:nvCxnSpPr>
      <xdr:spPr>
        <a:xfrm>
          <a:off x="3797300" y="18074639"/>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4445</xdr:rowOff>
    </xdr:from>
    <xdr:to>
      <xdr:col>15</xdr:col>
      <xdr:colOff>101600</xdr:colOff>
      <xdr:row>105</xdr:row>
      <xdr:rowOff>106045</xdr:rowOff>
    </xdr:to>
    <xdr:sp macro="" textlink="">
      <xdr:nvSpPr>
        <xdr:cNvPr id="322" name="楕円 321">
          <a:extLst>
            <a:ext uri="{FF2B5EF4-FFF2-40B4-BE49-F238E27FC236}">
              <a16:creationId xmlns:a16="http://schemas.microsoft.com/office/drawing/2014/main" id="{5D8FA5B8-F16D-4AD9-9633-A222D3DAD42D}"/>
            </a:ext>
          </a:extLst>
        </xdr:cNvPr>
        <xdr:cNvSpPr/>
      </xdr:nvSpPr>
      <xdr:spPr>
        <a:xfrm>
          <a:off x="2857500" y="180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55245</xdr:rowOff>
    </xdr:from>
    <xdr:to>
      <xdr:col>19</xdr:col>
      <xdr:colOff>177800</xdr:colOff>
      <xdr:row>105</xdr:row>
      <xdr:rowOff>72389</xdr:rowOff>
    </xdr:to>
    <xdr:cxnSp macro="">
      <xdr:nvCxnSpPr>
        <xdr:cNvPr id="323" name="直線コネクタ 322">
          <a:extLst>
            <a:ext uri="{FF2B5EF4-FFF2-40B4-BE49-F238E27FC236}">
              <a16:creationId xmlns:a16="http://schemas.microsoft.com/office/drawing/2014/main" id="{D65BF1E8-CB1F-4F13-8563-26E641B8EE24}"/>
            </a:ext>
          </a:extLst>
        </xdr:cNvPr>
        <xdr:cNvCxnSpPr/>
      </xdr:nvCxnSpPr>
      <xdr:spPr>
        <a:xfrm>
          <a:off x="2908300" y="1805749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107314</xdr:rowOff>
    </xdr:from>
    <xdr:to>
      <xdr:col>10</xdr:col>
      <xdr:colOff>165100</xdr:colOff>
      <xdr:row>105</xdr:row>
      <xdr:rowOff>37464</xdr:rowOff>
    </xdr:to>
    <xdr:sp macro="" textlink="">
      <xdr:nvSpPr>
        <xdr:cNvPr id="324" name="楕円 323">
          <a:extLst>
            <a:ext uri="{FF2B5EF4-FFF2-40B4-BE49-F238E27FC236}">
              <a16:creationId xmlns:a16="http://schemas.microsoft.com/office/drawing/2014/main" id="{9AD37E83-A24D-430F-84FC-D9AAF04A0B22}"/>
            </a:ext>
          </a:extLst>
        </xdr:cNvPr>
        <xdr:cNvSpPr/>
      </xdr:nvSpPr>
      <xdr:spPr>
        <a:xfrm>
          <a:off x="1968500" y="1793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158114</xdr:rowOff>
    </xdr:from>
    <xdr:to>
      <xdr:col>15</xdr:col>
      <xdr:colOff>50800</xdr:colOff>
      <xdr:row>105</xdr:row>
      <xdr:rowOff>55245</xdr:rowOff>
    </xdr:to>
    <xdr:cxnSp macro="">
      <xdr:nvCxnSpPr>
        <xdr:cNvPr id="325" name="直線コネクタ 324">
          <a:extLst>
            <a:ext uri="{FF2B5EF4-FFF2-40B4-BE49-F238E27FC236}">
              <a16:creationId xmlns:a16="http://schemas.microsoft.com/office/drawing/2014/main" id="{25CCCD19-A315-46A2-AE30-8DED59D3D786}"/>
            </a:ext>
          </a:extLst>
        </xdr:cNvPr>
        <xdr:cNvCxnSpPr/>
      </xdr:nvCxnSpPr>
      <xdr:spPr>
        <a:xfrm>
          <a:off x="2019300" y="1798891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69214</xdr:rowOff>
    </xdr:from>
    <xdr:to>
      <xdr:col>6</xdr:col>
      <xdr:colOff>38100</xdr:colOff>
      <xdr:row>104</xdr:row>
      <xdr:rowOff>170814</xdr:rowOff>
    </xdr:to>
    <xdr:sp macro="" textlink="">
      <xdr:nvSpPr>
        <xdr:cNvPr id="326" name="楕円 325">
          <a:extLst>
            <a:ext uri="{FF2B5EF4-FFF2-40B4-BE49-F238E27FC236}">
              <a16:creationId xmlns:a16="http://schemas.microsoft.com/office/drawing/2014/main" id="{D5D511F4-D8D1-4AD3-A304-3EADE7EC829E}"/>
            </a:ext>
          </a:extLst>
        </xdr:cNvPr>
        <xdr:cNvSpPr/>
      </xdr:nvSpPr>
      <xdr:spPr>
        <a:xfrm>
          <a:off x="1079500" y="1790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120014</xdr:rowOff>
    </xdr:from>
    <xdr:to>
      <xdr:col>10</xdr:col>
      <xdr:colOff>114300</xdr:colOff>
      <xdr:row>104</xdr:row>
      <xdr:rowOff>158114</xdr:rowOff>
    </xdr:to>
    <xdr:cxnSp macro="">
      <xdr:nvCxnSpPr>
        <xdr:cNvPr id="327" name="直線コネクタ 326">
          <a:extLst>
            <a:ext uri="{FF2B5EF4-FFF2-40B4-BE49-F238E27FC236}">
              <a16:creationId xmlns:a16="http://schemas.microsoft.com/office/drawing/2014/main" id="{C39EF3CB-F053-4A34-914B-DC1A7B2322A7}"/>
            </a:ext>
          </a:extLst>
        </xdr:cNvPr>
        <xdr:cNvCxnSpPr/>
      </xdr:nvCxnSpPr>
      <xdr:spPr>
        <a:xfrm>
          <a:off x="1130300" y="179508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328" name="n_1aveValue【市民会館】&#10;有形固定資産減価償却率">
          <a:extLst>
            <a:ext uri="{FF2B5EF4-FFF2-40B4-BE49-F238E27FC236}">
              <a16:creationId xmlns:a16="http://schemas.microsoft.com/office/drawing/2014/main" id="{86EA0C71-1B00-42FB-8801-2C74ACB7263D}"/>
            </a:ext>
          </a:extLst>
        </xdr:cNvPr>
        <xdr:cNvSpPr txBox="1"/>
      </xdr:nvSpPr>
      <xdr:spPr>
        <a:xfrm>
          <a:off x="3582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329" name="n_2aveValue【市民会館】&#10;有形固定資産減価償却率">
          <a:extLst>
            <a:ext uri="{FF2B5EF4-FFF2-40B4-BE49-F238E27FC236}">
              <a16:creationId xmlns:a16="http://schemas.microsoft.com/office/drawing/2014/main" id="{93A3F0A3-7544-45F2-9E54-BC935A71F5B5}"/>
            </a:ext>
          </a:extLst>
        </xdr:cNvPr>
        <xdr:cNvSpPr txBox="1"/>
      </xdr:nvSpPr>
      <xdr:spPr>
        <a:xfrm>
          <a:off x="2705744"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330" name="n_3aveValue【市民会館】&#10;有形固定資産減価償却率">
          <a:extLst>
            <a:ext uri="{FF2B5EF4-FFF2-40B4-BE49-F238E27FC236}">
              <a16:creationId xmlns:a16="http://schemas.microsoft.com/office/drawing/2014/main" id="{02890BFF-3427-4A90-8A38-F62F6AE81482}"/>
            </a:ext>
          </a:extLst>
        </xdr:cNvPr>
        <xdr:cNvSpPr txBox="1"/>
      </xdr:nvSpPr>
      <xdr:spPr>
        <a:xfrm>
          <a:off x="1816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71138</xdr:rowOff>
    </xdr:from>
    <xdr:ext cx="405111" cy="259045"/>
    <xdr:sp macro="" textlink="">
      <xdr:nvSpPr>
        <xdr:cNvPr id="331" name="n_4aveValue【市民会館】&#10;有形固定資産減価償却率">
          <a:extLst>
            <a:ext uri="{FF2B5EF4-FFF2-40B4-BE49-F238E27FC236}">
              <a16:creationId xmlns:a16="http://schemas.microsoft.com/office/drawing/2014/main" id="{5672D64F-4A1E-488E-8CB1-321FCC4963B9}"/>
            </a:ext>
          </a:extLst>
        </xdr:cNvPr>
        <xdr:cNvSpPr txBox="1"/>
      </xdr:nvSpPr>
      <xdr:spPr>
        <a:xfrm>
          <a:off x="927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114316</xdr:rowOff>
    </xdr:from>
    <xdr:ext cx="405111" cy="259045"/>
    <xdr:sp macro="" textlink="">
      <xdr:nvSpPr>
        <xdr:cNvPr id="332" name="n_1mainValue【市民会館】&#10;有形固定資産減価償却率">
          <a:extLst>
            <a:ext uri="{FF2B5EF4-FFF2-40B4-BE49-F238E27FC236}">
              <a16:creationId xmlns:a16="http://schemas.microsoft.com/office/drawing/2014/main" id="{70D17DC5-256E-4917-8591-4961410B0FB4}"/>
            </a:ext>
          </a:extLst>
        </xdr:cNvPr>
        <xdr:cNvSpPr txBox="1"/>
      </xdr:nvSpPr>
      <xdr:spPr>
        <a:xfrm>
          <a:off x="3582044" y="1811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97172</xdr:rowOff>
    </xdr:from>
    <xdr:ext cx="405111" cy="259045"/>
    <xdr:sp macro="" textlink="">
      <xdr:nvSpPr>
        <xdr:cNvPr id="333" name="n_2mainValue【市民会館】&#10;有形固定資産減価償却率">
          <a:extLst>
            <a:ext uri="{FF2B5EF4-FFF2-40B4-BE49-F238E27FC236}">
              <a16:creationId xmlns:a16="http://schemas.microsoft.com/office/drawing/2014/main" id="{6ECBC42E-90D5-4250-9F40-D96B4A58B81C}"/>
            </a:ext>
          </a:extLst>
        </xdr:cNvPr>
        <xdr:cNvSpPr txBox="1"/>
      </xdr:nvSpPr>
      <xdr:spPr>
        <a:xfrm>
          <a:off x="2705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28591</xdr:rowOff>
    </xdr:from>
    <xdr:ext cx="405111" cy="259045"/>
    <xdr:sp macro="" textlink="">
      <xdr:nvSpPr>
        <xdr:cNvPr id="334" name="n_3mainValue【市民会館】&#10;有形固定資産減価償却率">
          <a:extLst>
            <a:ext uri="{FF2B5EF4-FFF2-40B4-BE49-F238E27FC236}">
              <a16:creationId xmlns:a16="http://schemas.microsoft.com/office/drawing/2014/main" id="{1933C3FA-2B49-4DA9-9422-A6C3351CF0E7}"/>
            </a:ext>
          </a:extLst>
        </xdr:cNvPr>
        <xdr:cNvSpPr txBox="1"/>
      </xdr:nvSpPr>
      <xdr:spPr>
        <a:xfrm>
          <a:off x="1816744" y="1803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161941</xdr:rowOff>
    </xdr:from>
    <xdr:ext cx="405111" cy="259045"/>
    <xdr:sp macro="" textlink="">
      <xdr:nvSpPr>
        <xdr:cNvPr id="335" name="n_4mainValue【市民会館】&#10;有形固定資産減価償却率">
          <a:extLst>
            <a:ext uri="{FF2B5EF4-FFF2-40B4-BE49-F238E27FC236}">
              <a16:creationId xmlns:a16="http://schemas.microsoft.com/office/drawing/2014/main" id="{B178BD92-D616-458A-A3C3-B8C956F7B76E}"/>
            </a:ext>
          </a:extLst>
        </xdr:cNvPr>
        <xdr:cNvSpPr txBox="1"/>
      </xdr:nvSpPr>
      <xdr:spPr>
        <a:xfrm>
          <a:off x="927744" y="1799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6C52407D-9BA0-45D6-AA46-15E12E60780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411C0E31-0F75-49A8-916A-CE9C8F1BCB0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5358AD4A-6F80-4685-8691-7213170D841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389E69F2-1403-4359-8083-163DD4A24EE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8F9D3129-6893-4C9E-9B2B-A1B0B854477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B15D89DA-4BB5-4751-A12A-25AE7A96839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D930B454-31BD-4942-BF09-70B02572077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4DF79254-649D-49A7-A29E-3D55FF983F9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B0E20258-324A-4FFB-B936-EA3DC7BEFA2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C1980E6A-AFA4-4F97-9720-5D5D51446EB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1D0AE48F-EBC2-4F60-B5B7-61F93E2466E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182FE491-47BF-47D9-9776-A44F8094724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022E6741-063A-499F-B26D-CF75F5FCE3F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49" name="テキスト ボックス 348">
          <a:extLst>
            <a:ext uri="{FF2B5EF4-FFF2-40B4-BE49-F238E27FC236}">
              <a16:creationId xmlns:a16="http://schemas.microsoft.com/office/drawing/2014/main" id="{87C9794D-EDBB-43A5-BBF7-8BF2EF958426}"/>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0962BABB-7AE3-4A3B-B43B-C9DAA8E7097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51" name="テキスト ボックス 350">
          <a:extLst>
            <a:ext uri="{FF2B5EF4-FFF2-40B4-BE49-F238E27FC236}">
              <a16:creationId xmlns:a16="http://schemas.microsoft.com/office/drawing/2014/main" id="{4488B19C-C7D0-47E1-9E5C-D8D3E4267D74}"/>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DE64712E-7DD2-47EF-AD53-3F7A2290069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53" name="テキスト ボックス 352">
          <a:extLst>
            <a:ext uri="{FF2B5EF4-FFF2-40B4-BE49-F238E27FC236}">
              <a16:creationId xmlns:a16="http://schemas.microsoft.com/office/drawing/2014/main" id="{D228C5A8-510E-48DB-B9DC-38B6A9E17984}"/>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6A095B00-2831-45F1-893D-F6650C49A7E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55" name="テキスト ボックス 354">
          <a:extLst>
            <a:ext uri="{FF2B5EF4-FFF2-40B4-BE49-F238E27FC236}">
              <a16:creationId xmlns:a16="http://schemas.microsoft.com/office/drawing/2014/main" id="{16F176BD-51AD-4D3F-9DB6-1B4E11F68CDC}"/>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CD1365B7-8510-42D7-B322-55E69B7EA54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7" name="テキスト ボックス 356">
          <a:extLst>
            <a:ext uri="{FF2B5EF4-FFF2-40B4-BE49-F238E27FC236}">
              <a16:creationId xmlns:a16="http://schemas.microsoft.com/office/drawing/2014/main" id="{CCC545C5-1409-44FF-B824-A2508B3D9704}"/>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E4F0420E-7F14-4D87-BC71-7F8F659D8D4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59" name="直線コネクタ 358">
          <a:extLst>
            <a:ext uri="{FF2B5EF4-FFF2-40B4-BE49-F238E27FC236}">
              <a16:creationId xmlns:a16="http://schemas.microsoft.com/office/drawing/2014/main" id="{EE4EF0C8-8A33-45BA-8D69-863BA480479E}"/>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60" name="【市民会館】&#10;一人当たり面積最小値テキスト">
          <a:extLst>
            <a:ext uri="{FF2B5EF4-FFF2-40B4-BE49-F238E27FC236}">
              <a16:creationId xmlns:a16="http://schemas.microsoft.com/office/drawing/2014/main" id="{5FF50690-CC92-44A4-A0A8-C704EE6097B1}"/>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61" name="直線コネクタ 360">
          <a:extLst>
            <a:ext uri="{FF2B5EF4-FFF2-40B4-BE49-F238E27FC236}">
              <a16:creationId xmlns:a16="http://schemas.microsoft.com/office/drawing/2014/main" id="{133EC3E9-0A28-4AFA-8B0F-0220ABFEEC85}"/>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62" name="【市民会館】&#10;一人当たり面積最大値テキスト">
          <a:extLst>
            <a:ext uri="{FF2B5EF4-FFF2-40B4-BE49-F238E27FC236}">
              <a16:creationId xmlns:a16="http://schemas.microsoft.com/office/drawing/2014/main" id="{D557AB5A-9935-4CCF-A2FF-88BA23E90E43}"/>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363" name="直線コネクタ 362">
          <a:extLst>
            <a:ext uri="{FF2B5EF4-FFF2-40B4-BE49-F238E27FC236}">
              <a16:creationId xmlns:a16="http://schemas.microsoft.com/office/drawing/2014/main" id="{B0BB636D-1BF9-4984-AFBA-3C1FFA9EA18D}"/>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364" name="【市民会館】&#10;一人当たり面積平均値テキスト">
          <a:extLst>
            <a:ext uri="{FF2B5EF4-FFF2-40B4-BE49-F238E27FC236}">
              <a16:creationId xmlns:a16="http://schemas.microsoft.com/office/drawing/2014/main" id="{0A710F39-89DE-499B-A86A-385A198F0DD2}"/>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365" name="フローチャート: 判断 364">
          <a:extLst>
            <a:ext uri="{FF2B5EF4-FFF2-40B4-BE49-F238E27FC236}">
              <a16:creationId xmlns:a16="http://schemas.microsoft.com/office/drawing/2014/main" id="{596FF791-52ED-4128-AB68-9BA427F3BF6A}"/>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366" name="フローチャート: 判断 365">
          <a:extLst>
            <a:ext uri="{FF2B5EF4-FFF2-40B4-BE49-F238E27FC236}">
              <a16:creationId xmlns:a16="http://schemas.microsoft.com/office/drawing/2014/main" id="{B63AC4D0-F29E-478E-A003-7D2C99B48BBF}"/>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367" name="フローチャート: 判断 366">
          <a:extLst>
            <a:ext uri="{FF2B5EF4-FFF2-40B4-BE49-F238E27FC236}">
              <a16:creationId xmlns:a16="http://schemas.microsoft.com/office/drawing/2014/main" id="{423036CA-D7E4-4F7F-8302-21C3A25F6C0B}"/>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368" name="フローチャート: 判断 367">
          <a:extLst>
            <a:ext uri="{FF2B5EF4-FFF2-40B4-BE49-F238E27FC236}">
              <a16:creationId xmlns:a16="http://schemas.microsoft.com/office/drawing/2014/main" id="{60B6A53C-CBA6-4CE0-A4B1-9CA57980644A}"/>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369" name="フローチャート: 判断 368">
          <a:extLst>
            <a:ext uri="{FF2B5EF4-FFF2-40B4-BE49-F238E27FC236}">
              <a16:creationId xmlns:a16="http://schemas.microsoft.com/office/drawing/2014/main" id="{03E683B9-6BC1-484A-99A7-47F6789AD2EF}"/>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A48D546-A965-4B4C-AB96-DCB3FB719A3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B50D46D9-71F8-47D1-B0BC-A01EA07B18E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69035309-2A96-4D47-87E9-35D24D2B6BD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D5E49B8E-7644-4EC1-99B1-5DFFA12722C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5E60C556-DF9B-4A31-9764-08EFEA2CE02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96343</xdr:rowOff>
    </xdr:from>
    <xdr:to>
      <xdr:col>55</xdr:col>
      <xdr:colOff>50800</xdr:colOff>
      <xdr:row>109</xdr:row>
      <xdr:rowOff>26493</xdr:rowOff>
    </xdr:to>
    <xdr:sp macro="" textlink="">
      <xdr:nvSpPr>
        <xdr:cNvPr id="375" name="楕円 374">
          <a:extLst>
            <a:ext uri="{FF2B5EF4-FFF2-40B4-BE49-F238E27FC236}">
              <a16:creationId xmlns:a16="http://schemas.microsoft.com/office/drawing/2014/main" id="{C83AA141-2866-4DE8-8AC8-5279956EB3E1}"/>
            </a:ext>
          </a:extLst>
        </xdr:cNvPr>
        <xdr:cNvSpPr/>
      </xdr:nvSpPr>
      <xdr:spPr>
        <a:xfrm>
          <a:off x="10426700" y="1861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11270</xdr:rowOff>
    </xdr:from>
    <xdr:ext cx="469744" cy="259045"/>
    <xdr:sp macro="" textlink="">
      <xdr:nvSpPr>
        <xdr:cNvPr id="376" name="【市民会館】&#10;一人当たり面積該当値テキスト">
          <a:extLst>
            <a:ext uri="{FF2B5EF4-FFF2-40B4-BE49-F238E27FC236}">
              <a16:creationId xmlns:a16="http://schemas.microsoft.com/office/drawing/2014/main" id="{5FBB22C9-EFAA-4144-9929-428FCFB29F4B}"/>
            </a:ext>
          </a:extLst>
        </xdr:cNvPr>
        <xdr:cNvSpPr txBox="1"/>
      </xdr:nvSpPr>
      <xdr:spPr>
        <a:xfrm>
          <a:off x="10515600" y="1852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96362</xdr:rowOff>
    </xdr:from>
    <xdr:to>
      <xdr:col>50</xdr:col>
      <xdr:colOff>165100</xdr:colOff>
      <xdr:row>109</xdr:row>
      <xdr:rowOff>26512</xdr:rowOff>
    </xdr:to>
    <xdr:sp macro="" textlink="">
      <xdr:nvSpPr>
        <xdr:cNvPr id="377" name="楕円 376">
          <a:extLst>
            <a:ext uri="{FF2B5EF4-FFF2-40B4-BE49-F238E27FC236}">
              <a16:creationId xmlns:a16="http://schemas.microsoft.com/office/drawing/2014/main" id="{3EF58C22-4EF9-4C92-866A-F708E00C2DAA}"/>
            </a:ext>
          </a:extLst>
        </xdr:cNvPr>
        <xdr:cNvSpPr/>
      </xdr:nvSpPr>
      <xdr:spPr>
        <a:xfrm>
          <a:off x="9588500" y="1861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147143</xdr:rowOff>
    </xdr:from>
    <xdr:to>
      <xdr:col>55</xdr:col>
      <xdr:colOff>0</xdr:colOff>
      <xdr:row>108</xdr:row>
      <xdr:rowOff>147162</xdr:rowOff>
    </xdr:to>
    <xdr:cxnSp macro="">
      <xdr:nvCxnSpPr>
        <xdr:cNvPr id="378" name="直線コネクタ 377">
          <a:extLst>
            <a:ext uri="{FF2B5EF4-FFF2-40B4-BE49-F238E27FC236}">
              <a16:creationId xmlns:a16="http://schemas.microsoft.com/office/drawing/2014/main" id="{132847DE-5A28-4715-9A62-D64676ADCE72}"/>
            </a:ext>
          </a:extLst>
        </xdr:cNvPr>
        <xdr:cNvCxnSpPr/>
      </xdr:nvCxnSpPr>
      <xdr:spPr>
        <a:xfrm flipV="1">
          <a:off x="9639300" y="18663743"/>
          <a:ext cx="8382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96399</xdr:rowOff>
    </xdr:from>
    <xdr:to>
      <xdr:col>46</xdr:col>
      <xdr:colOff>38100</xdr:colOff>
      <xdr:row>109</xdr:row>
      <xdr:rowOff>26549</xdr:rowOff>
    </xdr:to>
    <xdr:sp macro="" textlink="">
      <xdr:nvSpPr>
        <xdr:cNvPr id="379" name="楕円 378">
          <a:extLst>
            <a:ext uri="{FF2B5EF4-FFF2-40B4-BE49-F238E27FC236}">
              <a16:creationId xmlns:a16="http://schemas.microsoft.com/office/drawing/2014/main" id="{DDBB1BC6-4A7F-4EEE-85AA-25D99299A8F4}"/>
            </a:ext>
          </a:extLst>
        </xdr:cNvPr>
        <xdr:cNvSpPr/>
      </xdr:nvSpPr>
      <xdr:spPr>
        <a:xfrm>
          <a:off x="8699500" y="1861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147162</xdr:rowOff>
    </xdr:from>
    <xdr:to>
      <xdr:col>50</xdr:col>
      <xdr:colOff>114300</xdr:colOff>
      <xdr:row>108</xdr:row>
      <xdr:rowOff>147199</xdr:rowOff>
    </xdr:to>
    <xdr:cxnSp macro="">
      <xdr:nvCxnSpPr>
        <xdr:cNvPr id="380" name="直線コネクタ 379">
          <a:extLst>
            <a:ext uri="{FF2B5EF4-FFF2-40B4-BE49-F238E27FC236}">
              <a16:creationId xmlns:a16="http://schemas.microsoft.com/office/drawing/2014/main" id="{0177F118-CCBC-43B7-95AE-AA83A38C504B}"/>
            </a:ext>
          </a:extLst>
        </xdr:cNvPr>
        <xdr:cNvCxnSpPr/>
      </xdr:nvCxnSpPr>
      <xdr:spPr>
        <a:xfrm flipV="1">
          <a:off x="8750300" y="18663762"/>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96399</xdr:rowOff>
    </xdr:from>
    <xdr:to>
      <xdr:col>41</xdr:col>
      <xdr:colOff>101600</xdr:colOff>
      <xdr:row>109</xdr:row>
      <xdr:rowOff>26549</xdr:rowOff>
    </xdr:to>
    <xdr:sp macro="" textlink="">
      <xdr:nvSpPr>
        <xdr:cNvPr id="381" name="楕円 380">
          <a:extLst>
            <a:ext uri="{FF2B5EF4-FFF2-40B4-BE49-F238E27FC236}">
              <a16:creationId xmlns:a16="http://schemas.microsoft.com/office/drawing/2014/main" id="{03183C04-B3C5-482D-9903-3D35ECD84AA9}"/>
            </a:ext>
          </a:extLst>
        </xdr:cNvPr>
        <xdr:cNvSpPr/>
      </xdr:nvSpPr>
      <xdr:spPr>
        <a:xfrm>
          <a:off x="7810500" y="1861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147199</xdr:rowOff>
    </xdr:from>
    <xdr:to>
      <xdr:col>45</xdr:col>
      <xdr:colOff>177800</xdr:colOff>
      <xdr:row>108</xdr:row>
      <xdr:rowOff>147199</xdr:rowOff>
    </xdr:to>
    <xdr:cxnSp macro="">
      <xdr:nvCxnSpPr>
        <xdr:cNvPr id="382" name="直線コネクタ 381">
          <a:extLst>
            <a:ext uri="{FF2B5EF4-FFF2-40B4-BE49-F238E27FC236}">
              <a16:creationId xmlns:a16="http://schemas.microsoft.com/office/drawing/2014/main" id="{0B67820A-D307-45A0-9357-F9A42815532D}"/>
            </a:ext>
          </a:extLst>
        </xdr:cNvPr>
        <xdr:cNvCxnSpPr/>
      </xdr:nvCxnSpPr>
      <xdr:spPr>
        <a:xfrm>
          <a:off x="7861300" y="186637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96419</xdr:rowOff>
    </xdr:from>
    <xdr:to>
      <xdr:col>36</xdr:col>
      <xdr:colOff>165100</xdr:colOff>
      <xdr:row>109</xdr:row>
      <xdr:rowOff>26569</xdr:rowOff>
    </xdr:to>
    <xdr:sp macro="" textlink="">
      <xdr:nvSpPr>
        <xdr:cNvPr id="383" name="楕円 382">
          <a:extLst>
            <a:ext uri="{FF2B5EF4-FFF2-40B4-BE49-F238E27FC236}">
              <a16:creationId xmlns:a16="http://schemas.microsoft.com/office/drawing/2014/main" id="{D6166285-F243-487B-9966-47E2F1A8C08A}"/>
            </a:ext>
          </a:extLst>
        </xdr:cNvPr>
        <xdr:cNvSpPr/>
      </xdr:nvSpPr>
      <xdr:spPr>
        <a:xfrm>
          <a:off x="6921500" y="1861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147199</xdr:rowOff>
    </xdr:from>
    <xdr:to>
      <xdr:col>41</xdr:col>
      <xdr:colOff>50800</xdr:colOff>
      <xdr:row>108</xdr:row>
      <xdr:rowOff>147219</xdr:rowOff>
    </xdr:to>
    <xdr:cxnSp macro="">
      <xdr:nvCxnSpPr>
        <xdr:cNvPr id="384" name="直線コネクタ 383">
          <a:extLst>
            <a:ext uri="{FF2B5EF4-FFF2-40B4-BE49-F238E27FC236}">
              <a16:creationId xmlns:a16="http://schemas.microsoft.com/office/drawing/2014/main" id="{45BEB009-75D7-402E-8A40-F0C03D8D0404}"/>
            </a:ext>
          </a:extLst>
        </xdr:cNvPr>
        <xdr:cNvCxnSpPr/>
      </xdr:nvCxnSpPr>
      <xdr:spPr>
        <a:xfrm flipV="1">
          <a:off x="6972300" y="18663799"/>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109</xdr:row>
      <xdr:rowOff>17848</xdr:rowOff>
    </xdr:from>
    <xdr:ext cx="469744" cy="259045"/>
    <xdr:sp macro="" textlink="">
      <xdr:nvSpPr>
        <xdr:cNvPr id="385" name="n_1aveValue【市民会館】&#10;一人当たり面積">
          <a:extLst>
            <a:ext uri="{FF2B5EF4-FFF2-40B4-BE49-F238E27FC236}">
              <a16:creationId xmlns:a16="http://schemas.microsoft.com/office/drawing/2014/main" id="{E83C1F01-923D-4057-88AE-F900C18E380C}"/>
            </a:ext>
          </a:extLst>
        </xdr:cNvPr>
        <xdr:cNvSpPr txBox="1"/>
      </xdr:nvSpPr>
      <xdr:spPr>
        <a:xfrm>
          <a:off x="9391727" y="187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18076</xdr:rowOff>
    </xdr:from>
    <xdr:ext cx="469744" cy="259045"/>
    <xdr:sp macro="" textlink="">
      <xdr:nvSpPr>
        <xdr:cNvPr id="386" name="n_2aveValue【市民会館】&#10;一人当たり面積">
          <a:extLst>
            <a:ext uri="{FF2B5EF4-FFF2-40B4-BE49-F238E27FC236}">
              <a16:creationId xmlns:a16="http://schemas.microsoft.com/office/drawing/2014/main" id="{17393C64-C817-495C-B433-6EAD014D55C1}"/>
            </a:ext>
          </a:extLst>
        </xdr:cNvPr>
        <xdr:cNvSpPr txBox="1"/>
      </xdr:nvSpPr>
      <xdr:spPr>
        <a:xfrm>
          <a:off x="8515427" y="1870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18209</xdr:rowOff>
    </xdr:from>
    <xdr:ext cx="469744" cy="259045"/>
    <xdr:sp macro="" textlink="">
      <xdr:nvSpPr>
        <xdr:cNvPr id="387" name="n_3aveValue【市民会館】&#10;一人当たり面積">
          <a:extLst>
            <a:ext uri="{FF2B5EF4-FFF2-40B4-BE49-F238E27FC236}">
              <a16:creationId xmlns:a16="http://schemas.microsoft.com/office/drawing/2014/main" id="{DD9B18D2-870C-41DA-AB8A-F6B0DE9C3F26}"/>
            </a:ext>
          </a:extLst>
        </xdr:cNvPr>
        <xdr:cNvSpPr txBox="1"/>
      </xdr:nvSpPr>
      <xdr:spPr>
        <a:xfrm>
          <a:off x="7626427" y="1870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18153</xdr:rowOff>
    </xdr:from>
    <xdr:ext cx="469744" cy="259045"/>
    <xdr:sp macro="" textlink="">
      <xdr:nvSpPr>
        <xdr:cNvPr id="388" name="n_4aveValue【市民会館】&#10;一人当たり面積">
          <a:extLst>
            <a:ext uri="{FF2B5EF4-FFF2-40B4-BE49-F238E27FC236}">
              <a16:creationId xmlns:a16="http://schemas.microsoft.com/office/drawing/2014/main" id="{456F5C89-830F-4DEA-B89B-6F3F83AF9776}"/>
            </a:ext>
          </a:extLst>
        </xdr:cNvPr>
        <xdr:cNvSpPr txBox="1"/>
      </xdr:nvSpPr>
      <xdr:spPr>
        <a:xfrm>
          <a:off x="6737427" y="1870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43039</xdr:rowOff>
    </xdr:from>
    <xdr:ext cx="469744" cy="259045"/>
    <xdr:sp macro="" textlink="">
      <xdr:nvSpPr>
        <xdr:cNvPr id="389" name="n_1mainValue【市民会館】&#10;一人当たり面積">
          <a:extLst>
            <a:ext uri="{FF2B5EF4-FFF2-40B4-BE49-F238E27FC236}">
              <a16:creationId xmlns:a16="http://schemas.microsoft.com/office/drawing/2014/main" id="{E35110F1-C83C-4AFF-B231-685AC1248645}"/>
            </a:ext>
          </a:extLst>
        </xdr:cNvPr>
        <xdr:cNvSpPr txBox="1"/>
      </xdr:nvSpPr>
      <xdr:spPr>
        <a:xfrm>
          <a:off x="9391727" y="1838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43076</xdr:rowOff>
    </xdr:from>
    <xdr:ext cx="469744" cy="259045"/>
    <xdr:sp macro="" textlink="">
      <xdr:nvSpPr>
        <xdr:cNvPr id="390" name="n_2mainValue【市民会館】&#10;一人当たり面積">
          <a:extLst>
            <a:ext uri="{FF2B5EF4-FFF2-40B4-BE49-F238E27FC236}">
              <a16:creationId xmlns:a16="http://schemas.microsoft.com/office/drawing/2014/main" id="{FD386F79-0FA2-4988-8D82-E368E4C46898}"/>
            </a:ext>
          </a:extLst>
        </xdr:cNvPr>
        <xdr:cNvSpPr txBox="1"/>
      </xdr:nvSpPr>
      <xdr:spPr>
        <a:xfrm>
          <a:off x="8515427" y="18388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43076</xdr:rowOff>
    </xdr:from>
    <xdr:ext cx="469744" cy="259045"/>
    <xdr:sp macro="" textlink="">
      <xdr:nvSpPr>
        <xdr:cNvPr id="391" name="n_3mainValue【市民会館】&#10;一人当たり面積">
          <a:extLst>
            <a:ext uri="{FF2B5EF4-FFF2-40B4-BE49-F238E27FC236}">
              <a16:creationId xmlns:a16="http://schemas.microsoft.com/office/drawing/2014/main" id="{E2ECF774-27A1-4E16-879B-2DD2EB9302D6}"/>
            </a:ext>
          </a:extLst>
        </xdr:cNvPr>
        <xdr:cNvSpPr txBox="1"/>
      </xdr:nvSpPr>
      <xdr:spPr>
        <a:xfrm>
          <a:off x="7626427" y="18388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43096</xdr:rowOff>
    </xdr:from>
    <xdr:ext cx="469744" cy="259045"/>
    <xdr:sp macro="" textlink="">
      <xdr:nvSpPr>
        <xdr:cNvPr id="392" name="n_4mainValue【市民会館】&#10;一人当たり面積">
          <a:extLst>
            <a:ext uri="{FF2B5EF4-FFF2-40B4-BE49-F238E27FC236}">
              <a16:creationId xmlns:a16="http://schemas.microsoft.com/office/drawing/2014/main" id="{79F13EA2-CAEE-4AC5-A66F-8244789A744A}"/>
            </a:ext>
          </a:extLst>
        </xdr:cNvPr>
        <xdr:cNvSpPr txBox="1"/>
      </xdr:nvSpPr>
      <xdr:spPr>
        <a:xfrm>
          <a:off x="6737427" y="1838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7254C12-87CD-4165-95FE-00B02C67135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224748C2-B3DB-41AE-904F-2200CFA5564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4DE56371-2021-4E44-916D-09768C2B864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5775E01B-9633-4C8B-BD88-8CE1A8D45D9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818683BA-1E91-476A-B318-A27C59956C5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AAF4C601-2AB1-40A1-ACAE-152BCCA5028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33AEF855-69B5-447A-81AA-291A012132D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E7CDE65B-4B44-4EBC-AD33-8654D2F72FA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1" name="正方形/長方形 400">
          <a:extLst>
            <a:ext uri="{FF2B5EF4-FFF2-40B4-BE49-F238E27FC236}">
              <a16:creationId xmlns:a16="http://schemas.microsoft.com/office/drawing/2014/main" id="{90F82792-8CA3-4102-932D-8877A74A26E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2" name="正方形/長方形 401">
          <a:extLst>
            <a:ext uri="{FF2B5EF4-FFF2-40B4-BE49-F238E27FC236}">
              <a16:creationId xmlns:a16="http://schemas.microsoft.com/office/drawing/2014/main" id="{09DCB0A8-F97F-46CD-B08E-DD1D4292F6A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3" name="正方形/長方形 402">
          <a:extLst>
            <a:ext uri="{FF2B5EF4-FFF2-40B4-BE49-F238E27FC236}">
              <a16:creationId xmlns:a16="http://schemas.microsoft.com/office/drawing/2014/main" id="{0150EA4F-CDC5-47F0-B17B-87C04B8DF54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4" name="正方形/長方形 403">
          <a:extLst>
            <a:ext uri="{FF2B5EF4-FFF2-40B4-BE49-F238E27FC236}">
              <a16:creationId xmlns:a16="http://schemas.microsoft.com/office/drawing/2014/main" id="{FF462BC6-F832-4A21-A09D-D442B1F750C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5" name="正方形/長方形 404">
          <a:extLst>
            <a:ext uri="{FF2B5EF4-FFF2-40B4-BE49-F238E27FC236}">
              <a16:creationId xmlns:a16="http://schemas.microsoft.com/office/drawing/2014/main" id="{2615C34F-8EF6-494A-B15E-A4BE841F131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6" name="正方形/長方形 405">
          <a:extLst>
            <a:ext uri="{FF2B5EF4-FFF2-40B4-BE49-F238E27FC236}">
              <a16:creationId xmlns:a16="http://schemas.microsoft.com/office/drawing/2014/main" id="{312345C3-6FD6-40A4-A87B-24ED7CD34DA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7" name="正方形/長方形 406">
          <a:extLst>
            <a:ext uri="{FF2B5EF4-FFF2-40B4-BE49-F238E27FC236}">
              <a16:creationId xmlns:a16="http://schemas.microsoft.com/office/drawing/2014/main" id="{8A5DBF92-DAC0-454B-B87D-B8351D61C1E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8" name="正方形/長方形 407">
          <a:extLst>
            <a:ext uri="{FF2B5EF4-FFF2-40B4-BE49-F238E27FC236}">
              <a16:creationId xmlns:a16="http://schemas.microsoft.com/office/drawing/2014/main" id="{1CBCCBBD-AC54-4ADD-B2EE-E1D5F628712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8633B0E3-1FFE-4DBD-8113-0F3A94C715A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0E9E8E6A-C7FF-472E-9C1C-1A6D39A8663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1E40F75E-AF82-446E-B690-62271F24645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F7F5D382-0B77-4340-9660-FE37431C4AD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0B559F46-BB23-46DA-B0B2-6BA8C1CF576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A527A5A6-0714-4EBB-AC64-EBF4FF8F4A3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2C416B3D-1701-435C-881B-EFB7327F310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B7A47ADC-052F-4456-A10C-1F2C181D235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0AF817D6-ABE3-404D-B9FA-A0CD61D2583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F9B117E2-24C3-4559-A15D-317032D3540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B6E2D978-81A8-4DE7-A298-9BBA0880EB1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CF746C38-7339-4440-8F8B-A5F79CAC2CA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1" name="テキスト ボックス 420">
          <a:extLst>
            <a:ext uri="{FF2B5EF4-FFF2-40B4-BE49-F238E27FC236}">
              <a16:creationId xmlns:a16="http://schemas.microsoft.com/office/drawing/2014/main" id="{69D831DD-F9C2-491E-AB32-C61C8FFD023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A550E3F0-1ED7-409E-ADA7-9BBDE95AF9C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965AFE49-2852-4622-A54C-30E76342F85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ED718E0C-9719-4DD1-95B5-0E8CBD7478D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376F7330-028C-4CA3-8A15-08F98F74787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CDBB5228-5EDF-49CA-A4C6-8A391DC329C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FD6B04CE-E328-4F8C-8986-F94CD838BC1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31D12332-E891-4F2D-B33A-8867FFA363C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7E7A8DCB-E9C2-4CE1-98BD-5FACE1AA007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69618E0D-6C03-40BE-ABBC-981BD5EA380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1" name="テキスト ボックス 430">
          <a:extLst>
            <a:ext uri="{FF2B5EF4-FFF2-40B4-BE49-F238E27FC236}">
              <a16:creationId xmlns:a16="http://schemas.microsoft.com/office/drawing/2014/main" id="{EF079F6B-02C4-4F9B-AEB9-C046070C805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44C946C8-8F20-4B0C-A1F2-8564821AE74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2C1864A2-4E1D-4954-BE5B-DD6425A5EC0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34" name="直線コネクタ 433">
          <a:extLst>
            <a:ext uri="{FF2B5EF4-FFF2-40B4-BE49-F238E27FC236}">
              <a16:creationId xmlns:a16="http://schemas.microsoft.com/office/drawing/2014/main" id="{825F34EC-A31D-4EF5-A9EA-582AD2814C65}"/>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D46D79F9-77B6-47A8-9EAE-9FF0C154DCAA}"/>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6" name="直線コネクタ 435">
          <a:extLst>
            <a:ext uri="{FF2B5EF4-FFF2-40B4-BE49-F238E27FC236}">
              <a16:creationId xmlns:a16="http://schemas.microsoft.com/office/drawing/2014/main" id="{097E641E-7CF5-44FE-AC34-9E8E71EED6A6}"/>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277E2BEB-10BC-4EA9-AC41-D6F6F55B2EC0}"/>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38" name="直線コネクタ 437">
          <a:extLst>
            <a:ext uri="{FF2B5EF4-FFF2-40B4-BE49-F238E27FC236}">
              <a16:creationId xmlns:a16="http://schemas.microsoft.com/office/drawing/2014/main" id="{AE95C9EC-D570-415A-A1BA-7BBFA16D1CB7}"/>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03230716-5CC2-4F97-8C37-D1D1A31A7DE9}"/>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40" name="フローチャート: 判断 439">
          <a:extLst>
            <a:ext uri="{FF2B5EF4-FFF2-40B4-BE49-F238E27FC236}">
              <a16:creationId xmlns:a16="http://schemas.microsoft.com/office/drawing/2014/main" id="{5B7835CB-F601-4E5D-B8C9-9BFA4A142CE8}"/>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41" name="フローチャート: 判断 440">
          <a:extLst>
            <a:ext uri="{FF2B5EF4-FFF2-40B4-BE49-F238E27FC236}">
              <a16:creationId xmlns:a16="http://schemas.microsoft.com/office/drawing/2014/main" id="{237F6631-0699-4D44-B5D5-B03F587C3269}"/>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42" name="フローチャート: 判断 441">
          <a:extLst>
            <a:ext uri="{FF2B5EF4-FFF2-40B4-BE49-F238E27FC236}">
              <a16:creationId xmlns:a16="http://schemas.microsoft.com/office/drawing/2014/main" id="{E8058840-E3CB-4D73-9183-5C1F5255200A}"/>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43" name="フローチャート: 判断 442">
          <a:extLst>
            <a:ext uri="{FF2B5EF4-FFF2-40B4-BE49-F238E27FC236}">
              <a16:creationId xmlns:a16="http://schemas.microsoft.com/office/drawing/2014/main" id="{B4B8F192-A54E-4C3F-A822-E7945BCDBF14}"/>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44" name="フローチャート: 判断 443">
          <a:extLst>
            <a:ext uri="{FF2B5EF4-FFF2-40B4-BE49-F238E27FC236}">
              <a16:creationId xmlns:a16="http://schemas.microsoft.com/office/drawing/2014/main" id="{9BD1D537-5DC5-4657-AAB3-75F497191F2E}"/>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0D60DA4-E3B3-48A6-93C0-935BC79C048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AB301C3E-66B3-49EA-BAA7-50AC2180401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7E195DAC-0DBB-49F2-9726-C6A1BD64255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623F693E-C034-40E6-8845-CC2CB4C7C3C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7CD2E395-9B11-4FBD-936C-0DD68283CCC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30843</xdr:rowOff>
    </xdr:from>
    <xdr:to>
      <xdr:col>85</xdr:col>
      <xdr:colOff>177800</xdr:colOff>
      <xdr:row>61</xdr:row>
      <xdr:rowOff>132443</xdr:rowOff>
    </xdr:to>
    <xdr:sp macro="" textlink="">
      <xdr:nvSpPr>
        <xdr:cNvPr id="450" name="楕円 449">
          <a:extLst>
            <a:ext uri="{FF2B5EF4-FFF2-40B4-BE49-F238E27FC236}">
              <a16:creationId xmlns:a16="http://schemas.microsoft.com/office/drawing/2014/main" id="{AAC1E737-4324-4628-A1D6-77D24F416D7D}"/>
            </a:ext>
          </a:extLst>
        </xdr:cNvPr>
        <xdr:cNvSpPr/>
      </xdr:nvSpPr>
      <xdr:spPr>
        <a:xfrm>
          <a:off x="162687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9270</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C46A135A-499C-49AC-BA37-08097292EB8F}"/>
            </a:ext>
          </a:extLst>
        </xdr:cNvPr>
        <xdr:cNvSpPr txBox="1"/>
      </xdr:nvSpPr>
      <xdr:spPr>
        <a:xfrm>
          <a:off x="16357600"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169635</xdr:rowOff>
    </xdr:from>
    <xdr:to>
      <xdr:col>81</xdr:col>
      <xdr:colOff>101600</xdr:colOff>
      <xdr:row>61</xdr:row>
      <xdr:rowOff>99785</xdr:rowOff>
    </xdr:to>
    <xdr:sp macro="" textlink="">
      <xdr:nvSpPr>
        <xdr:cNvPr id="452" name="楕円 451">
          <a:extLst>
            <a:ext uri="{FF2B5EF4-FFF2-40B4-BE49-F238E27FC236}">
              <a16:creationId xmlns:a16="http://schemas.microsoft.com/office/drawing/2014/main" id="{68150477-EF06-4392-9AFF-298B10C6FFE1}"/>
            </a:ext>
          </a:extLst>
        </xdr:cNvPr>
        <xdr:cNvSpPr/>
      </xdr:nvSpPr>
      <xdr:spPr>
        <a:xfrm>
          <a:off x="15430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48985</xdr:rowOff>
    </xdr:from>
    <xdr:to>
      <xdr:col>85</xdr:col>
      <xdr:colOff>127000</xdr:colOff>
      <xdr:row>61</xdr:row>
      <xdr:rowOff>81643</xdr:rowOff>
    </xdr:to>
    <xdr:cxnSp macro="">
      <xdr:nvCxnSpPr>
        <xdr:cNvPr id="453" name="直線コネクタ 452">
          <a:extLst>
            <a:ext uri="{FF2B5EF4-FFF2-40B4-BE49-F238E27FC236}">
              <a16:creationId xmlns:a16="http://schemas.microsoft.com/office/drawing/2014/main" id="{2BF03BD8-3237-4968-B1FD-44BDB9FD16B4}"/>
            </a:ext>
          </a:extLst>
        </xdr:cNvPr>
        <xdr:cNvCxnSpPr/>
      </xdr:nvCxnSpPr>
      <xdr:spPr>
        <a:xfrm>
          <a:off x="15481300" y="1050743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133713</xdr:rowOff>
    </xdr:from>
    <xdr:to>
      <xdr:col>76</xdr:col>
      <xdr:colOff>165100</xdr:colOff>
      <xdr:row>61</xdr:row>
      <xdr:rowOff>63863</xdr:rowOff>
    </xdr:to>
    <xdr:sp macro="" textlink="">
      <xdr:nvSpPr>
        <xdr:cNvPr id="454" name="楕円 453">
          <a:extLst>
            <a:ext uri="{FF2B5EF4-FFF2-40B4-BE49-F238E27FC236}">
              <a16:creationId xmlns:a16="http://schemas.microsoft.com/office/drawing/2014/main" id="{C390B332-BC5B-425A-8142-749E2A74E0C9}"/>
            </a:ext>
          </a:extLst>
        </xdr:cNvPr>
        <xdr:cNvSpPr/>
      </xdr:nvSpPr>
      <xdr:spPr>
        <a:xfrm>
          <a:off x="14541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13063</xdr:rowOff>
    </xdr:from>
    <xdr:to>
      <xdr:col>81</xdr:col>
      <xdr:colOff>50800</xdr:colOff>
      <xdr:row>61</xdr:row>
      <xdr:rowOff>48985</xdr:rowOff>
    </xdr:to>
    <xdr:cxnSp macro="">
      <xdr:nvCxnSpPr>
        <xdr:cNvPr id="455" name="直線コネクタ 454">
          <a:extLst>
            <a:ext uri="{FF2B5EF4-FFF2-40B4-BE49-F238E27FC236}">
              <a16:creationId xmlns:a16="http://schemas.microsoft.com/office/drawing/2014/main" id="{287BA942-A2B3-4C95-A13D-4C73BFA8CFD6}"/>
            </a:ext>
          </a:extLst>
        </xdr:cNvPr>
        <xdr:cNvCxnSpPr/>
      </xdr:nvCxnSpPr>
      <xdr:spPr>
        <a:xfrm>
          <a:off x="14592300" y="1047151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102688</xdr:rowOff>
    </xdr:from>
    <xdr:to>
      <xdr:col>72</xdr:col>
      <xdr:colOff>38100</xdr:colOff>
      <xdr:row>61</xdr:row>
      <xdr:rowOff>32838</xdr:rowOff>
    </xdr:to>
    <xdr:sp macro="" textlink="">
      <xdr:nvSpPr>
        <xdr:cNvPr id="456" name="楕円 455">
          <a:extLst>
            <a:ext uri="{FF2B5EF4-FFF2-40B4-BE49-F238E27FC236}">
              <a16:creationId xmlns:a16="http://schemas.microsoft.com/office/drawing/2014/main" id="{3D01C23D-0681-437B-86B2-D9B65AF45352}"/>
            </a:ext>
          </a:extLst>
        </xdr:cNvPr>
        <xdr:cNvSpPr/>
      </xdr:nvSpPr>
      <xdr:spPr>
        <a:xfrm>
          <a:off x="136525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153488</xdr:rowOff>
    </xdr:from>
    <xdr:to>
      <xdr:col>76</xdr:col>
      <xdr:colOff>114300</xdr:colOff>
      <xdr:row>61</xdr:row>
      <xdr:rowOff>13063</xdr:rowOff>
    </xdr:to>
    <xdr:cxnSp macro="">
      <xdr:nvCxnSpPr>
        <xdr:cNvPr id="457" name="直線コネクタ 456">
          <a:extLst>
            <a:ext uri="{FF2B5EF4-FFF2-40B4-BE49-F238E27FC236}">
              <a16:creationId xmlns:a16="http://schemas.microsoft.com/office/drawing/2014/main" id="{CCEEAAEA-2064-4DA1-A4E7-DFE79FB79B18}"/>
            </a:ext>
          </a:extLst>
        </xdr:cNvPr>
        <xdr:cNvCxnSpPr/>
      </xdr:nvCxnSpPr>
      <xdr:spPr>
        <a:xfrm>
          <a:off x="13703300" y="1044048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66766</xdr:rowOff>
    </xdr:from>
    <xdr:to>
      <xdr:col>67</xdr:col>
      <xdr:colOff>101600</xdr:colOff>
      <xdr:row>60</xdr:row>
      <xdr:rowOff>168366</xdr:rowOff>
    </xdr:to>
    <xdr:sp macro="" textlink="">
      <xdr:nvSpPr>
        <xdr:cNvPr id="458" name="楕円 457">
          <a:extLst>
            <a:ext uri="{FF2B5EF4-FFF2-40B4-BE49-F238E27FC236}">
              <a16:creationId xmlns:a16="http://schemas.microsoft.com/office/drawing/2014/main" id="{4124C6E1-18DB-40B7-8510-7BBA669FE9E2}"/>
            </a:ext>
          </a:extLst>
        </xdr:cNvPr>
        <xdr:cNvSpPr/>
      </xdr:nvSpPr>
      <xdr:spPr>
        <a:xfrm>
          <a:off x="12763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117566</xdr:rowOff>
    </xdr:from>
    <xdr:to>
      <xdr:col>71</xdr:col>
      <xdr:colOff>177800</xdr:colOff>
      <xdr:row>60</xdr:row>
      <xdr:rowOff>153488</xdr:rowOff>
    </xdr:to>
    <xdr:cxnSp macro="">
      <xdr:nvCxnSpPr>
        <xdr:cNvPr id="459" name="直線コネクタ 458">
          <a:extLst>
            <a:ext uri="{FF2B5EF4-FFF2-40B4-BE49-F238E27FC236}">
              <a16:creationId xmlns:a16="http://schemas.microsoft.com/office/drawing/2014/main" id="{BCBE7D22-5D25-422D-ADDD-5581E315BA1D}"/>
            </a:ext>
          </a:extLst>
        </xdr:cNvPr>
        <xdr:cNvCxnSpPr/>
      </xdr:nvCxnSpPr>
      <xdr:spPr>
        <a:xfrm>
          <a:off x="12814300" y="104045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34AFCAE1-D2BE-4ECF-8EB4-708D912E1104}"/>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45C611EC-8C02-4D53-BA27-9BDE0B020421}"/>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CF7786A3-5A46-4C5A-BAAD-0C22B7283FA2}"/>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DB619DEF-F575-471C-BB73-8ABCC6C680EE}"/>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90912</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922A0369-8760-46F1-8898-DAE827DADD27}"/>
            </a:ext>
          </a:extLst>
        </xdr:cNvPr>
        <xdr:cNvSpPr txBox="1"/>
      </xdr:nvSpPr>
      <xdr:spPr>
        <a:xfrm>
          <a:off x="152660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54990</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92C537B4-91F5-4A38-9408-80DF19361A42}"/>
            </a:ext>
          </a:extLst>
        </xdr:cNvPr>
        <xdr:cNvSpPr txBox="1"/>
      </xdr:nvSpPr>
      <xdr:spPr>
        <a:xfrm>
          <a:off x="14389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23965</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B1711FC8-3041-40D0-AD5A-A67505A2C669}"/>
            </a:ext>
          </a:extLst>
        </xdr:cNvPr>
        <xdr:cNvSpPr txBox="1"/>
      </xdr:nvSpPr>
      <xdr:spPr>
        <a:xfrm>
          <a:off x="13500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159493</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93C0D90A-C8CC-4AA3-AC89-578193C396D8}"/>
            </a:ext>
          </a:extLst>
        </xdr:cNvPr>
        <xdr:cNvSpPr txBox="1"/>
      </xdr:nvSpPr>
      <xdr:spPr>
        <a:xfrm>
          <a:off x="12611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E8BD200C-ED06-4EF4-AECE-9A900AB7EE5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0389F637-9F57-430A-862A-CC2FB4BD32F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7692336F-71AF-430D-A6C4-C046C299CED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CBAAD162-1021-418C-A966-9BBA46DA12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429C96D3-26A2-4628-8BF1-4A2188B0F32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1F58D2C9-88F7-4046-A4CF-49895047DAF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CD17C404-AE38-4235-9449-E76E574435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7C77641A-7BA5-45F8-B838-CD68681C57E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0446571D-0039-447D-BAC7-0DD34EAF6D4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E9680F4D-B72B-47ED-887B-E96DB46DD5E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C5B0EAC9-1226-43F3-A76A-452CD70B995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F165480E-9B45-4E10-A728-FCBF309020E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81CB91DA-4CB0-40F1-AC51-8EA1670BDAC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C229BF67-928F-45CA-A516-50C2C69D799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4A097A2F-0748-4EE9-AC78-8EDCE83B12A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FA94B4BE-E12A-42C8-8A48-5B36763865D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E84F9773-07F3-4627-9C09-492D450735C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DB30B604-595C-48E4-98F4-E1AC63696BA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EE837FFD-8CEF-4F22-9212-4CFC91C2F6E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24E57CEA-6C67-46C7-BE1F-BC014835451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B4BA585B-99CA-499E-AB57-A4B4F38D05A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175289BE-D2D4-42EB-8189-6CE851F50DE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29342F13-7DA5-444E-BA50-07368A951E8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20C7F6AA-0A3F-41CA-8800-D7BBC5EC0FA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9CA5FCEA-EA2E-4407-A52D-6D4D0152DD8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493" name="直線コネクタ 492">
          <a:extLst>
            <a:ext uri="{FF2B5EF4-FFF2-40B4-BE49-F238E27FC236}">
              <a16:creationId xmlns:a16="http://schemas.microsoft.com/office/drawing/2014/main" id="{A0FCDF07-6B6E-448C-8E10-4101699FE62A}"/>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7DF4E358-B86B-4C39-9EB9-0FEDD4CCB9EA}"/>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5" name="直線コネクタ 494">
          <a:extLst>
            <a:ext uri="{FF2B5EF4-FFF2-40B4-BE49-F238E27FC236}">
              <a16:creationId xmlns:a16="http://schemas.microsoft.com/office/drawing/2014/main" id="{8F3D0BF3-4251-43C2-9221-7ABD1B56A9C1}"/>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99E2A8C5-9848-4E52-8F1F-FAFF2CF46471}"/>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497" name="直線コネクタ 496">
          <a:extLst>
            <a:ext uri="{FF2B5EF4-FFF2-40B4-BE49-F238E27FC236}">
              <a16:creationId xmlns:a16="http://schemas.microsoft.com/office/drawing/2014/main" id="{2B1C91CA-D33A-4451-829F-CE1BA36AA891}"/>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C37FC75B-2455-4B5A-ACD4-9244B1A1DA70}"/>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499" name="フローチャート: 判断 498">
          <a:extLst>
            <a:ext uri="{FF2B5EF4-FFF2-40B4-BE49-F238E27FC236}">
              <a16:creationId xmlns:a16="http://schemas.microsoft.com/office/drawing/2014/main" id="{690AE295-C70D-4264-ABA7-39828823CC11}"/>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00" name="フローチャート: 判断 499">
          <a:extLst>
            <a:ext uri="{FF2B5EF4-FFF2-40B4-BE49-F238E27FC236}">
              <a16:creationId xmlns:a16="http://schemas.microsoft.com/office/drawing/2014/main" id="{2894955A-A31C-4A63-B31C-6587C711CBC4}"/>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01" name="フローチャート: 判断 500">
          <a:extLst>
            <a:ext uri="{FF2B5EF4-FFF2-40B4-BE49-F238E27FC236}">
              <a16:creationId xmlns:a16="http://schemas.microsoft.com/office/drawing/2014/main" id="{61F6E9E6-3529-4C07-B777-893D94F46204}"/>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02" name="フローチャート: 判断 501">
          <a:extLst>
            <a:ext uri="{FF2B5EF4-FFF2-40B4-BE49-F238E27FC236}">
              <a16:creationId xmlns:a16="http://schemas.microsoft.com/office/drawing/2014/main" id="{3F7D1B8E-65FA-4487-83E7-70630407F979}"/>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03" name="フローチャート: 判断 502">
          <a:extLst>
            <a:ext uri="{FF2B5EF4-FFF2-40B4-BE49-F238E27FC236}">
              <a16:creationId xmlns:a16="http://schemas.microsoft.com/office/drawing/2014/main" id="{12FD3DA5-6EBE-4C42-AD75-AA9192C78D4A}"/>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9E3A51AD-AF97-4C3B-A68E-58638E2C70E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282CE79C-7768-4FF7-B80A-75C57ABDB4B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3069951E-31F2-4E7F-8F62-D60E97F8217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9D62AF01-404C-4C27-BAF3-9D06C5DF08D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33372E10-B55C-41D4-A7CD-8EB56574EA9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101056</xdr:rowOff>
    </xdr:from>
    <xdr:to>
      <xdr:col>116</xdr:col>
      <xdr:colOff>114300</xdr:colOff>
      <xdr:row>62</xdr:row>
      <xdr:rowOff>31206</xdr:rowOff>
    </xdr:to>
    <xdr:sp macro="" textlink="">
      <xdr:nvSpPr>
        <xdr:cNvPr id="509" name="楕円 508">
          <a:extLst>
            <a:ext uri="{FF2B5EF4-FFF2-40B4-BE49-F238E27FC236}">
              <a16:creationId xmlns:a16="http://schemas.microsoft.com/office/drawing/2014/main" id="{EF19E60A-5F6A-48FC-B613-9B8E68E3937C}"/>
            </a:ext>
          </a:extLst>
        </xdr:cNvPr>
        <xdr:cNvSpPr/>
      </xdr:nvSpPr>
      <xdr:spPr>
        <a:xfrm>
          <a:off x="221107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123933</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2DF62C44-1680-4521-A394-B8B43073C397}"/>
            </a:ext>
          </a:extLst>
        </xdr:cNvPr>
        <xdr:cNvSpPr txBox="1"/>
      </xdr:nvSpPr>
      <xdr:spPr>
        <a:xfrm>
          <a:off x="22199600" y="1041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104322</xdr:rowOff>
    </xdr:from>
    <xdr:to>
      <xdr:col>112</xdr:col>
      <xdr:colOff>38100</xdr:colOff>
      <xdr:row>62</xdr:row>
      <xdr:rowOff>34472</xdr:rowOff>
    </xdr:to>
    <xdr:sp macro="" textlink="">
      <xdr:nvSpPr>
        <xdr:cNvPr id="511" name="楕円 510">
          <a:extLst>
            <a:ext uri="{FF2B5EF4-FFF2-40B4-BE49-F238E27FC236}">
              <a16:creationId xmlns:a16="http://schemas.microsoft.com/office/drawing/2014/main" id="{4FC1F8B2-0FE0-4DE3-8AAA-8FDA624CCF8F}"/>
            </a:ext>
          </a:extLst>
        </xdr:cNvPr>
        <xdr:cNvSpPr/>
      </xdr:nvSpPr>
      <xdr:spPr>
        <a:xfrm>
          <a:off x="21272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151856</xdr:rowOff>
    </xdr:from>
    <xdr:to>
      <xdr:col>116</xdr:col>
      <xdr:colOff>63500</xdr:colOff>
      <xdr:row>61</xdr:row>
      <xdr:rowOff>155122</xdr:rowOff>
    </xdr:to>
    <xdr:cxnSp macro="">
      <xdr:nvCxnSpPr>
        <xdr:cNvPr id="512" name="直線コネクタ 511">
          <a:extLst>
            <a:ext uri="{FF2B5EF4-FFF2-40B4-BE49-F238E27FC236}">
              <a16:creationId xmlns:a16="http://schemas.microsoft.com/office/drawing/2014/main" id="{E3177569-DB41-4471-A570-6838CAA0B3B5}"/>
            </a:ext>
          </a:extLst>
        </xdr:cNvPr>
        <xdr:cNvCxnSpPr/>
      </xdr:nvCxnSpPr>
      <xdr:spPr>
        <a:xfrm flipV="1">
          <a:off x="21323300" y="1061030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107587</xdr:rowOff>
    </xdr:from>
    <xdr:to>
      <xdr:col>107</xdr:col>
      <xdr:colOff>101600</xdr:colOff>
      <xdr:row>62</xdr:row>
      <xdr:rowOff>37737</xdr:rowOff>
    </xdr:to>
    <xdr:sp macro="" textlink="">
      <xdr:nvSpPr>
        <xdr:cNvPr id="513" name="楕円 512">
          <a:extLst>
            <a:ext uri="{FF2B5EF4-FFF2-40B4-BE49-F238E27FC236}">
              <a16:creationId xmlns:a16="http://schemas.microsoft.com/office/drawing/2014/main" id="{2B527C1E-6E74-4D95-8386-7885BE2E2502}"/>
            </a:ext>
          </a:extLst>
        </xdr:cNvPr>
        <xdr:cNvSpPr/>
      </xdr:nvSpPr>
      <xdr:spPr>
        <a:xfrm>
          <a:off x="20383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155122</xdr:rowOff>
    </xdr:from>
    <xdr:to>
      <xdr:col>111</xdr:col>
      <xdr:colOff>177800</xdr:colOff>
      <xdr:row>61</xdr:row>
      <xdr:rowOff>158387</xdr:rowOff>
    </xdr:to>
    <xdr:cxnSp macro="">
      <xdr:nvCxnSpPr>
        <xdr:cNvPr id="514" name="直線コネクタ 513">
          <a:extLst>
            <a:ext uri="{FF2B5EF4-FFF2-40B4-BE49-F238E27FC236}">
              <a16:creationId xmlns:a16="http://schemas.microsoft.com/office/drawing/2014/main" id="{22C699AC-737E-4A0E-B460-5E9863AC11D5}"/>
            </a:ext>
          </a:extLst>
        </xdr:cNvPr>
        <xdr:cNvCxnSpPr/>
      </xdr:nvCxnSpPr>
      <xdr:spPr>
        <a:xfrm flipV="1">
          <a:off x="20434300" y="106135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107587</xdr:rowOff>
    </xdr:from>
    <xdr:to>
      <xdr:col>102</xdr:col>
      <xdr:colOff>165100</xdr:colOff>
      <xdr:row>62</xdr:row>
      <xdr:rowOff>37737</xdr:rowOff>
    </xdr:to>
    <xdr:sp macro="" textlink="">
      <xdr:nvSpPr>
        <xdr:cNvPr id="515" name="楕円 514">
          <a:extLst>
            <a:ext uri="{FF2B5EF4-FFF2-40B4-BE49-F238E27FC236}">
              <a16:creationId xmlns:a16="http://schemas.microsoft.com/office/drawing/2014/main" id="{8B41B96F-F4FC-4285-B100-81E7D1E9A013}"/>
            </a:ext>
          </a:extLst>
        </xdr:cNvPr>
        <xdr:cNvSpPr/>
      </xdr:nvSpPr>
      <xdr:spPr>
        <a:xfrm>
          <a:off x="19494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158387</xdr:rowOff>
    </xdr:from>
    <xdr:to>
      <xdr:col>107</xdr:col>
      <xdr:colOff>50800</xdr:colOff>
      <xdr:row>61</xdr:row>
      <xdr:rowOff>158387</xdr:rowOff>
    </xdr:to>
    <xdr:cxnSp macro="">
      <xdr:nvCxnSpPr>
        <xdr:cNvPr id="516" name="直線コネクタ 515">
          <a:extLst>
            <a:ext uri="{FF2B5EF4-FFF2-40B4-BE49-F238E27FC236}">
              <a16:creationId xmlns:a16="http://schemas.microsoft.com/office/drawing/2014/main" id="{D7D32268-52EC-4BBF-B7AC-019488BB27CE}"/>
            </a:ext>
          </a:extLst>
        </xdr:cNvPr>
        <xdr:cNvCxnSpPr/>
      </xdr:nvCxnSpPr>
      <xdr:spPr>
        <a:xfrm>
          <a:off x="19545300" y="106168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107587</xdr:rowOff>
    </xdr:from>
    <xdr:to>
      <xdr:col>98</xdr:col>
      <xdr:colOff>38100</xdr:colOff>
      <xdr:row>62</xdr:row>
      <xdr:rowOff>37737</xdr:rowOff>
    </xdr:to>
    <xdr:sp macro="" textlink="">
      <xdr:nvSpPr>
        <xdr:cNvPr id="517" name="楕円 516">
          <a:extLst>
            <a:ext uri="{FF2B5EF4-FFF2-40B4-BE49-F238E27FC236}">
              <a16:creationId xmlns:a16="http://schemas.microsoft.com/office/drawing/2014/main" id="{EDB01BC7-B75E-4A3B-99E5-04F80C1510BC}"/>
            </a:ext>
          </a:extLst>
        </xdr:cNvPr>
        <xdr:cNvSpPr/>
      </xdr:nvSpPr>
      <xdr:spPr>
        <a:xfrm>
          <a:off x="18605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158387</xdr:rowOff>
    </xdr:from>
    <xdr:to>
      <xdr:col>102</xdr:col>
      <xdr:colOff>114300</xdr:colOff>
      <xdr:row>61</xdr:row>
      <xdr:rowOff>158387</xdr:rowOff>
    </xdr:to>
    <xdr:cxnSp macro="">
      <xdr:nvCxnSpPr>
        <xdr:cNvPr id="518" name="直線コネクタ 517">
          <a:extLst>
            <a:ext uri="{FF2B5EF4-FFF2-40B4-BE49-F238E27FC236}">
              <a16:creationId xmlns:a16="http://schemas.microsoft.com/office/drawing/2014/main" id="{786DC29B-11FF-4325-94DC-292E012C7D85}"/>
            </a:ext>
          </a:extLst>
        </xdr:cNvPr>
        <xdr:cNvCxnSpPr/>
      </xdr:nvCxnSpPr>
      <xdr:spPr>
        <a:xfrm>
          <a:off x="18656300" y="106168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519" name="n_1aveValue【保健センター・保健所】&#10;一人当たり面積">
          <a:extLst>
            <a:ext uri="{FF2B5EF4-FFF2-40B4-BE49-F238E27FC236}">
              <a16:creationId xmlns:a16="http://schemas.microsoft.com/office/drawing/2014/main" id="{C00D949D-64B9-440F-8034-1BB880A1FB2E}"/>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520" name="n_2aveValue【保健センター・保健所】&#10;一人当たり面積">
          <a:extLst>
            <a:ext uri="{FF2B5EF4-FFF2-40B4-BE49-F238E27FC236}">
              <a16:creationId xmlns:a16="http://schemas.microsoft.com/office/drawing/2014/main" id="{81937E7E-3D16-4A0A-A560-C4E07E4170C3}"/>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521" name="n_3aveValue【保健センター・保健所】&#10;一人当たり面積">
          <a:extLst>
            <a:ext uri="{FF2B5EF4-FFF2-40B4-BE49-F238E27FC236}">
              <a16:creationId xmlns:a16="http://schemas.microsoft.com/office/drawing/2014/main" id="{4BBDF589-A7C7-4BC2-976E-A87DC1861392}"/>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159493</xdr:rowOff>
    </xdr:from>
    <xdr:ext cx="469744" cy="259045"/>
    <xdr:sp macro="" textlink="">
      <xdr:nvSpPr>
        <xdr:cNvPr id="522" name="n_4aveValue【保健センター・保健所】&#10;一人当たり面積">
          <a:extLst>
            <a:ext uri="{FF2B5EF4-FFF2-40B4-BE49-F238E27FC236}">
              <a16:creationId xmlns:a16="http://schemas.microsoft.com/office/drawing/2014/main" id="{DB06194F-04CC-4061-B04D-ABCBDC522F9E}"/>
            </a:ext>
          </a:extLst>
        </xdr:cNvPr>
        <xdr:cNvSpPr txBox="1"/>
      </xdr:nvSpPr>
      <xdr:spPr>
        <a:xfrm>
          <a:off x="18421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50999</xdr:rowOff>
    </xdr:from>
    <xdr:ext cx="469744" cy="259045"/>
    <xdr:sp macro="" textlink="">
      <xdr:nvSpPr>
        <xdr:cNvPr id="523" name="n_1mainValue【保健センター・保健所】&#10;一人当たり面積">
          <a:extLst>
            <a:ext uri="{FF2B5EF4-FFF2-40B4-BE49-F238E27FC236}">
              <a16:creationId xmlns:a16="http://schemas.microsoft.com/office/drawing/2014/main" id="{1BB12882-0AD2-493A-9F9D-E34D72C57F4D}"/>
            </a:ext>
          </a:extLst>
        </xdr:cNvPr>
        <xdr:cNvSpPr txBox="1"/>
      </xdr:nvSpPr>
      <xdr:spPr>
        <a:xfrm>
          <a:off x="21075727" y="1033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54264</xdr:rowOff>
    </xdr:from>
    <xdr:ext cx="469744" cy="259045"/>
    <xdr:sp macro="" textlink="">
      <xdr:nvSpPr>
        <xdr:cNvPr id="524" name="n_2mainValue【保健センター・保健所】&#10;一人当たり面積">
          <a:extLst>
            <a:ext uri="{FF2B5EF4-FFF2-40B4-BE49-F238E27FC236}">
              <a16:creationId xmlns:a16="http://schemas.microsoft.com/office/drawing/2014/main" id="{BA634C0D-5087-4847-BE7F-22FCA6F8CAD5}"/>
            </a:ext>
          </a:extLst>
        </xdr:cNvPr>
        <xdr:cNvSpPr txBox="1"/>
      </xdr:nvSpPr>
      <xdr:spPr>
        <a:xfrm>
          <a:off x="20199427" y="103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54264</xdr:rowOff>
    </xdr:from>
    <xdr:ext cx="469744" cy="259045"/>
    <xdr:sp macro="" textlink="">
      <xdr:nvSpPr>
        <xdr:cNvPr id="525" name="n_3mainValue【保健センター・保健所】&#10;一人当たり面積">
          <a:extLst>
            <a:ext uri="{FF2B5EF4-FFF2-40B4-BE49-F238E27FC236}">
              <a16:creationId xmlns:a16="http://schemas.microsoft.com/office/drawing/2014/main" id="{384F0FD4-D01A-4452-9934-116A1AB14334}"/>
            </a:ext>
          </a:extLst>
        </xdr:cNvPr>
        <xdr:cNvSpPr txBox="1"/>
      </xdr:nvSpPr>
      <xdr:spPr>
        <a:xfrm>
          <a:off x="19310427" y="103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54264</xdr:rowOff>
    </xdr:from>
    <xdr:ext cx="469744" cy="259045"/>
    <xdr:sp macro="" textlink="">
      <xdr:nvSpPr>
        <xdr:cNvPr id="526" name="n_4mainValue【保健センター・保健所】&#10;一人当たり面積">
          <a:extLst>
            <a:ext uri="{FF2B5EF4-FFF2-40B4-BE49-F238E27FC236}">
              <a16:creationId xmlns:a16="http://schemas.microsoft.com/office/drawing/2014/main" id="{FB144C2E-27CE-493B-B3CC-7AB69D678498}"/>
            </a:ext>
          </a:extLst>
        </xdr:cNvPr>
        <xdr:cNvSpPr txBox="1"/>
      </xdr:nvSpPr>
      <xdr:spPr>
        <a:xfrm>
          <a:off x="18421427" y="103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97302CCA-5141-4443-94FE-981329D368A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51EE0F26-3A94-476B-9B3E-A23286FD12C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47E7E94C-35C4-46C8-8E88-A4E60ACC061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FF8635FC-1C88-49EF-96AA-28CF8712919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2DB3C5C7-E613-4096-AD52-BFB6EE659A9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4F9E1230-CA21-4FAA-A5FD-0EE864CD710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F72D36B3-298E-4B39-AFC6-6F27D3E5237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43F8F168-E368-4431-B3C3-DBFB4F0DA18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518FBA98-AA8F-47E6-A284-73EC38373EE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4848F1F4-4A4F-41FE-A0E7-736763552A5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C0ED2E63-7691-4D8E-A609-090683D60B0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608DDB96-F249-4294-8A6F-C4BB8932429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773C7BC2-9132-4D20-87D4-858DC3A7E9D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B0FA3BC7-A321-4D3B-94FB-D944E4D17EE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B8CA62C1-040D-4860-B470-86DE58EC8EF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A7BD2493-707F-4794-961C-F8917754B3D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C98CCB17-EDC2-4E60-BD04-BDC97CA4487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D3B2E6AA-D574-449A-BA18-D466642AA52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3C120AAD-EFDC-4541-8FA8-3F897F430C2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BC7B3946-67C4-4B42-BF9A-719021E170A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195A33D4-2DDE-4A32-AD86-12C0E5086BF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AC82AA21-E070-4525-9AF9-6D602FB3819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FDC86613-47EE-4EAF-A61E-C10E584F9C0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A6C416DB-6BCD-4A95-83E2-D9DB6A997D7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B18E3CB9-1547-42B9-9CA3-7DE82BF9361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2" name="直線コネクタ 551">
          <a:extLst>
            <a:ext uri="{FF2B5EF4-FFF2-40B4-BE49-F238E27FC236}">
              <a16:creationId xmlns:a16="http://schemas.microsoft.com/office/drawing/2014/main" id="{E0F5AEBE-4C02-49C9-AD60-B5DD8ABC7528}"/>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3" name="【消防施設】&#10;有形固定資産減価償却率最小値テキスト">
          <a:extLst>
            <a:ext uri="{FF2B5EF4-FFF2-40B4-BE49-F238E27FC236}">
              <a16:creationId xmlns:a16="http://schemas.microsoft.com/office/drawing/2014/main" id="{B3AF1AC2-236E-48C6-8276-7413A0FA6C45}"/>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4" name="直線コネクタ 553">
          <a:extLst>
            <a:ext uri="{FF2B5EF4-FFF2-40B4-BE49-F238E27FC236}">
              <a16:creationId xmlns:a16="http://schemas.microsoft.com/office/drawing/2014/main" id="{CDB2F81E-3CEE-43B3-BFCE-EB06FB7D4D35}"/>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E49A8EC6-7AAC-493E-8B27-A3A4034EBB4A}"/>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6" name="直線コネクタ 555">
          <a:extLst>
            <a:ext uri="{FF2B5EF4-FFF2-40B4-BE49-F238E27FC236}">
              <a16:creationId xmlns:a16="http://schemas.microsoft.com/office/drawing/2014/main" id="{BD3441D7-D8D8-468D-A1DB-4B824CA0C083}"/>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9416ADAC-06CC-4651-9DA7-2D4CB474D543}"/>
            </a:ext>
          </a:extLst>
        </xdr:cNvPr>
        <xdr:cNvSpPr txBox="1"/>
      </xdr:nvSpPr>
      <xdr:spPr>
        <a:xfrm>
          <a:off x="16357600" y="1404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8" name="フローチャート: 判断 557">
          <a:extLst>
            <a:ext uri="{FF2B5EF4-FFF2-40B4-BE49-F238E27FC236}">
              <a16:creationId xmlns:a16="http://schemas.microsoft.com/office/drawing/2014/main" id="{F5AA7993-D1E4-48CD-9BC4-5EA9507F8F9D}"/>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59" name="フローチャート: 判断 558">
          <a:extLst>
            <a:ext uri="{FF2B5EF4-FFF2-40B4-BE49-F238E27FC236}">
              <a16:creationId xmlns:a16="http://schemas.microsoft.com/office/drawing/2014/main" id="{0AE417E4-B012-48CD-A3AE-28B251F3B00C}"/>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60" name="フローチャート: 判断 559">
          <a:extLst>
            <a:ext uri="{FF2B5EF4-FFF2-40B4-BE49-F238E27FC236}">
              <a16:creationId xmlns:a16="http://schemas.microsoft.com/office/drawing/2014/main" id="{DE847D9E-ABD2-4804-888B-11D864AF629C}"/>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61" name="フローチャート: 判断 560">
          <a:extLst>
            <a:ext uri="{FF2B5EF4-FFF2-40B4-BE49-F238E27FC236}">
              <a16:creationId xmlns:a16="http://schemas.microsoft.com/office/drawing/2014/main" id="{6D814FDE-EE3C-4452-91F6-36208254329D}"/>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2" name="フローチャート: 判断 561">
          <a:extLst>
            <a:ext uri="{FF2B5EF4-FFF2-40B4-BE49-F238E27FC236}">
              <a16:creationId xmlns:a16="http://schemas.microsoft.com/office/drawing/2014/main" id="{B816A3A8-3F84-4A42-9504-99E49E1C9FB9}"/>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B4855561-11E5-419D-99B0-3DF22410526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C4BCD632-7853-478D-8F72-13EBB6C676A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7A316DE-5C0C-4B55-82D9-EB7E367A248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F9DA22C8-DEC7-428A-8FF6-10849D8E203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7C582956-ADD3-4BA1-92F1-2EA47003B1A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144055</xdr:rowOff>
    </xdr:from>
    <xdr:to>
      <xdr:col>85</xdr:col>
      <xdr:colOff>177800</xdr:colOff>
      <xdr:row>86</xdr:row>
      <xdr:rowOff>74205</xdr:rowOff>
    </xdr:to>
    <xdr:sp macro="" textlink="">
      <xdr:nvSpPr>
        <xdr:cNvPr id="568" name="楕円 567">
          <a:extLst>
            <a:ext uri="{FF2B5EF4-FFF2-40B4-BE49-F238E27FC236}">
              <a16:creationId xmlns:a16="http://schemas.microsoft.com/office/drawing/2014/main" id="{396A5C5B-A3EE-49AF-ACD9-795DEF1C6E85}"/>
            </a:ext>
          </a:extLst>
        </xdr:cNvPr>
        <xdr:cNvSpPr/>
      </xdr:nvSpPr>
      <xdr:spPr>
        <a:xfrm>
          <a:off x="162687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58982</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6828AD93-66F2-433C-A5C9-BA2C7B883FC0}"/>
            </a:ext>
          </a:extLst>
        </xdr:cNvPr>
        <xdr:cNvSpPr txBox="1"/>
      </xdr:nvSpPr>
      <xdr:spPr>
        <a:xfrm>
          <a:off x="16357600" y="1463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116295</xdr:rowOff>
    </xdr:from>
    <xdr:to>
      <xdr:col>81</xdr:col>
      <xdr:colOff>101600</xdr:colOff>
      <xdr:row>86</xdr:row>
      <xdr:rowOff>46445</xdr:rowOff>
    </xdr:to>
    <xdr:sp macro="" textlink="">
      <xdr:nvSpPr>
        <xdr:cNvPr id="570" name="楕円 569">
          <a:extLst>
            <a:ext uri="{FF2B5EF4-FFF2-40B4-BE49-F238E27FC236}">
              <a16:creationId xmlns:a16="http://schemas.microsoft.com/office/drawing/2014/main" id="{402C70AC-BE05-4FE5-845F-A586DF72C0C3}"/>
            </a:ext>
          </a:extLst>
        </xdr:cNvPr>
        <xdr:cNvSpPr/>
      </xdr:nvSpPr>
      <xdr:spPr>
        <a:xfrm>
          <a:off x="15430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167095</xdr:rowOff>
    </xdr:from>
    <xdr:to>
      <xdr:col>85</xdr:col>
      <xdr:colOff>127000</xdr:colOff>
      <xdr:row>86</xdr:row>
      <xdr:rowOff>23405</xdr:rowOff>
    </xdr:to>
    <xdr:cxnSp macro="">
      <xdr:nvCxnSpPr>
        <xdr:cNvPr id="571" name="直線コネクタ 570">
          <a:extLst>
            <a:ext uri="{FF2B5EF4-FFF2-40B4-BE49-F238E27FC236}">
              <a16:creationId xmlns:a16="http://schemas.microsoft.com/office/drawing/2014/main" id="{0A9EF141-9F00-40AE-BDA1-8F235411B02A}"/>
            </a:ext>
          </a:extLst>
        </xdr:cNvPr>
        <xdr:cNvCxnSpPr/>
      </xdr:nvCxnSpPr>
      <xdr:spPr>
        <a:xfrm>
          <a:off x="15481300" y="14740345"/>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88537</xdr:rowOff>
    </xdr:from>
    <xdr:to>
      <xdr:col>76</xdr:col>
      <xdr:colOff>165100</xdr:colOff>
      <xdr:row>86</xdr:row>
      <xdr:rowOff>18687</xdr:rowOff>
    </xdr:to>
    <xdr:sp macro="" textlink="">
      <xdr:nvSpPr>
        <xdr:cNvPr id="572" name="楕円 571">
          <a:extLst>
            <a:ext uri="{FF2B5EF4-FFF2-40B4-BE49-F238E27FC236}">
              <a16:creationId xmlns:a16="http://schemas.microsoft.com/office/drawing/2014/main" id="{09C9B7CE-F434-442A-A155-E447E46C48F3}"/>
            </a:ext>
          </a:extLst>
        </xdr:cNvPr>
        <xdr:cNvSpPr/>
      </xdr:nvSpPr>
      <xdr:spPr>
        <a:xfrm>
          <a:off x="14541500" y="1466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139337</xdr:rowOff>
    </xdr:from>
    <xdr:to>
      <xdr:col>81</xdr:col>
      <xdr:colOff>50800</xdr:colOff>
      <xdr:row>85</xdr:row>
      <xdr:rowOff>167095</xdr:rowOff>
    </xdr:to>
    <xdr:cxnSp macro="">
      <xdr:nvCxnSpPr>
        <xdr:cNvPr id="573" name="直線コネクタ 572">
          <a:extLst>
            <a:ext uri="{FF2B5EF4-FFF2-40B4-BE49-F238E27FC236}">
              <a16:creationId xmlns:a16="http://schemas.microsoft.com/office/drawing/2014/main" id="{C667B274-2B7A-41C0-B747-88F9A6ED6D26}"/>
            </a:ext>
          </a:extLst>
        </xdr:cNvPr>
        <xdr:cNvCxnSpPr/>
      </xdr:nvCxnSpPr>
      <xdr:spPr>
        <a:xfrm>
          <a:off x="14592300" y="1471258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95069</xdr:rowOff>
    </xdr:from>
    <xdr:to>
      <xdr:col>72</xdr:col>
      <xdr:colOff>38100</xdr:colOff>
      <xdr:row>87</xdr:row>
      <xdr:rowOff>25219</xdr:rowOff>
    </xdr:to>
    <xdr:sp macro="" textlink="">
      <xdr:nvSpPr>
        <xdr:cNvPr id="574" name="楕円 573">
          <a:extLst>
            <a:ext uri="{FF2B5EF4-FFF2-40B4-BE49-F238E27FC236}">
              <a16:creationId xmlns:a16="http://schemas.microsoft.com/office/drawing/2014/main" id="{ABB568E7-E8FC-4119-9FBF-19D073FBAE41}"/>
            </a:ext>
          </a:extLst>
        </xdr:cNvPr>
        <xdr:cNvSpPr/>
      </xdr:nvSpPr>
      <xdr:spPr>
        <a:xfrm>
          <a:off x="13652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139337</xdr:rowOff>
    </xdr:from>
    <xdr:to>
      <xdr:col>76</xdr:col>
      <xdr:colOff>114300</xdr:colOff>
      <xdr:row>86</xdr:row>
      <xdr:rowOff>145869</xdr:rowOff>
    </xdr:to>
    <xdr:cxnSp macro="">
      <xdr:nvCxnSpPr>
        <xdr:cNvPr id="575" name="直線コネクタ 574">
          <a:extLst>
            <a:ext uri="{FF2B5EF4-FFF2-40B4-BE49-F238E27FC236}">
              <a16:creationId xmlns:a16="http://schemas.microsoft.com/office/drawing/2014/main" id="{936C56DA-0CFE-4B07-BDC5-A0AEAA0AFF0A}"/>
            </a:ext>
          </a:extLst>
        </xdr:cNvPr>
        <xdr:cNvCxnSpPr/>
      </xdr:nvCxnSpPr>
      <xdr:spPr>
        <a:xfrm flipV="1">
          <a:off x="13703300" y="14712587"/>
          <a:ext cx="889000" cy="17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72208</xdr:rowOff>
    </xdr:from>
    <xdr:to>
      <xdr:col>67</xdr:col>
      <xdr:colOff>101600</xdr:colOff>
      <xdr:row>87</xdr:row>
      <xdr:rowOff>2358</xdr:rowOff>
    </xdr:to>
    <xdr:sp macro="" textlink="">
      <xdr:nvSpPr>
        <xdr:cNvPr id="576" name="楕円 575">
          <a:extLst>
            <a:ext uri="{FF2B5EF4-FFF2-40B4-BE49-F238E27FC236}">
              <a16:creationId xmlns:a16="http://schemas.microsoft.com/office/drawing/2014/main" id="{D5EE7F6D-1CE2-49CC-9F59-54105582BB91}"/>
            </a:ext>
          </a:extLst>
        </xdr:cNvPr>
        <xdr:cNvSpPr/>
      </xdr:nvSpPr>
      <xdr:spPr>
        <a:xfrm>
          <a:off x="12763500" y="1481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123008</xdr:rowOff>
    </xdr:from>
    <xdr:to>
      <xdr:col>71</xdr:col>
      <xdr:colOff>177800</xdr:colOff>
      <xdr:row>86</xdr:row>
      <xdr:rowOff>145869</xdr:rowOff>
    </xdr:to>
    <xdr:cxnSp macro="">
      <xdr:nvCxnSpPr>
        <xdr:cNvPr id="577" name="直線コネクタ 576">
          <a:extLst>
            <a:ext uri="{FF2B5EF4-FFF2-40B4-BE49-F238E27FC236}">
              <a16:creationId xmlns:a16="http://schemas.microsoft.com/office/drawing/2014/main" id="{B372CCF7-08D8-449B-90F5-B5A47DE8CDBF}"/>
            </a:ext>
          </a:extLst>
        </xdr:cNvPr>
        <xdr:cNvCxnSpPr/>
      </xdr:nvCxnSpPr>
      <xdr:spPr>
        <a:xfrm>
          <a:off x="12814300" y="1486770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578" name="n_1aveValue【消防施設】&#10;有形固定資産減価償却率">
          <a:extLst>
            <a:ext uri="{FF2B5EF4-FFF2-40B4-BE49-F238E27FC236}">
              <a16:creationId xmlns:a16="http://schemas.microsoft.com/office/drawing/2014/main" id="{6E4B4753-D211-42B6-8A12-AA5735E9FADB}"/>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579" name="n_2aveValue【消防施設】&#10;有形固定資産減価償却率">
          <a:extLst>
            <a:ext uri="{FF2B5EF4-FFF2-40B4-BE49-F238E27FC236}">
              <a16:creationId xmlns:a16="http://schemas.microsoft.com/office/drawing/2014/main" id="{CC449324-FE51-42AD-B51A-298538B61A3D}"/>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580" name="n_3aveValue【消防施設】&#10;有形固定資産減価償却率">
          <a:extLst>
            <a:ext uri="{FF2B5EF4-FFF2-40B4-BE49-F238E27FC236}">
              <a16:creationId xmlns:a16="http://schemas.microsoft.com/office/drawing/2014/main" id="{8FDD801C-BFF1-48BA-BF5C-E117086F27CF}"/>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581" name="n_4aveValue【消防施設】&#10;有形固定資産減価償却率">
          <a:extLst>
            <a:ext uri="{FF2B5EF4-FFF2-40B4-BE49-F238E27FC236}">
              <a16:creationId xmlns:a16="http://schemas.microsoft.com/office/drawing/2014/main" id="{5730E366-720C-42D8-8E28-64F3F3279DD6}"/>
            </a:ext>
          </a:extLst>
        </xdr:cNvPr>
        <xdr:cNvSpPr txBox="1"/>
      </xdr:nvSpPr>
      <xdr:spPr>
        <a:xfrm>
          <a:off x="12611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37572</xdr:rowOff>
    </xdr:from>
    <xdr:ext cx="405111" cy="259045"/>
    <xdr:sp macro="" textlink="">
      <xdr:nvSpPr>
        <xdr:cNvPr id="582" name="n_1mainValue【消防施設】&#10;有形固定資産減価償却率">
          <a:extLst>
            <a:ext uri="{FF2B5EF4-FFF2-40B4-BE49-F238E27FC236}">
              <a16:creationId xmlns:a16="http://schemas.microsoft.com/office/drawing/2014/main" id="{845D0E2E-EFE4-438D-8C6F-CB8AD0C77196}"/>
            </a:ext>
          </a:extLst>
        </xdr:cNvPr>
        <xdr:cNvSpPr txBox="1"/>
      </xdr:nvSpPr>
      <xdr:spPr>
        <a:xfrm>
          <a:off x="15266044" y="1478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9814</xdr:rowOff>
    </xdr:from>
    <xdr:ext cx="405111" cy="259045"/>
    <xdr:sp macro="" textlink="">
      <xdr:nvSpPr>
        <xdr:cNvPr id="583" name="n_2mainValue【消防施設】&#10;有形固定資産減価償却率">
          <a:extLst>
            <a:ext uri="{FF2B5EF4-FFF2-40B4-BE49-F238E27FC236}">
              <a16:creationId xmlns:a16="http://schemas.microsoft.com/office/drawing/2014/main" id="{74958B1A-42C1-4D24-8696-8A143125F280}"/>
            </a:ext>
          </a:extLst>
        </xdr:cNvPr>
        <xdr:cNvSpPr txBox="1"/>
      </xdr:nvSpPr>
      <xdr:spPr>
        <a:xfrm>
          <a:off x="14389744" y="1475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16346</xdr:rowOff>
    </xdr:from>
    <xdr:ext cx="405111" cy="259045"/>
    <xdr:sp macro="" textlink="">
      <xdr:nvSpPr>
        <xdr:cNvPr id="584" name="n_3mainValue【消防施設】&#10;有形固定資産減価償却率">
          <a:extLst>
            <a:ext uri="{FF2B5EF4-FFF2-40B4-BE49-F238E27FC236}">
              <a16:creationId xmlns:a16="http://schemas.microsoft.com/office/drawing/2014/main" id="{DC6D1D6B-7EEC-401E-9654-0AFF7F9649C2}"/>
            </a:ext>
          </a:extLst>
        </xdr:cNvPr>
        <xdr:cNvSpPr txBox="1"/>
      </xdr:nvSpPr>
      <xdr:spPr>
        <a:xfrm>
          <a:off x="13500744" y="1493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164935</xdr:rowOff>
    </xdr:from>
    <xdr:ext cx="405111" cy="259045"/>
    <xdr:sp macro="" textlink="">
      <xdr:nvSpPr>
        <xdr:cNvPr id="585" name="n_4mainValue【消防施設】&#10;有形固定資産減価償却率">
          <a:extLst>
            <a:ext uri="{FF2B5EF4-FFF2-40B4-BE49-F238E27FC236}">
              <a16:creationId xmlns:a16="http://schemas.microsoft.com/office/drawing/2014/main" id="{B88BAA8C-6987-46B0-877E-D9701DF1035E}"/>
            </a:ext>
          </a:extLst>
        </xdr:cNvPr>
        <xdr:cNvSpPr txBox="1"/>
      </xdr:nvSpPr>
      <xdr:spPr>
        <a:xfrm>
          <a:off x="12611744" y="1490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B387197B-EA9E-4DEE-AB1B-5C0F186E528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AA2CBB3C-C9D1-40EF-958C-4C95B6A8274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EE43EB26-4527-44C4-82F5-3F2D0638841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FD595D8A-C7B8-4BFB-B422-399A10EC30D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9227928B-F4B0-4C29-A15B-338D180A016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CD7C5DEF-8294-444C-9332-329682C0D0F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35240A17-E5EF-46E3-A17E-0761B62324A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2B3C087B-F050-4F33-98BB-3A410F38C77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94963A8D-4B92-44E9-BA05-5EF06988733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C53E8953-30EB-49A6-9FEF-0643219BABA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6" name="直線コネクタ 595">
          <a:extLst>
            <a:ext uri="{FF2B5EF4-FFF2-40B4-BE49-F238E27FC236}">
              <a16:creationId xmlns:a16="http://schemas.microsoft.com/office/drawing/2014/main" id="{F1FBA05E-FE45-44DC-8620-7FF051CB7C3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7" name="テキスト ボックス 596">
          <a:extLst>
            <a:ext uri="{FF2B5EF4-FFF2-40B4-BE49-F238E27FC236}">
              <a16:creationId xmlns:a16="http://schemas.microsoft.com/office/drawing/2014/main" id="{6E6F74A1-550A-46AE-9729-65B54A0C8A7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8" name="直線コネクタ 597">
          <a:extLst>
            <a:ext uri="{FF2B5EF4-FFF2-40B4-BE49-F238E27FC236}">
              <a16:creationId xmlns:a16="http://schemas.microsoft.com/office/drawing/2014/main" id="{C739D128-B521-4F5C-A813-16F06993197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9" name="テキスト ボックス 598">
          <a:extLst>
            <a:ext uri="{FF2B5EF4-FFF2-40B4-BE49-F238E27FC236}">
              <a16:creationId xmlns:a16="http://schemas.microsoft.com/office/drawing/2014/main" id="{920B4FDC-467D-42E3-99A9-A888BD2759C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0" name="直線コネクタ 599">
          <a:extLst>
            <a:ext uri="{FF2B5EF4-FFF2-40B4-BE49-F238E27FC236}">
              <a16:creationId xmlns:a16="http://schemas.microsoft.com/office/drawing/2014/main" id="{FDE72F22-4EC3-480F-AD2D-B33022E1A7E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1" name="テキスト ボックス 600">
          <a:extLst>
            <a:ext uri="{FF2B5EF4-FFF2-40B4-BE49-F238E27FC236}">
              <a16:creationId xmlns:a16="http://schemas.microsoft.com/office/drawing/2014/main" id="{8AC74E05-8351-4092-A7AC-9DEF9868F6E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2" name="直線コネクタ 601">
          <a:extLst>
            <a:ext uri="{FF2B5EF4-FFF2-40B4-BE49-F238E27FC236}">
              <a16:creationId xmlns:a16="http://schemas.microsoft.com/office/drawing/2014/main" id="{9AD31333-8884-44F6-B763-60FF7FC9AA3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3" name="テキスト ボックス 602">
          <a:extLst>
            <a:ext uri="{FF2B5EF4-FFF2-40B4-BE49-F238E27FC236}">
              <a16:creationId xmlns:a16="http://schemas.microsoft.com/office/drawing/2014/main" id="{E68CBBF3-1E5D-4F61-BE30-E47D20BC1CD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4" name="直線コネクタ 603">
          <a:extLst>
            <a:ext uri="{FF2B5EF4-FFF2-40B4-BE49-F238E27FC236}">
              <a16:creationId xmlns:a16="http://schemas.microsoft.com/office/drawing/2014/main" id="{4628B137-B558-4775-9898-BBB723E5BAB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5" name="テキスト ボックス 604">
          <a:extLst>
            <a:ext uri="{FF2B5EF4-FFF2-40B4-BE49-F238E27FC236}">
              <a16:creationId xmlns:a16="http://schemas.microsoft.com/office/drawing/2014/main" id="{8040B509-2252-4F1D-8E06-A2763B3AEEC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9BB8AA62-E7C8-461F-B300-E57710E070D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5046B9ED-9A28-4ECC-90A0-5CD7975A933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19434847-EE4A-4BC1-BF7E-5B6A712D283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09" name="直線コネクタ 608">
          <a:extLst>
            <a:ext uri="{FF2B5EF4-FFF2-40B4-BE49-F238E27FC236}">
              <a16:creationId xmlns:a16="http://schemas.microsoft.com/office/drawing/2014/main" id="{8997F8C4-00A2-42D5-80D6-EF73A6C6D1A9}"/>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10" name="【消防施設】&#10;一人当たり面積最小値テキスト">
          <a:extLst>
            <a:ext uri="{FF2B5EF4-FFF2-40B4-BE49-F238E27FC236}">
              <a16:creationId xmlns:a16="http://schemas.microsoft.com/office/drawing/2014/main" id="{044D1BA3-B2C7-43EB-BD40-9D49E6A18CB0}"/>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11" name="直線コネクタ 610">
          <a:extLst>
            <a:ext uri="{FF2B5EF4-FFF2-40B4-BE49-F238E27FC236}">
              <a16:creationId xmlns:a16="http://schemas.microsoft.com/office/drawing/2014/main" id="{BFB78899-92E7-48DA-A531-2615ED8D2D9A}"/>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2" name="【消防施設】&#10;一人当たり面積最大値テキスト">
          <a:extLst>
            <a:ext uri="{FF2B5EF4-FFF2-40B4-BE49-F238E27FC236}">
              <a16:creationId xmlns:a16="http://schemas.microsoft.com/office/drawing/2014/main" id="{00067C06-4F45-40AF-AE17-A01045BE06F3}"/>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3" name="直線コネクタ 612">
          <a:extLst>
            <a:ext uri="{FF2B5EF4-FFF2-40B4-BE49-F238E27FC236}">
              <a16:creationId xmlns:a16="http://schemas.microsoft.com/office/drawing/2014/main" id="{4B84762E-C5E3-4A13-AC14-F63CBC943AFD}"/>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614" name="【消防施設】&#10;一人当たり面積平均値テキスト">
          <a:extLst>
            <a:ext uri="{FF2B5EF4-FFF2-40B4-BE49-F238E27FC236}">
              <a16:creationId xmlns:a16="http://schemas.microsoft.com/office/drawing/2014/main" id="{841FDD5C-FFBF-4884-8B1D-2CDE7EFDD724}"/>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5" name="フローチャート: 判断 614">
          <a:extLst>
            <a:ext uri="{FF2B5EF4-FFF2-40B4-BE49-F238E27FC236}">
              <a16:creationId xmlns:a16="http://schemas.microsoft.com/office/drawing/2014/main" id="{C09B7A6A-D8E0-4011-87F3-D4A7728D9E73}"/>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6" name="フローチャート: 判断 615">
          <a:extLst>
            <a:ext uri="{FF2B5EF4-FFF2-40B4-BE49-F238E27FC236}">
              <a16:creationId xmlns:a16="http://schemas.microsoft.com/office/drawing/2014/main" id="{1FC7061F-3424-43F4-BD16-EF6873C8061D}"/>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7" name="フローチャート: 判断 616">
          <a:extLst>
            <a:ext uri="{FF2B5EF4-FFF2-40B4-BE49-F238E27FC236}">
              <a16:creationId xmlns:a16="http://schemas.microsoft.com/office/drawing/2014/main" id="{26EFED91-70B9-4AEC-8DDE-1CE0C9A300BB}"/>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8" name="フローチャート: 判断 617">
          <a:extLst>
            <a:ext uri="{FF2B5EF4-FFF2-40B4-BE49-F238E27FC236}">
              <a16:creationId xmlns:a16="http://schemas.microsoft.com/office/drawing/2014/main" id="{DD6313BE-E0B7-4D8E-AA3A-5E8261423871}"/>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19" name="フローチャート: 判断 618">
          <a:extLst>
            <a:ext uri="{FF2B5EF4-FFF2-40B4-BE49-F238E27FC236}">
              <a16:creationId xmlns:a16="http://schemas.microsoft.com/office/drawing/2014/main" id="{F94CFF68-3732-4AA7-9E18-1F0976740735}"/>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2F533268-48A8-4908-87B9-FEB6F28F1AE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97C9BDEE-93B1-4D63-9D03-F9142096D10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ED9C2888-CEC5-4032-8163-40045E73BC3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CB5A650D-55AC-4AEA-BF19-047DD4AAD7B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2B381E33-E689-4C58-A7EB-E9488FD1500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1778</xdr:rowOff>
    </xdr:from>
    <xdr:to>
      <xdr:col>116</xdr:col>
      <xdr:colOff>114300</xdr:colOff>
      <xdr:row>86</xdr:row>
      <xdr:rowOff>103378</xdr:rowOff>
    </xdr:to>
    <xdr:sp macro="" textlink="">
      <xdr:nvSpPr>
        <xdr:cNvPr id="625" name="楕円 624">
          <a:extLst>
            <a:ext uri="{FF2B5EF4-FFF2-40B4-BE49-F238E27FC236}">
              <a16:creationId xmlns:a16="http://schemas.microsoft.com/office/drawing/2014/main" id="{22E4669F-704F-4C35-BE53-6250C1C27375}"/>
            </a:ext>
          </a:extLst>
        </xdr:cNvPr>
        <xdr:cNvSpPr/>
      </xdr:nvSpPr>
      <xdr:spPr>
        <a:xfrm>
          <a:off x="22110700" y="147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88155</xdr:rowOff>
    </xdr:from>
    <xdr:ext cx="469744" cy="259045"/>
    <xdr:sp macro="" textlink="">
      <xdr:nvSpPr>
        <xdr:cNvPr id="626" name="【消防施設】&#10;一人当たり面積該当値テキスト">
          <a:extLst>
            <a:ext uri="{FF2B5EF4-FFF2-40B4-BE49-F238E27FC236}">
              <a16:creationId xmlns:a16="http://schemas.microsoft.com/office/drawing/2014/main" id="{654E7220-DC3B-4671-BDF4-6669F70F3A96}"/>
            </a:ext>
          </a:extLst>
        </xdr:cNvPr>
        <xdr:cNvSpPr txBox="1"/>
      </xdr:nvSpPr>
      <xdr:spPr>
        <a:xfrm>
          <a:off x="22199600" y="1466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1778</xdr:rowOff>
    </xdr:from>
    <xdr:to>
      <xdr:col>112</xdr:col>
      <xdr:colOff>38100</xdr:colOff>
      <xdr:row>86</xdr:row>
      <xdr:rowOff>103378</xdr:rowOff>
    </xdr:to>
    <xdr:sp macro="" textlink="">
      <xdr:nvSpPr>
        <xdr:cNvPr id="627" name="楕円 626">
          <a:extLst>
            <a:ext uri="{FF2B5EF4-FFF2-40B4-BE49-F238E27FC236}">
              <a16:creationId xmlns:a16="http://schemas.microsoft.com/office/drawing/2014/main" id="{93A6BD3E-B8F5-4DC1-8ADD-4FE9F6CC77B6}"/>
            </a:ext>
          </a:extLst>
        </xdr:cNvPr>
        <xdr:cNvSpPr/>
      </xdr:nvSpPr>
      <xdr:spPr>
        <a:xfrm>
          <a:off x="21272500" y="147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52578</xdr:rowOff>
    </xdr:from>
    <xdr:to>
      <xdr:col>116</xdr:col>
      <xdr:colOff>63500</xdr:colOff>
      <xdr:row>86</xdr:row>
      <xdr:rowOff>52578</xdr:rowOff>
    </xdr:to>
    <xdr:cxnSp macro="">
      <xdr:nvCxnSpPr>
        <xdr:cNvPr id="628" name="直線コネクタ 627">
          <a:extLst>
            <a:ext uri="{FF2B5EF4-FFF2-40B4-BE49-F238E27FC236}">
              <a16:creationId xmlns:a16="http://schemas.microsoft.com/office/drawing/2014/main" id="{4D4DD3D9-1151-4316-A958-6EB359D60843}"/>
            </a:ext>
          </a:extLst>
        </xdr:cNvPr>
        <xdr:cNvCxnSpPr/>
      </xdr:nvCxnSpPr>
      <xdr:spPr>
        <a:xfrm>
          <a:off x="21323300" y="147972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2539</xdr:rowOff>
    </xdr:from>
    <xdr:to>
      <xdr:col>107</xdr:col>
      <xdr:colOff>101600</xdr:colOff>
      <xdr:row>86</xdr:row>
      <xdr:rowOff>104139</xdr:rowOff>
    </xdr:to>
    <xdr:sp macro="" textlink="">
      <xdr:nvSpPr>
        <xdr:cNvPr id="629" name="楕円 628">
          <a:extLst>
            <a:ext uri="{FF2B5EF4-FFF2-40B4-BE49-F238E27FC236}">
              <a16:creationId xmlns:a16="http://schemas.microsoft.com/office/drawing/2014/main" id="{071C40B0-1091-49A2-87D7-B28590C96025}"/>
            </a:ext>
          </a:extLst>
        </xdr:cNvPr>
        <xdr:cNvSpPr/>
      </xdr:nvSpPr>
      <xdr:spPr>
        <a:xfrm>
          <a:off x="20383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52578</xdr:rowOff>
    </xdr:from>
    <xdr:to>
      <xdr:col>111</xdr:col>
      <xdr:colOff>177800</xdr:colOff>
      <xdr:row>86</xdr:row>
      <xdr:rowOff>53339</xdr:rowOff>
    </xdr:to>
    <xdr:cxnSp macro="">
      <xdr:nvCxnSpPr>
        <xdr:cNvPr id="630" name="直線コネクタ 629">
          <a:extLst>
            <a:ext uri="{FF2B5EF4-FFF2-40B4-BE49-F238E27FC236}">
              <a16:creationId xmlns:a16="http://schemas.microsoft.com/office/drawing/2014/main" id="{F439231A-88DE-4E99-B80F-EFAC6ADCF09A}"/>
            </a:ext>
          </a:extLst>
        </xdr:cNvPr>
        <xdr:cNvCxnSpPr/>
      </xdr:nvCxnSpPr>
      <xdr:spPr>
        <a:xfrm flipV="1">
          <a:off x="20434300" y="14797278"/>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2539</xdr:rowOff>
    </xdr:from>
    <xdr:to>
      <xdr:col>102</xdr:col>
      <xdr:colOff>165100</xdr:colOff>
      <xdr:row>86</xdr:row>
      <xdr:rowOff>104139</xdr:rowOff>
    </xdr:to>
    <xdr:sp macro="" textlink="">
      <xdr:nvSpPr>
        <xdr:cNvPr id="631" name="楕円 630">
          <a:extLst>
            <a:ext uri="{FF2B5EF4-FFF2-40B4-BE49-F238E27FC236}">
              <a16:creationId xmlns:a16="http://schemas.microsoft.com/office/drawing/2014/main" id="{7C15090C-04E4-4825-9B0B-8E6759C39CBC}"/>
            </a:ext>
          </a:extLst>
        </xdr:cNvPr>
        <xdr:cNvSpPr/>
      </xdr:nvSpPr>
      <xdr:spPr>
        <a:xfrm>
          <a:off x="19494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53339</xdr:rowOff>
    </xdr:from>
    <xdr:to>
      <xdr:col>107</xdr:col>
      <xdr:colOff>50800</xdr:colOff>
      <xdr:row>86</xdr:row>
      <xdr:rowOff>53339</xdr:rowOff>
    </xdr:to>
    <xdr:cxnSp macro="">
      <xdr:nvCxnSpPr>
        <xdr:cNvPr id="632" name="直線コネクタ 631">
          <a:extLst>
            <a:ext uri="{FF2B5EF4-FFF2-40B4-BE49-F238E27FC236}">
              <a16:creationId xmlns:a16="http://schemas.microsoft.com/office/drawing/2014/main" id="{E2408F30-697D-4779-B12B-749013B47194}"/>
            </a:ext>
          </a:extLst>
        </xdr:cNvPr>
        <xdr:cNvCxnSpPr/>
      </xdr:nvCxnSpPr>
      <xdr:spPr>
        <a:xfrm>
          <a:off x="19545300" y="14798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2539</xdr:rowOff>
    </xdr:from>
    <xdr:to>
      <xdr:col>98</xdr:col>
      <xdr:colOff>38100</xdr:colOff>
      <xdr:row>86</xdr:row>
      <xdr:rowOff>104139</xdr:rowOff>
    </xdr:to>
    <xdr:sp macro="" textlink="">
      <xdr:nvSpPr>
        <xdr:cNvPr id="633" name="楕円 632">
          <a:extLst>
            <a:ext uri="{FF2B5EF4-FFF2-40B4-BE49-F238E27FC236}">
              <a16:creationId xmlns:a16="http://schemas.microsoft.com/office/drawing/2014/main" id="{EE28D55A-C20B-4341-83EC-22418C7519CA}"/>
            </a:ext>
          </a:extLst>
        </xdr:cNvPr>
        <xdr:cNvSpPr/>
      </xdr:nvSpPr>
      <xdr:spPr>
        <a:xfrm>
          <a:off x="18605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53339</xdr:rowOff>
    </xdr:from>
    <xdr:to>
      <xdr:col>102</xdr:col>
      <xdr:colOff>114300</xdr:colOff>
      <xdr:row>86</xdr:row>
      <xdr:rowOff>53339</xdr:rowOff>
    </xdr:to>
    <xdr:cxnSp macro="">
      <xdr:nvCxnSpPr>
        <xdr:cNvPr id="634" name="直線コネクタ 633">
          <a:extLst>
            <a:ext uri="{FF2B5EF4-FFF2-40B4-BE49-F238E27FC236}">
              <a16:creationId xmlns:a16="http://schemas.microsoft.com/office/drawing/2014/main" id="{50E6646D-68DF-4DCF-AB52-AB1960019325}"/>
            </a:ext>
          </a:extLst>
        </xdr:cNvPr>
        <xdr:cNvCxnSpPr/>
      </xdr:nvCxnSpPr>
      <xdr:spPr>
        <a:xfrm>
          <a:off x="18656300" y="14798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635" name="n_1aveValue【消防施設】&#10;一人当たり面積">
          <a:extLst>
            <a:ext uri="{FF2B5EF4-FFF2-40B4-BE49-F238E27FC236}">
              <a16:creationId xmlns:a16="http://schemas.microsoft.com/office/drawing/2014/main" id="{1D0B244A-4F6E-4B09-8747-A7198D7F3B42}"/>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636" name="n_2aveValue【消防施設】&#10;一人当たり面積">
          <a:extLst>
            <a:ext uri="{FF2B5EF4-FFF2-40B4-BE49-F238E27FC236}">
              <a16:creationId xmlns:a16="http://schemas.microsoft.com/office/drawing/2014/main" id="{90F240B6-78C4-421E-AF12-F90AA495459D}"/>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7" name="n_3aveValue【消防施設】&#10;一人当たり面積">
          <a:extLst>
            <a:ext uri="{FF2B5EF4-FFF2-40B4-BE49-F238E27FC236}">
              <a16:creationId xmlns:a16="http://schemas.microsoft.com/office/drawing/2014/main" id="{EEE28AF2-BAB6-4C2F-BE85-AA1C3C8152D5}"/>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8" name="n_4aveValue【消防施設】&#10;一人当たり面積">
          <a:extLst>
            <a:ext uri="{FF2B5EF4-FFF2-40B4-BE49-F238E27FC236}">
              <a16:creationId xmlns:a16="http://schemas.microsoft.com/office/drawing/2014/main" id="{975165D6-4166-4CA3-931B-554AF078D6D5}"/>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94505</xdr:rowOff>
    </xdr:from>
    <xdr:ext cx="469744" cy="259045"/>
    <xdr:sp macro="" textlink="">
      <xdr:nvSpPr>
        <xdr:cNvPr id="639" name="n_1mainValue【消防施設】&#10;一人当たり面積">
          <a:extLst>
            <a:ext uri="{FF2B5EF4-FFF2-40B4-BE49-F238E27FC236}">
              <a16:creationId xmlns:a16="http://schemas.microsoft.com/office/drawing/2014/main" id="{7660FF5F-D1BF-4F5F-A90B-807CEAB51FB1}"/>
            </a:ext>
          </a:extLst>
        </xdr:cNvPr>
        <xdr:cNvSpPr txBox="1"/>
      </xdr:nvSpPr>
      <xdr:spPr>
        <a:xfrm>
          <a:off x="21075727" y="1483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95266</xdr:rowOff>
    </xdr:from>
    <xdr:ext cx="469744" cy="259045"/>
    <xdr:sp macro="" textlink="">
      <xdr:nvSpPr>
        <xdr:cNvPr id="640" name="n_2mainValue【消防施設】&#10;一人当たり面積">
          <a:extLst>
            <a:ext uri="{FF2B5EF4-FFF2-40B4-BE49-F238E27FC236}">
              <a16:creationId xmlns:a16="http://schemas.microsoft.com/office/drawing/2014/main" id="{5ECCF358-F3CF-4750-9303-23A36B0DB562}"/>
            </a:ext>
          </a:extLst>
        </xdr:cNvPr>
        <xdr:cNvSpPr txBox="1"/>
      </xdr:nvSpPr>
      <xdr:spPr>
        <a:xfrm>
          <a:off x="20199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95266</xdr:rowOff>
    </xdr:from>
    <xdr:ext cx="469744" cy="259045"/>
    <xdr:sp macro="" textlink="">
      <xdr:nvSpPr>
        <xdr:cNvPr id="641" name="n_3mainValue【消防施設】&#10;一人当たり面積">
          <a:extLst>
            <a:ext uri="{FF2B5EF4-FFF2-40B4-BE49-F238E27FC236}">
              <a16:creationId xmlns:a16="http://schemas.microsoft.com/office/drawing/2014/main" id="{F1481A37-B15B-4F21-87DF-89818337E9CB}"/>
            </a:ext>
          </a:extLst>
        </xdr:cNvPr>
        <xdr:cNvSpPr txBox="1"/>
      </xdr:nvSpPr>
      <xdr:spPr>
        <a:xfrm>
          <a:off x="19310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95266</xdr:rowOff>
    </xdr:from>
    <xdr:ext cx="469744" cy="259045"/>
    <xdr:sp macro="" textlink="">
      <xdr:nvSpPr>
        <xdr:cNvPr id="642" name="n_4mainValue【消防施設】&#10;一人当たり面積">
          <a:extLst>
            <a:ext uri="{FF2B5EF4-FFF2-40B4-BE49-F238E27FC236}">
              <a16:creationId xmlns:a16="http://schemas.microsoft.com/office/drawing/2014/main" id="{3508749B-C64E-439C-9D52-ABF48D42F388}"/>
            </a:ext>
          </a:extLst>
        </xdr:cNvPr>
        <xdr:cNvSpPr txBox="1"/>
      </xdr:nvSpPr>
      <xdr:spPr>
        <a:xfrm>
          <a:off x="18421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E4E9F009-F5E1-4C07-B4D0-7481A8099D4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1D38E149-1B80-4ED7-9CD6-A83AC0A38B7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38D2A078-9FE3-4D98-8D3C-72E0C899EEA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F39ED126-22C1-4675-8214-6BA110313D9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D0EE7AC3-B7F8-49F4-B178-FC1BA82EDCF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3FAC4204-D848-4FE0-90F8-4BCE55BBB6D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483DA3CF-0C2F-4ADB-90FE-F7CD4391CBB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8E0D4990-619F-4262-A261-F815AA96115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747099AF-F174-4E42-A124-E856E93D94C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B76E9980-274E-4037-9FF4-8B4EA866239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6FB66702-07CC-438A-83BD-C0D016C0FAE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1E452C61-5E97-46F4-8C6C-5A3E6FCF3FC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E644F406-0902-4DDB-A4E5-87CEFD32CB9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B14E2F64-E410-4E53-A544-DB732F2C438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1A38888B-DF30-416C-A47E-D14633529B0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B58266B4-0501-4FE1-B1F6-8948B238DF8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4B9ACD1F-68ED-40B3-9741-D84CDC11121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9E55DF7D-FDB7-4F54-9100-3B22B717E43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3F3174BB-A3A7-4DEC-9ED9-F864C863EAF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F82EB40F-447C-47BF-A335-79C328FB1FC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278EC362-D89B-4F22-8195-22D218B8C8A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67FA619A-74DE-42BD-BE32-5FAA001A678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64CC56A8-BAA1-4137-B5E6-A96EB981409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6C60F845-0801-4CCA-9FD0-AEE7F79EC85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B56B0211-BB3D-41BD-AE7F-3933EE63972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8" name="直線コネクタ 667">
          <a:extLst>
            <a:ext uri="{FF2B5EF4-FFF2-40B4-BE49-F238E27FC236}">
              <a16:creationId xmlns:a16="http://schemas.microsoft.com/office/drawing/2014/main" id="{21DC9AD0-CC20-4303-88F3-E06422CABAC7}"/>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9" name="【庁舎】&#10;有形固定資産減価償却率最小値テキスト">
          <a:extLst>
            <a:ext uri="{FF2B5EF4-FFF2-40B4-BE49-F238E27FC236}">
              <a16:creationId xmlns:a16="http://schemas.microsoft.com/office/drawing/2014/main" id="{0CB3AC86-2D36-4CC3-87AB-5A5E0DA01FB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0" name="直線コネクタ 669">
          <a:extLst>
            <a:ext uri="{FF2B5EF4-FFF2-40B4-BE49-F238E27FC236}">
              <a16:creationId xmlns:a16="http://schemas.microsoft.com/office/drawing/2014/main" id="{7495FF34-E9AC-4DD3-93C9-C6F6599EEDE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71" name="【庁舎】&#10;有形固定資産減価償却率最大値テキスト">
          <a:extLst>
            <a:ext uri="{FF2B5EF4-FFF2-40B4-BE49-F238E27FC236}">
              <a16:creationId xmlns:a16="http://schemas.microsoft.com/office/drawing/2014/main" id="{A872DA41-ADE7-4102-8E42-797A358F74F0}"/>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72" name="直線コネクタ 671">
          <a:extLst>
            <a:ext uri="{FF2B5EF4-FFF2-40B4-BE49-F238E27FC236}">
              <a16:creationId xmlns:a16="http://schemas.microsoft.com/office/drawing/2014/main" id="{B8DDA738-6670-498C-AC59-1AE95949EBD8}"/>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673" name="【庁舎】&#10;有形固定資産減価償却率平均値テキスト">
          <a:extLst>
            <a:ext uri="{FF2B5EF4-FFF2-40B4-BE49-F238E27FC236}">
              <a16:creationId xmlns:a16="http://schemas.microsoft.com/office/drawing/2014/main" id="{24A177F3-0531-4C6D-8538-223E155335AB}"/>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4" name="フローチャート: 判断 673">
          <a:extLst>
            <a:ext uri="{FF2B5EF4-FFF2-40B4-BE49-F238E27FC236}">
              <a16:creationId xmlns:a16="http://schemas.microsoft.com/office/drawing/2014/main" id="{3716B00A-6D77-463C-9E5C-94458215071A}"/>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5" name="フローチャート: 判断 674">
          <a:extLst>
            <a:ext uri="{FF2B5EF4-FFF2-40B4-BE49-F238E27FC236}">
              <a16:creationId xmlns:a16="http://schemas.microsoft.com/office/drawing/2014/main" id="{75FA32E5-2C70-4D65-A065-8DCB717A3FEB}"/>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6" name="フローチャート: 判断 675">
          <a:extLst>
            <a:ext uri="{FF2B5EF4-FFF2-40B4-BE49-F238E27FC236}">
              <a16:creationId xmlns:a16="http://schemas.microsoft.com/office/drawing/2014/main" id="{61D2B20D-2D7E-4D01-8B53-A6931553636F}"/>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7" name="フローチャート: 判断 676">
          <a:extLst>
            <a:ext uri="{FF2B5EF4-FFF2-40B4-BE49-F238E27FC236}">
              <a16:creationId xmlns:a16="http://schemas.microsoft.com/office/drawing/2014/main" id="{5DE0E38E-F6D5-4D41-B813-146FF6F8489D}"/>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8" name="フローチャート: 判断 677">
          <a:extLst>
            <a:ext uri="{FF2B5EF4-FFF2-40B4-BE49-F238E27FC236}">
              <a16:creationId xmlns:a16="http://schemas.microsoft.com/office/drawing/2014/main" id="{F57155C4-4DA0-417D-9E16-42C311EE8639}"/>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69B7816-0136-45A2-B9E0-221E13C330E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9413BB7-3231-4029-85DB-2E8EC792083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3AA13B28-B2C4-472E-8D14-8BDACED51CF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C283BE4-2B6B-44C1-BBC4-FFD2C9B65ED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9F6ECBF8-6693-449A-B0EE-5B24B149238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141332</xdr:rowOff>
    </xdr:from>
    <xdr:to>
      <xdr:col>85</xdr:col>
      <xdr:colOff>177800</xdr:colOff>
      <xdr:row>106</xdr:row>
      <xdr:rowOff>71482</xdr:rowOff>
    </xdr:to>
    <xdr:sp macro="" textlink="">
      <xdr:nvSpPr>
        <xdr:cNvPr id="684" name="楕円 683">
          <a:extLst>
            <a:ext uri="{FF2B5EF4-FFF2-40B4-BE49-F238E27FC236}">
              <a16:creationId xmlns:a16="http://schemas.microsoft.com/office/drawing/2014/main" id="{9FA5FAD6-7E91-415B-A77D-E5579F2B22C4}"/>
            </a:ext>
          </a:extLst>
        </xdr:cNvPr>
        <xdr:cNvSpPr/>
      </xdr:nvSpPr>
      <xdr:spPr>
        <a:xfrm>
          <a:off x="162687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119759</xdr:rowOff>
    </xdr:from>
    <xdr:ext cx="405111" cy="259045"/>
    <xdr:sp macro="" textlink="">
      <xdr:nvSpPr>
        <xdr:cNvPr id="685" name="【庁舎】&#10;有形固定資産減価償却率該当値テキスト">
          <a:extLst>
            <a:ext uri="{FF2B5EF4-FFF2-40B4-BE49-F238E27FC236}">
              <a16:creationId xmlns:a16="http://schemas.microsoft.com/office/drawing/2014/main" id="{A9AAD56D-34DF-4116-83BC-88394758C72F}"/>
            </a:ext>
          </a:extLst>
        </xdr:cNvPr>
        <xdr:cNvSpPr txBox="1"/>
      </xdr:nvSpPr>
      <xdr:spPr>
        <a:xfrm>
          <a:off x="16357600"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108676</xdr:rowOff>
    </xdr:from>
    <xdr:to>
      <xdr:col>81</xdr:col>
      <xdr:colOff>101600</xdr:colOff>
      <xdr:row>106</xdr:row>
      <xdr:rowOff>38826</xdr:rowOff>
    </xdr:to>
    <xdr:sp macro="" textlink="">
      <xdr:nvSpPr>
        <xdr:cNvPr id="686" name="楕円 685">
          <a:extLst>
            <a:ext uri="{FF2B5EF4-FFF2-40B4-BE49-F238E27FC236}">
              <a16:creationId xmlns:a16="http://schemas.microsoft.com/office/drawing/2014/main" id="{A635309A-7517-40FB-AFBC-AF637D14B47C}"/>
            </a:ext>
          </a:extLst>
        </xdr:cNvPr>
        <xdr:cNvSpPr/>
      </xdr:nvSpPr>
      <xdr:spPr>
        <a:xfrm>
          <a:off x="15430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159476</xdr:rowOff>
    </xdr:from>
    <xdr:to>
      <xdr:col>85</xdr:col>
      <xdr:colOff>127000</xdr:colOff>
      <xdr:row>106</xdr:row>
      <xdr:rowOff>20682</xdr:rowOff>
    </xdr:to>
    <xdr:cxnSp macro="">
      <xdr:nvCxnSpPr>
        <xdr:cNvPr id="687" name="直線コネクタ 686">
          <a:extLst>
            <a:ext uri="{FF2B5EF4-FFF2-40B4-BE49-F238E27FC236}">
              <a16:creationId xmlns:a16="http://schemas.microsoft.com/office/drawing/2014/main" id="{E3C85B7E-623E-4111-80F0-9C72861C4435}"/>
            </a:ext>
          </a:extLst>
        </xdr:cNvPr>
        <xdr:cNvCxnSpPr/>
      </xdr:nvCxnSpPr>
      <xdr:spPr>
        <a:xfrm>
          <a:off x="15481300" y="18161726"/>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76019</xdr:rowOff>
    </xdr:from>
    <xdr:to>
      <xdr:col>76</xdr:col>
      <xdr:colOff>165100</xdr:colOff>
      <xdr:row>106</xdr:row>
      <xdr:rowOff>6169</xdr:rowOff>
    </xdr:to>
    <xdr:sp macro="" textlink="">
      <xdr:nvSpPr>
        <xdr:cNvPr id="688" name="楕円 687">
          <a:extLst>
            <a:ext uri="{FF2B5EF4-FFF2-40B4-BE49-F238E27FC236}">
              <a16:creationId xmlns:a16="http://schemas.microsoft.com/office/drawing/2014/main" id="{157E6FE8-50A9-4E62-B152-AB19537E937F}"/>
            </a:ext>
          </a:extLst>
        </xdr:cNvPr>
        <xdr:cNvSpPr/>
      </xdr:nvSpPr>
      <xdr:spPr>
        <a:xfrm>
          <a:off x="145415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126819</xdr:rowOff>
    </xdr:from>
    <xdr:to>
      <xdr:col>81</xdr:col>
      <xdr:colOff>50800</xdr:colOff>
      <xdr:row>105</xdr:row>
      <xdr:rowOff>159476</xdr:rowOff>
    </xdr:to>
    <xdr:cxnSp macro="">
      <xdr:nvCxnSpPr>
        <xdr:cNvPr id="689" name="直線コネクタ 688">
          <a:extLst>
            <a:ext uri="{FF2B5EF4-FFF2-40B4-BE49-F238E27FC236}">
              <a16:creationId xmlns:a16="http://schemas.microsoft.com/office/drawing/2014/main" id="{9327B7F2-B60A-4057-8CBE-03370C6F8B57}"/>
            </a:ext>
          </a:extLst>
        </xdr:cNvPr>
        <xdr:cNvCxnSpPr/>
      </xdr:nvCxnSpPr>
      <xdr:spPr>
        <a:xfrm>
          <a:off x="14592300" y="181290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125005</xdr:rowOff>
    </xdr:from>
    <xdr:to>
      <xdr:col>72</xdr:col>
      <xdr:colOff>38100</xdr:colOff>
      <xdr:row>106</xdr:row>
      <xdr:rowOff>55155</xdr:rowOff>
    </xdr:to>
    <xdr:sp macro="" textlink="">
      <xdr:nvSpPr>
        <xdr:cNvPr id="690" name="楕円 689">
          <a:extLst>
            <a:ext uri="{FF2B5EF4-FFF2-40B4-BE49-F238E27FC236}">
              <a16:creationId xmlns:a16="http://schemas.microsoft.com/office/drawing/2014/main" id="{07CEB56B-297F-43E3-B8AF-906B8F7E6BC6}"/>
            </a:ext>
          </a:extLst>
        </xdr:cNvPr>
        <xdr:cNvSpPr/>
      </xdr:nvSpPr>
      <xdr:spPr>
        <a:xfrm>
          <a:off x="136525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126819</xdr:rowOff>
    </xdr:from>
    <xdr:to>
      <xdr:col>76</xdr:col>
      <xdr:colOff>114300</xdr:colOff>
      <xdr:row>106</xdr:row>
      <xdr:rowOff>4355</xdr:rowOff>
    </xdr:to>
    <xdr:cxnSp macro="">
      <xdr:nvCxnSpPr>
        <xdr:cNvPr id="691" name="直線コネクタ 690">
          <a:extLst>
            <a:ext uri="{FF2B5EF4-FFF2-40B4-BE49-F238E27FC236}">
              <a16:creationId xmlns:a16="http://schemas.microsoft.com/office/drawing/2014/main" id="{7FF153FC-38D2-4FE2-A3EB-FD4FB4E24DD9}"/>
            </a:ext>
          </a:extLst>
        </xdr:cNvPr>
        <xdr:cNvCxnSpPr/>
      </xdr:nvCxnSpPr>
      <xdr:spPr>
        <a:xfrm flipV="1">
          <a:off x="13703300" y="18129069"/>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97245</xdr:rowOff>
    </xdr:from>
    <xdr:to>
      <xdr:col>67</xdr:col>
      <xdr:colOff>101600</xdr:colOff>
      <xdr:row>106</xdr:row>
      <xdr:rowOff>27395</xdr:rowOff>
    </xdr:to>
    <xdr:sp macro="" textlink="">
      <xdr:nvSpPr>
        <xdr:cNvPr id="692" name="楕円 691">
          <a:extLst>
            <a:ext uri="{FF2B5EF4-FFF2-40B4-BE49-F238E27FC236}">
              <a16:creationId xmlns:a16="http://schemas.microsoft.com/office/drawing/2014/main" id="{ADA5BCE9-2E4F-4952-B76D-055035779E6B}"/>
            </a:ext>
          </a:extLst>
        </xdr:cNvPr>
        <xdr:cNvSpPr/>
      </xdr:nvSpPr>
      <xdr:spPr>
        <a:xfrm>
          <a:off x="12763500" y="180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148045</xdr:rowOff>
    </xdr:from>
    <xdr:to>
      <xdr:col>71</xdr:col>
      <xdr:colOff>177800</xdr:colOff>
      <xdr:row>106</xdr:row>
      <xdr:rowOff>4355</xdr:rowOff>
    </xdr:to>
    <xdr:cxnSp macro="">
      <xdr:nvCxnSpPr>
        <xdr:cNvPr id="693" name="直線コネクタ 692">
          <a:extLst>
            <a:ext uri="{FF2B5EF4-FFF2-40B4-BE49-F238E27FC236}">
              <a16:creationId xmlns:a16="http://schemas.microsoft.com/office/drawing/2014/main" id="{4489E2DA-AE00-490C-8EEC-03689FF54DBB}"/>
            </a:ext>
          </a:extLst>
        </xdr:cNvPr>
        <xdr:cNvCxnSpPr/>
      </xdr:nvCxnSpPr>
      <xdr:spPr>
        <a:xfrm>
          <a:off x="12814300" y="18150295"/>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694" name="n_1aveValue【庁舎】&#10;有形固定資産減価償却率">
          <a:extLst>
            <a:ext uri="{FF2B5EF4-FFF2-40B4-BE49-F238E27FC236}">
              <a16:creationId xmlns:a16="http://schemas.microsoft.com/office/drawing/2014/main" id="{351F7609-ADE8-4653-80AA-ECDC36AE7C4B}"/>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5" name="n_2aveValue【庁舎】&#10;有形固定資産減価償却率">
          <a:extLst>
            <a:ext uri="{FF2B5EF4-FFF2-40B4-BE49-F238E27FC236}">
              <a16:creationId xmlns:a16="http://schemas.microsoft.com/office/drawing/2014/main" id="{61EFFD63-20E3-49C7-A6E2-29E564C39723}"/>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96" name="n_3aveValue【庁舎】&#10;有形固定資産減価償却率">
          <a:extLst>
            <a:ext uri="{FF2B5EF4-FFF2-40B4-BE49-F238E27FC236}">
              <a16:creationId xmlns:a16="http://schemas.microsoft.com/office/drawing/2014/main" id="{7A4F021D-A593-4F80-93E2-DF4823415F95}"/>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97" name="n_4aveValue【庁舎】&#10;有形固定資産減価償却率">
          <a:extLst>
            <a:ext uri="{FF2B5EF4-FFF2-40B4-BE49-F238E27FC236}">
              <a16:creationId xmlns:a16="http://schemas.microsoft.com/office/drawing/2014/main" id="{C2AC6D5B-2E00-4284-8018-1230E06A8C5D}"/>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29953</xdr:rowOff>
    </xdr:from>
    <xdr:ext cx="405111" cy="259045"/>
    <xdr:sp macro="" textlink="">
      <xdr:nvSpPr>
        <xdr:cNvPr id="698" name="n_1mainValue【庁舎】&#10;有形固定資産減価償却率">
          <a:extLst>
            <a:ext uri="{FF2B5EF4-FFF2-40B4-BE49-F238E27FC236}">
              <a16:creationId xmlns:a16="http://schemas.microsoft.com/office/drawing/2014/main" id="{D59692E6-53DE-4D9D-AAB4-10A9FD8A1D40}"/>
            </a:ext>
          </a:extLst>
        </xdr:cNvPr>
        <xdr:cNvSpPr txBox="1"/>
      </xdr:nvSpPr>
      <xdr:spPr>
        <a:xfrm>
          <a:off x="152660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168746</xdr:rowOff>
    </xdr:from>
    <xdr:ext cx="405111" cy="259045"/>
    <xdr:sp macro="" textlink="">
      <xdr:nvSpPr>
        <xdr:cNvPr id="699" name="n_2mainValue【庁舎】&#10;有形固定資産減価償却率">
          <a:extLst>
            <a:ext uri="{FF2B5EF4-FFF2-40B4-BE49-F238E27FC236}">
              <a16:creationId xmlns:a16="http://schemas.microsoft.com/office/drawing/2014/main" id="{9E74C2DC-E9DF-4770-A1F5-D6A005434EDC}"/>
            </a:ext>
          </a:extLst>
        </xdr:cNvPr>
        <xdr:cNvSpPr txBox="1"/>
      </xdr:nvSpPr>
      <xdr:spPr>
        <a:xfrm>
          <a:off x="14389744"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46282</xdr:rowOff>
    </xdr:from>
    <xdr:ext cx="405111" cy="259045"/>
    <xdr:sp macro="" textlink="">
      <xdr:nvSpPr>
        <xdr:cNvPr id="700" name="n_3mainValue【庁舎】&#10;有形固定資産減価償却率">
          <a:extLst>
            <a:ext uri="{FF2B5EF4-FFF2-40B4-BE49-F238E27FC236}">
              <a16:creationId xmlns:a16="http://schemas.microsoft.com/office/drawing/2014/main" id="{38E74792-DAAF-45E9-9392-6E0E461CB2C3}"/>
            </a:ext>
          </a:extLst>
        </xdr:cNvPr>
        <xdr:cNvSpPr txBox="1"/>
      </xdr:nvSpPr>
      <xdr:spPr>
        <a:xfrm>
          <a:off x="13500744" y="182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18522</xdr:rowOff>
    </xdr:from>
    <xdr:ext cx="405111" cy="259045"/>
    <xdr:sp macro="" textlink="">
      <xdr:nvSpPr>
        <xdr:cNvPr id="701" name="n_4mainValue【庁舎】&#10;有形固定資産減価償却率">
          <a:extLst>
            <a:ext uri="{FF2B5EF4-FFF2-40B4-BE49-F238E27FC236}">
              <a16:creationId xmlns:a16="http://schemas.microsoft.com/office/drawing/2014/main" id="{AC44CCCA-985D-4638-89CC-2E5D77713890}"/>
            </a:ext>
          </a:extLst>
        </xdr:cNvPr>
        <xdr:cNvSpPr txBox="1"/>
      </xdr:nvSpPr>
      <xdr:spPr>
        <a:xfrm>
          <a:off x="12611744"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692B3AD9-A6B8-44A5-A677-975636A74D1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CFC2FEF3-AB28-4AD7-BAAF-04216DBF9D8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15E756D3-315B-4F5A-AFD0-F0831406F6A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FA9E5E35-4767-4F17-959F-3A044973D7B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86CB578F-0D8D-449B-BA7D-6CD1996FB90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7A873F7B-4DAE-4054-8B34-5A578FF7E04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C17BF59C-EC32-41E1-B1BB-D14BAF0DAF1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D210AACC-1E7E-429F-9A4C-6698B52C115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90C74F23-3411-464C-9473-84B982B9904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D3DE9140-8CF2-422F-A4E2-FE507307281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738E1254-FEBC-4B38-9FB7-9E141227C0D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D55E722E-0BCE-43CA-9EED-DB88B609458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864F7C44-B857-476D-BFC2-42B546355A0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03506059-B648-49FE-B19D-98E11A93C59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08C2E45C-A623-4EFA-A877-AA7ED166AB1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3FAF17B2-EB2E-45C0-A945-89DA540C988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78F28176-7CEF-43BF-9017-6217F9BD1CD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3E41FD32-9B0E-4FEF-8E81-DB5FA2E4DEF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7498C363-64BE-4562-9747-421D9F64296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07D3DFFA-D870-44DD-94E0-D51E6A55D53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CD8884F1-D496-48A6-8B66-ED6F6B7E95E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FF8950C8-882F-4A90-82A5-B6EA5DCEF15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2E9D399B-B9CF-4145-9E89-4B852FB3BA0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2802449A-A323-4398-A9B1-A250AD45D18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41988E4A-998B-4FA9-962C-C24BE531B9A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7" name="直線コネクタ 726">
          <a:extLst>
            <a:ext uri="{FF2B5EF4-FFF2-40B4-BE49-F238E27FC236}">
              <a16:creationId xmlns:a16="http://schemas.microsoft.com/office/drawing/2014/main" id="{94C5B49A-7C5E-4443-AD74-C97E123FACAC}"/>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8" name="【庁舎】&#10;一人当たり面積最小値テキスト">
          <a:extLst>
            <a:ext uri="{FF2B5EF4-FFF2-40B4-BE49-F238E27FC236}">
              <a16:creationId xmlns:a16="http://schemas.microsoft.com/office/drawing/2014/main" id="{6A7DE899-9338-4BB0-8697-43E5F14CEA58}"/>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29" name="直線コネクタ 728">
          <a:extLst>
            <a:ext uri="{FF2B5EF4-FFF2-40B4-BE49-F238E27FC236}">
              <a16:creationId xmlns:a16="http://schemas.microsoft.com/office/drawing/2014/main" id="{A3A84234-A7A0-4E41-8383-DECF1944500B}"/>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30" name="【庁舎】&#10;一人当たり面積最大値テキスト">
          <a:extLst>
            <a:ext uri="{FF2B5EF4-FFF2-40B4-BE49-F238E27FC236}">
              <a16:creationId xmlns:a16="http://schemas.microsoft.com/office/drawing/2014/main" id="{E95F6D28-F816-4087-9EC8-3A7230BF7317}"/>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31" name="直線コネクタ 730">
          <a:extLst>
            <a:ext uri="{FF2B5EF4-FFF2-40B4-BE49-F238E27FC236}">
              <a16:creationId xmlns:a16="http://schemas.microsoft.com/office/drawing/2014/main" id="{2B7F33DB-A1FC-46E1-A2D9-CF22FA139F89}"/>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732" name="【庁舎】&#10;一人当たり面積平均値テキスト">
          <a:extLst>
            <a:ext uri="{FF2B5EF4-FFF2-40B4-BE49-F238E27FC236}">
              <a16:creationId xmlns:a16="http://schemas.microsoft.com/office/drawing/2014/main" id="{38B08EAD-1551-4B3F-AF29-E63357DC0DCC}"/>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3" name="フローチャート: 判断 732">
          <a:extLst>
            <a:ext uri="{FF2B5EF4-FFF2-40B4-BE49-F238E27FC236}">
              <a16:creationId xmlns:a16="http://schemas.microsoft.com/office/drawing/2014/main" id="{5E177B33-D3AA-4752-9FD4-9787BC25B951}"/>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4" name="フローチャート: 判断 733">
          <a:extLst>
            <a:ext uri="{FF2B5EF4-FFF2-40B4-BE49-F238E27FC236}">
              <a16:creationId xmlns:a16="http://schemas.microsoft.com/office/drawing/2014/main" id="{C504920C-15AA-473D-A723-94297440DCC2}"/>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5" name="フローチャート: 判断 734">
          <a:extLst>
            <a:ext uri="{FF2B5EF4-FFF2-40B4-BE49-F238E27FC236}">
              <a16:creationId xmlns:a16="http://schemas.microsoft.com/office/drawing/2014/main" id="{33368233-A498-4628-897D-6807AEF7FEB8}"/>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6" name="フローチャート: 判断 735">
          <a:extLst>
            <a:ext uri="{FF2B5EF4-FFF2-40B4-BE49-F238E27FC236}">
              <a16:creationId xmlns:a16="http://schemas.microsoft.com/office/drawing/2014/main" id="{52CED745-5D61-4FAA-941C-101ECCBE031A}"/>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7" name="フローチャート: 判断 736">
          <a:extLst>
            <a:ext uri="{FF2B5EF4-FFF2-40B4-BE49-F238E27FC236}">
              <a16:creationId xmlns:a16="http://schemas.microsoft.com/office/drawing/2014/main" id="{48F4A639-542E-45A0-A2AA-20D1A533D74E}"/>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60531E4-5008-4822-9E6C-6766FB6FB9A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8B2B6E6A-947F-4F31-AC10-E9004D0CB1A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30ECE3A9-18CF-4BC6-A06F-053221C4D1B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AA5A3B31-BC1F-471E-9B68-0AEA4A0B66A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4648D51A-5EC7-4442-A152-351AE88D171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95613</xdr:rowOff>
    </xdr:from>
    <xdr:to>
      <xdr:col>116</xdr:col>
      <xdr:colOff>114300</xdr:colOff>
      <xdr:row>106</xdr:row>
      <xdr:rowOff>25763</xdr:rowOff>
    </xdr:to>
    <xdr:sp macro="" textlink="">
      <xdr:nvSpPr>
        <xdr:cNvPr id="743" name="楕円 742">
          <a:extLst>
            <a:ext uri="{FF2B5EF4-FFF2-40B4-BE49-F238E27FC236}">
              <a16:creationId xmlns:a16="http://schemas.microsoft.com/office/drawing/2014/main" id="{4D4B3650-465A-47EE-B5A2-A51BB1F9066F}"/>
            </a:ext>
          </a:extLst>
        </xdr:cNvPr>
        <xdr:cNvSpPr/>
      </xdr:nvSpPr>
      <xdr:spPr>
        <a:xfrm>
          <a:off x="221107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74040</xdr:rowOff>
    </xdr:from>
    <xdr:ext cx="469744" cy="259045"/>
    <xdr:sp macro="" textlink="">
      <xdr:nvSpPr>
        <xdr:cNvPr id="744" name="【庁舎】&#10;一人当たり面積該当値テキスト">
          <a:extLst>
            <a:ext uri="{FF2B5EF4-FFF2-40B4-BE49-F238E27FC236}">
              <a16:creationId xmlns:a16="http://schemas.microsoft.com/office/drawing/2014/main" id="{C739C33A-ADB0-4E65-8AEB-63257ABDA77E}"/>
            </a:ext>
          </a:extLst>
        </xdr:cNvPr>
        <xdr:cNvSpPr txBox="1"/>
      </xdr:nvSpPr>
      <xdr:spPr>
        <a:xfrm>
          <a:off x="22199600" y="1807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98879</xdr:rowOff>
    </xdr:from>
    <xdr:to>
      <xdr:col>112</xdr:col>
      <xdr:colOff>38100</xdr:colOff>
      <xdr:row>106</xdr:row>
      <xdr:rowOff>29029</xdr:rowOff>
    </xdr:to>
    <xdr:sp macro="" textlink="">
      <xdr:nvSpPr>
        <xdr:cNvPr id="745" name="楕円 744">
          <a:extLst>
            <a:ext uri="{FF2B5EF4-FFF2-40B4-BE49-F238E27FC236}">
              <a16:creationId xmlns:a16="http://schemas.microsoft.com/office/drawing/2014/main" id="{5DBEDB2B-B67F-419F-85AF-B1F346E701E8}"/>
            </a:ext>
          </a:extLst>
        </xdr:cNvPr>
        <xdr:cNvSpPr/>
      </xdr:nvSpPr>
      <xdr:spPr>
        <a:xfrm>
          <a:off x="21272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146413</xdr:rowOff>
    </xdr:from>
    <xdr:to>
      <xdr:col>116</xdr:col>
      <xdr:colOff>63500</xdr:colOff>
      <xdr:row>105</xdr:row>
      <xdr:rowOff>149679</xdr:rowOff>
    </xdr:to>
    <xdr:cxnSp macro="">
      <xdr:nvCxnSpPr>
        <xdr:cNvPr id="746" name="直線コネクタ 745">
          <a:extLst>
            <a:ext uri="{FF2B5EF4-FFF2-40B4-BE49-F238E27FC236}">
              <a16:creationId xmlns:a16="http://schemas.microsoft.com/office/drawing/2014/main" id="{360D4AE6-D7E8-4915-9835-1E453D0B99B1}"/>
            </a:ext>
          </a:extLst>
        </xdr:cNvPr>
        <xdr:cNvCxnSpPr/>
      </xdr:nvCxnSpPr>
      <xdr:spPr>
        <a:xfrm flipV="1">
          <a:off x="21323300" y="1814866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102144</xdr:rowOff>
    </xdr:from>
    <xdr:to>
      <xdr:col>107</xdr:col>
      <xdr:colOff>101600</xdr:colOff>
      <xdr:row>106</xdr:row>
      <xdr:rowOff>32294</xdr:rowOff>
    </xdr:to>
    <xdr:sp macro="" textlink="">
      <xdr:nvSpPr>
        <xdr:cNvPr id="747" name="楕円 746">
          <a:extLst>
            <a:ext uri="{FF2B5EF4-FFF2-40B4-BE49-F238E27FC236}">
              <a16:creationId xmlns:a16="http://schemas.microsoft.com/office/drawing/2014/main" id="{2436D66F-3E70-4B78-99B1-D6DB9222E394}"/>
            </a:ext>
          </a:extLst>
        </xdr:cNvPr>
        <xdr:cNvSpPr/>
      </xdr:nvSpPr>
      <xdr:spPr>
        <a:xfrm>
          <a:off x="203835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149679</xdr:rowOff>
    </xdr:from>
    <xdr:to>
      <xdr:col>111</xdr:col>
      <xdr:colOff>177800</xdr:colOff>
      <xdr:row>105</xdr:row>
      <xdr:rowOff>152944</xdr:rowOff>
    </xdr:to>
    <xdr:cxnSp macro="">
      <xdr:nvCxnSpPr>
        <xdr:cNvPr id="748" name="直線コネクタ 747">
          <a:extLst>
            <a:ext uri="{FF2B5EF4-FFF2-40B4-BE49-F238E27FC236}">
              <a16:creationId xmlns:a16="http://schemas.microsoft.com/office/drawing/2014/main" id="{10D90421-99E1-4AD0-A873-7A2EB5225157}"/>
            </a:ext>
          </a:extLst>
        </xdr:cNvPr>
        <xdr:cNvCxnSpPr/>
      </xdr:nvCxnSpPr>
      <xdr:spPr>
        <a:xfrm flipV="1">
          <a:off x="20434300" y="1815192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100512</xdr:rowOff>
    </xdr:from>
    <xdr:to>
      <xdr:col>102</xdr:col>
      <xdr:colOff>165100</xdr:colOff>
      <xdr:row>106</xdr:row>
      <xdr:rowOff>30662</xdr:rowOff>
    </xdr:to>
    <xdr:sp macro="" textlink="">
      <xdr:nvSpPr>
        <xdr:cNvPr id="749" name="楕円 748">
          <a:extLst>
            <a:ext uri="{FF2B5EF4-FFF2-40B4-BE49-F238E27FC236}">
              <a16:creationId xmlns:a16="http://schemas.microsoft.com/office/drawing/2014/main" id="{F333F6E7-08BD-4EFC-AF69-B39B35F39B18}"/>
            </a:ext>
          </a:extLst>
        </xdr:cNvPr>
        <xdr:cNvSpPr/>
      </xdr:nvSpPr>
      <xdr:spPr>
        <a:xfrm>
          <a:off x="19494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151312</xdr:rowOff>
    </xdr:from>
    <xdr:to>
      <xdr:col>107</xdr:col>
      <xdr:colOff>50800</xdr:colOff>
      <xdr:row>105</xdr:row>
      <xdr:rowOff>152944</xdr:rowOff>
    </xdr:to>
    <xdr:cxnSp macro="">
      <xdr:nvCxnSpPr>
        <xdr:cNvPr id="750" name="直線コネクタ 749">
          <a:extLst>
            <a:ext uri="{FF2B5EF4-FFF2-40B4-BE49-F238E27FC236}">
              <a16:creationId xmlns:a16="http://schemas.microsoft.com/office/drawing/2014/main" id="{099F2CAF-07A8-47A1-9E34-0912D1271147}"/>
            </a:ext>
          </a:extLst>
        </xdr:cNvPr>
        <xdr:cNvCxnSpPr/>
      </xdr:nvCxnSpPr>
      <xdr:spPr>
        <a:xfrm>
          <a:off x="19545300" y="1815356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103777</xdr:rowOff>
    </xdr:from>
    <xdr:to>
      <xdr:col>98</xdr:col>
      <xdr:colOff>38100</xdr:colOff>
      <xdr:row>106</xdr:row>
      <xdr:rowOff>33927</xdr:rowOff>
    </xdr:to>
    <xdr:sp macro="" textlink="">
      <xdr:nvSpPr>
        <xdr:cNvPr id="751" name="楕円 750">
          <a:extLst>
            <a:ext uri="{FF2B5EF4-FFF2-40B4-BE49-F238E27FC236}">
              <a16:creationId xmlns:a16="http://schemas.microsoft.com/office/drawing/2014/main" id="{AC4469A9-8E09-4035-B213-67A409A6F5B4}"/>
            </a:ext>
          </a:extLst>
        </xdr:cNvPr>
        <xdr:cNvSpPr/>
      </xdr:nvSpPr>
      <xdr:spPr>
        <a:xfrm>
          <a:off x="18605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151312</xdr:rowOff>
    </xdr:from>
    <xdr:to>
      <xdr:col>102</xdr:col>
      <xdr:colOff>114300</xdr:colOff>
      <xdr:row>105</xdr:row>
      <xdr:rowOff>154577</xdr:rowOff>
    </xdr:to>
    <xdr:cxnSp macro="">
      <xdr:nvCxnSpPr>
        <xdr:cNvPr id="752" name="直線コネクタ 751">
          <a:extLst>
            <a:ext uri="{FF2B5EF4-FFF2-40B4-BE49-F238E27FC236}">
              <a16:creationId xmlns:a16="http://schemas.microsoft.com/office/drawing/2014/main" id="{AB0E9CE2-7AA5-4CC8-BBF3-7172FEE92765}"/>
            </a:ext>
          </a:extLst>
        </xdr:cNvPr>
        <xdr:cNvCxnSpPr/>
      </xdr:nvCxnSpPr>
      <xdr:spPr>
        <a:xfrm flipV="1">
          <a:off x="18656300" y="181535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753" name="n_1aveValue【庁舎】&#10;一人当たり面積">
          <a:extLst>
            <a:ext uri="{FF2B5EF4-FFF2-40B4-BE49-F238E27FC236}">
              <a16:creationId xmlns:a16="http://schemas.microsoft.com/office/drawing/2014/main" id="{53087AA9-507C-4B66-B0FC-276C6DD193C1}"/>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754" name="n_2aveValue【庁舎】&#10;一人当たり面積">
          <a:extLst>
            <a:ext uri="{FF2B5EF4-FFF2-40B4-BE49-F238E27FC236}">
              <a16:creationId xmlns:a16="http://schemas.microsoft.com/office/drawing/2014/main" id="{72FF5D49-4AEA-447B-8FAF-F94DBBEED50D}"/>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755" name="n_3aveValue【庁舎】&#10;一人当たり面積">
          <a:extLst>
            <a:ext uri="{FF2B5EF4-FFF2-40B4-BE49-F238E27FC236}">
              <a16:creationId xmlns:a16="http://schemas.microsoft.com/office/drawing/2014/main" id="{C972097A-3D5E-4C34-A510-EAA2C478F854}"/>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756" name="n_4aveValue【庁舎】&#10;一人当たり面積">
          <a:extLst>
            <a:ext uri="{FF2B5EF4-FFF2-40B4-BE49-F238E27FC236}">
              <a16:creationId xmlns:a16="http://schemas.microsoft.com/office/drawing/2014/main" id="{A25FDB01-2620-4170-99E1-D3316EAB7AA5}"/>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20156</xdr:rowOff>
    </xdr:from>
    <xdr:ext cx="469744" cy="259045"/>
    <xdr:sp macro="" textlink="">
      <xdr:nvSpPr>
        <xdr:cNvPr id="757" name="n_1mainValue【庁舎】&#10;一人当たり面積">
          <a:extLst>
            <a:ext uri="{FF2B5EF4-FFF2-40B4-BE49-F238E27FC236}">
              <a16:creationId xmlns:a16="http://schemas.microsoft.com/office/drawing/2014/main" id="{F744CB4A-F971-4914-9DC8-FF15B4BF6681}"/>
            </a:ext>
          </a:extLst>
        </xdr:cNvPr>
        <xdr:cNvSpPr txBox="1"/>
      </xdr:nvSpPr>
      <xdr:spPr>
        <a:xfrm>
          <a:off x="210757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23421</xdr:rowOff>
    </xdr:from>
    <xdr:ext cx="469744" cy="259045"/>
    <xdr:sp macro="" textlink="">
      <xdr:nvSpPr>
        <xdr:cNvPr id="758" name="n_2mainValue【庁舎】&#10;一人当たり面積">
          <a:extLst>
            <a:ext uri="{FF2B5EF4-FFF2-40B4-BE49-F238E27FC236}">
              <a16:creationId xmlns:a16="http://schemas.microsoft.com/office/drawing/2014/main" id="{85000EEA-5304-4C5F-9CA3-DF140244605F}"/>
            </a:ext>
          </a:extLst>
        </xdr:cNvPr>
        <xdr:cNvSpPr txBox="1"/>
      </xdr:nvSpPr>
      <xdr:spPr>
        <a:xfrm>
          <a:off x="20199427" y="1819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21789</xdr:rowOff>
    </xdr:from>
    <xdr:ext cx="469744" cy="259045"/>
    <xdr:sp macro="" textlink="">
      <xdr:nvSpPr>
        <xdr:cNvPr id="759" name="n_3mainValue【庁舎】&#10;一人当たり面積">
          <a:extLst>
            <a:ext uri="{FF2B5EF4-FFF2-40B4-BE49-F238E27FC236}">
              <a16:creationId xmlns:a16="http://schemas.microsoft.com/office/drawing/2014/main" id="{01853253-E120-458D-A84B-89A8E07BB9AC}"/>
            </a:ext>
          </a:extLst>
        </xdr:cNvPr>
        <xdr:cNvSpPr txBox="1"/>
      </xdr:nvSpPr>
      <xdr:spPr>
        <a:xfrm>
          <a:off x="19310427" y="1819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25054</xdr:rowOff>
    </xdr:from>
    <xdr:ext cx="469744" cy="259045"/>
    <xdr:sp macro="" textlink="">
      <xdr:nvSpPr>
        <xdr:cNvPr id="760" name="n_4mainValue【庁舎】&#10;一人当たり面積">
          <a:extLst>
            <a:ext uri="{FF2B5EF4-FFF2-40B4-BE49-F238E27FC236}">
              <a16:creationId xmlns:a16="http://schemas.microsoft.com/office/drawing/2014/main" id="{9E660F68-C675-4075-B241-5BFF309C5EF9}"/>
            </a:ext>
          </a:extLst>
        </xdr:cNvPr>
        <xdr:cNvSpPr txBox="1"/>
      </xdr:nvSpPr>
      <xdr:spPr>
        <a:xfrm>
          <a:off x="18421427" y="1819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179B3D85-7A2E-4B1F-8321-4765AA710F9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B2C64CE8-1BB8-483A-BF9D-49A81DCBD34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0BA87DC5-909E-423B-8F14-074E69FC933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類似団体と比較して、特に有形固定資産減価償却率が高くなっている施設は、体育館・プール、消防施設である。いずれも、建設の年数経過による減価償却が進んでいることが要因となっている。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長寿命化工事を必要とする施設が多く、多額の費用がかかることが見込まれるため、経費の平準化を図りつつ計画的な老朽化対策に取り組んでいく。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9507615</v>
      </c>
      <c r="BO4" s="484"/>
      <c r="BP4" s="484"/>
      <c r="BQ4" s="484"/>
      <c r="BR4" s="484"/>
      <c r="BS4" s="484"/>
      <c r="BT4" s="484"/>
      <c r="BU4" s="485"/>
      <c r="BV4" s="483">
        <v>9153281</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10.199999999999999</v>
      </c>
      <c r="CU4" s="624"/>
      <c r="CV4" s="624"/>
      <c r="CW4" s="624"/>
      <c r="CX4" s="624"/>
      <c r="CY4" s="624"/>
      <c r="CZ4" s="624"/>
      <c r="DA4" s="625"/>
      <c r="DB4" s="623">
        <v>10.5</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8926801</v>
      </c>
      <c r="BO5" s="455"/>
      <c r="BP5" s="455"/>
      <c r="BQ5" s="455"/>
      <c r="BR5" s="455"/>
      <c r="BS5" s="455"/>
      <c r="BT5" s="455"/>
      <c r="BU5" s="456"/>
      <c r="BV5" s="454">
        <v>8542616</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87</v>
      </c>
      <c r="CU5" s="452"/>
      <c r="CV5" s="452"/>
      <c r="CW5" s="452"/>
      <c r="CX5" s="452"/>
      <c r="CY5" s="452"/>
      <c r="CZ5" s="452"/>
      <c r="DA5" s="453"/>
      <c r="DB5" s="451">
        <v>84.6</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98</v>
      </c>
      <c r="AV6" s="513"/>
      <c r="AW6" s="513"/>
      <c r="AX6" s="513"/>
      <c r="AY6" s="468" t="s">
        <v>99</v>
      </c>
      <c r="AZ6" s="469"/>
      <c r="BA6" s="469"/>
      <c r="BB6" s="469"/>
      <c r="BC6" s="469"/>
      <c r="BD6" s="469"/>
      <c r="BE6" s="469"/>
      <c r="BF6" s="469"/>
      <c r="BG6" s="469"/>
      <c r="BH6" s="469"/>
      <c r="BI6" s="469"/>
      <c r="BJ6" s="469"/>
      <c r="BK6" s="469"/>
      <c r="BL6" s="469"/>
      <c r="BM6" s="470"/>
      <c r="BN6" s="454">
        <v>580814</v>
      </c>
      <c r="BO6" s="455"/>
      <c r="BP6" s="455"/>
      <c r="BQ6" s="455"/>
      <c r="BR6" s="455"/>
      <c r="BS6" s="455"/>
      <c r="BT6" s="455"/>
      <c r="BU6" s="456"/>
      <c r="BV6" s="454">
        <v>610665</v>
      </c>
      <c r="BW6" s="455"/>
      <c r="BX6" s="455"/>
      <c r="BY6" s="455"/>
      <c r="BZ6" s="455"/>
      <c r="CA6" s="455"/>
      <c r="CB6" s="455"/>
      <c r="CC6" s="456"/>
      <c r="CD6" s="494" t="s">
        <v>100</v>
      </c>
      <c r="CE6" s="414"/>
      <c r="CF6" s="414"/>
      <c r="CG6" s="414"/>
      <c r="CH6" s="414"/>
      <c r="CI6" s="414"/>
      <c r="CJ6" s="414"/>
      <c r="CK6" s="414"/>
      <c r="CL6" s="414"/>
      <c r="CM6" s="414"/>
      <c r="CN6" s="414"/>
      <c r="CO6" s="414"/>
      <c r="CP6" s="414"/>
      <c r="CQ6" s="414"/>
      <c r="CR6" s="414"/>
      <c r="CS6" s="495"/>
      <c r="CT6" s="597">
        <v>87</v>
      </c>
      <c r="CU6" s="598"/>
      <c r="CV6" s="598"/>
      <c r="CW6" s="598"/>
      <c r="CX6" s="598"/>
      <c r="CY6" s="598"/>
      <c r="CZ6" s="598"/>
      <c r="DA6" s="599"/>
      <c r="DB6" s="597">
        <v>84.6</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101</v>
      </c>
      <c r="AN7" s="411"/>
      <c r="AO7" s="411"/>
      <c r="AP7" s="411"/>
      <c r="AQ7" s="411"/>
      <c r="AR7" s="411"/>
      <c r="AS7" s="411"/>
      <c r="AT7" s="412"/>
      <c r="AU7" s="512" t="s">
        <v>90</v>
      </c>
      <c r="AV7" s="513"/>
      <c r="AW7" s="513"/>
      <c r="AX7" s="513"/>
      <c r="AY7" s="468" t="s">
        <v>102</v>
      </c>
      <c r="AZ7" s="469"/>
      <c r="BA7" s="469"/>
      <c r="BB7" s="469"/>
      <c r="BC7" s="469"/>
      <c r="BD7" s="469"/>
      <c r="BE7" s="469"/>
      <c r="BF7" s="469"/>
      <c r="BG7" s="469"/>
      <c r="BH7" s="469"/>
      <c r="BI7" s="469"/>
      <c r="BJ7" s="469"/>
      <c r="BK7" s="469"/>
      <c r="BL7" s="469"/>
      <c r="BM7" s="470"/>
      <c r="BN7" s="454">
        <v>75004</v>
      </c>
      <c r="BO7" s="455"/>
      <c r="BP7" s="455"/>
      <c r="BQ7" s="455"/>
      <c r="BR7" s="455"/>
      <c r="BS7" s="455"/>
      <c r="BT7" s="455"/>
      <c r="BU7" s="456"/>
      <c r="BV7" s="454">
        <v>96282</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4966912</v>
      </c>
      <c r="CU7" s="455"/>
      <c r="CV7" s="455"/>
      <c r="CW7" s="455"/>
      <c r="CX7" s="455"/>
      <c r="CY7" s="455"/>
      <c r="CZ7" s="455"/>
      <c r="DA7" s="456"/>
      <c r="DB7" s="454">
        <v>4901140</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505810</v>
      </c>
      <c r="BO8" s="455"/>
      <c r="BP8" s="455"/>
      <c r="BQ8" s="455"/>
      <c r="BR8" s="455"/>
      <c r="BS8" s="455"/>
      <c r="BT8" s="455"/>
      <c r="BU8" s="456"/>
      <c r="BV8" s="454">
        <v>514383</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1.07</v>
      </c>
      <c r="CU8" s="558"/>
      <c r="CV8" s="558"/>
      <c r="CW8" s="558"/>
      <c r="CX8" s="558"/>
      <c r="CY8" s="558"/>
      <c r="CZ8" s="558"/>
      <c r="DA8" s="559"/>
      <c r="DB8" s="557">
        <v>1.07</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14259</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90</v>
      </c>
      <c r="AV9" s="513"/>
      <c r="AW9" s="513"/>
      <c r="AX9" s="513"/>
      <c r="AY9" s="468" t="s">
        <v>111</v>
      </c>
      <c r="AZ9" s="469"/>
      <c r="BA9" s="469"/>
      <c r="BB9" s="469"/>
      <c r="BC9" s="469"/>
      <c r="BD9" s="469"/>
      <c r="BE9" s="469"/>
      <c r="BF9" s="469"/>
      <c r="BG9" s="469"/>
      <c r="BH9" s="469"/>
      <c r="BI9" s="469"/>
      <c r="BJ9" s="469"/>
      <c r="BK9" s="469"/>
      <c r="BL9" s="469"/>
      <c r="BM9" s="470"/>
      <c r="BN9" s="454">
        <v>-8573</v>
      </c>
      <c r="BO9" s="455"/>
      <c r="BP9" s="455"/>
      <c r="BQ9" s="455"/>
      <c r="BR9" s="455"/>
      <c r="BS9" s="455"/>
      <c r="BT9" s="455"/>
      <c r="BU9" s="456"/>
      <c r="BV9" s="454">
        <v>-39186</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6.2</v>
      </c>
      <c r="CU9" s="452"/>
      <c r="CV9" s="452"/>
      <c r="CW9" s="452"/>
      <c r="CX9" s="452"/>
      <c r="CY9" s="452"/>
      <c r="CZ9" s="452"/>
      <c r="DA9" s="453"/>
      <c r="DB9" s="451">
        <v>5.8</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14040</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21147</v>
      </c>
      <c r="BO10" s="455"/>
      <c r="BP10" s="455"/>
      <c r="BQ10" s="455"/>
      <c r="BR10" s="455"/>
      <c r="BS10" s="455"/>
      <c r="BT10" s="455"/>
      <c r="BU10" s="456"/>
      <c r="BV10" s="454">
        <v>81477</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13986</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104534</v>
      </c>
      <c r="BO12" s="455"/>
      <c r="BP12" s="455"/>
      <c r="BQ12" s="455"/>
      <c r="BR12" s="455"/>
      <c r="BS12" s="455"/>
      <c r="BT12" s="455"/>
      <c r="BU12" s="456"/>
      <c r="BV12" s="454">
        <v>158373</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13668</v>
      </c>
      <c r="S13" s="542"/>
      <c r="T13" s="542"/>
      <c r="U13" s="542"/>
      <c r="V13" s="543"/>
      <c r="W13" s="544" t="s">
        <v>131</v>
      </c>
      <c r="X13" s="440"/>
      <c r="Y13" s="440"/>
      <c r="Z13" s="440"/>
      <c r="AA13" s="440"/>
      <c r="AB13" s="441"/>
      <c r="AC13" s="407">
        <v>498</v>
      </c>
      <c r="AD13" s="408"/>
      <c r="AE13" s="408"/>
      <c r="AF13" s="408"/>
      <c r="AG13" s="409"/>
      <c r="AH13" s="407">
        <v>666</v>
      </c>
      <c r="AI13" s="408"/>
      <c r="AJ13" s="408"/>
      <c r="AK13" s="408"/>
      <c r="AL13" s="467"/>
      <c r="AM13" s="511" t="s">
        <v>132</v>
      </c>
      <c r="AN13" s="411"/>
      <c r="AO13" s="411"/>
      <c r="AP13" s="411"/>
      <c r="AQ13" s="411"/>
      <c r="AR13" s="411"/>
      <c r="AS13" s="411"/>
      <c r="AT13" s="412"/>
      <c r="AU13" s="512" t="s">
        <v>98</v>
      </c>
      <c r="AV13" s="513"/>
      <c r="AW13" s="513"/>
      <c r="AX13" s="513"/>
      <c r="AY13" s="468" t="s">
        <v>133</v>
      </c>
      <c r="AZ13" s="469"/>
      <c r="BA13" s="469"/>
      <c r="BB13" s="469"/>
      <c r="BC13" s="469"/>
      <c r="BD13" s="469"/>
      <c r="BE13" s="469"/>
      <c r="BF13" s="469"/>
      <c r="BG13" s="469"/>
      <c r="BH13" s="469"/>
      <c r="BI13" s="469"/>
      <c r="BJ13" s="469"/>
      <c r="BK13" s="469"/>
      <c r="BL13" s="469"/>
      <c r="BM13" s="470"/>
      <c r="BN13" s="454">
        <v>-91960</v>
      </c>
      <c r="BO13" s="455"/>
      <c r="BP13" s="455"/>
      <c r="BQ13" s="455"/>
      <c r="BR13" s="455"/>
      <c r="BS13" s="455"/>
      <c r="BT13" s="455"/>
      <c r="BU13" s="456"/>
      <c r="BV13" s="454">
        <v>-116082</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10.5</v>
      </c>
      <c r="CU13" s="452"/>
      <c r="CV13" s="452"/>
      <c r="CW13" s="452"/>
      <c r="CX13" s="452"/>
      <c r="CY13" s="452"/>
      <c r="CZ13" s="452"/>
      <c r="DA13" s="453"/>
      <c r="DB13" s="451">
        <v>10.5</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14055</v>
      </c>
      <c r="S14" s="542"/>
      <c r="T14" s="542"/>
      <c r="U14" s="542"/>
      <c r="V14" s="543"/>
      <c r="W14" s="545"/>
      <c r="X14" s="443"/>
      <c r="Y14" s="443"/>
      <c r="Z14" s="443"/>
      <c r="AA14" s="443"/>
      <c r="AB14" s="444"/>
      <c r="AC14" s="534">
        <v>7</v>
      </c>
      <c r="AD14" s="535"/>
      <c r="AE14" s="535"/>
      <c r="AF14" s="535"/>
      <c r="AG14" s="536"/>
      <c r="AH14" s="534">
        <v>9.5</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2.5</v>
      </c>
      <c r="CU14" s="552"/>
      <c r="CV14" s="552"/>
      <c r="CW14" s="552"/>
      <c r="CX14" s="552"/>
      <c r="CY14" s="552"/>
      <c r="CZ14" s="552"/>
      <c r="DA14" s="553"/>
      <c r="DB14" s="551">
        <v>2.1</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13780</v>
      </c>
      <c r="S15" s="542"/>
      <c r="T15" s="542"/>
      <c r="U15" s="542"/>
      <c r="V15" s="543"/>
      <c r="W15" s="544" t="s">
        <v>137</v>
      </c>
      <c r="X15" s="440"/>
      <c r="Y15" s="440"/>
      <c r="Z15" s="440"/>
      <c r="AA15" s="440"/>
      <c r="AB15" s="441"/>
      <c r="AC15" s="407">
        <v>2660</v>
      </c>
      <c r="AD15" s="408"/>
      <c r="AE15" s="408"/>
      <c r="AF15" s="408"/>
      <c r="AG15" s="409"/>
      <c r="AH15" s="407">
        <v>2454</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3846654</v>
      </c>
      <c r="BO15" s="484"/>
      <c r="BP15" s="484"/>
      <c r="BQ15" s="484"/>
      <c r="BR15" s="484"/>
      <c r="BS15" s="484"/>
      <c r="BT15" s="484"/>
      <c r="BU15" s="485"/>
      <c r="BV15" s="483">
        <v>3798056</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37.299999999999997</v>
      </c>
      <c r="AD16" s="535"/>
      <c r="AE16" s="535"/>
      <c r="AF16" s="535"/>
      <c r="AG16" s="536"/>
      <c r="AH16" s="534">
        <v>35</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3612281</v>
      </c>
      <c r="BO16" s="455"/>
      <c r="BP16" s="455"/>
      <c r="BQ16" s="455"/>
      <c r="BR16" s="455"/>
      <c r="BS16" s="455"/>
      <c r="BT16" s="455"/>
      <c r="BU16" s="456"/>
      <c r="BV16" s="454">
        <v>3505006</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3973</v>
      </c>
      <c r="AD17" s="408"/>
      <c r="AE17" s="408"/>
      <c r="AF17" s="408"/>
      <c r="AG17" s="409"/>
      <c r="AH17" s="407">
        <v>3887</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4966912</v>
      </c>
      <c r="BO17" s="455"/>
      <c r="BP17" s="455"/>
      <c r="BQ17" s="455"/>
      <c r="BR17" s="455"/>
      <c r="BS17" s="455"/>
      <c r="BT17" s="455"/>
      <c r="BU17" s="456"/>
      <c r="BV17" s="454">
        <v>4901140</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37.57</v>
      </c>
      <c r="M18" s="507"/>
      <c r="N18" s="507"/>
      <c r="O18" s="507"/>
      <c r="P18" s="507"/>
      <c r="Q18" s="507"/>
      <c r="R18" s="508"/>
      <c r="S18" s="508"/>
      <c r="T18" s="508"/>
      <c r="U18" s="508"/>
      <c r="V18" s="509"/>
      <c r="W18" s="525"/>
      <c r="X18" s="526"/>
      <c r="Y18" s="526"/>
      <c r="Z18" s="526"/>
      <c r="AA18" s="526"/>
      <c r="AB18" s="550"/>
      <c r="AC18" s="424">
        <v>55.7</v>
      </c>
      <c r="AD18" s="425"/>
      <c r="AE18" s="425"/>
      <c r="AF18" s="425"/>
      <c r="AG18" s="510"/>
      <c r="AH18" s="424">
        <v>55.5</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4526700</v>
      </c>
      <c r="BO18" s="455"/>
      <c r="BP18" s="455"/>
      <c r="BQ18" s="455"/>
      <c r="BR18" s="455"/>
      <c r="BS18" s="455"/>
      <c r="BT18" s="455"/>
      <c r="BU18" s="456"/>
      <c r="BV18" s="454">
        <v>4328476</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380</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6286775</v>
      </c>
      <c r="BO19" s="455"/>
      <c r="BP19" s="455"/>
      <c r="BQ19" s="455"/>
      <c r="BR19" s="455"/>
      <c r="BS19" s="455"/>
      <c r="BT19" s="455"/>
      <c r="BU19" s="456"/>
      <c r="BV19" s="454">
        <v>6279122</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4804</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2330066</v>
      </c>
      <c r="BO22" s="484"/>
      <c r="BP22" s="484"/>
      <c r="BQ22" s="484"/>
      <c r="BR22" s="484"/>
      <c r="BS22" s="484"/>
      <c r="BT22" s="484"/>
      <c r="BU22" s="485"/>
      <c r="BV22" s="483">
        <v>2399336</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1714970</v>
      </c>
      <c r="BO23" s="455"/>
      <c r="BP23" s="455"/>
      <c r="BQ23" s="455"/>
      <c r="BR23" s="455"/>
      <c r="BS23" s="455"/>
      <c r="BT23" s="455"/>
      <c r="BU23" s="456"/>
      <c r="BV23" s="454">
        <v>1799598</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8140</v>
      </c>
      <c r="R24" s="408"/>
      <c r="S24" s="408"/>
      <c r="T24" s="408"/>
      <c r="U24" s="408"/>
      <c r="V24" s="409"/>
      <c r="W24" s="497"/>
      <c r="X24" s="434"/>
      <c r="Y24" s="435"/>
      <c r="Z24" s="410" t="s">
        <v>162</v>
      </c>
      <c r="AA24" s="411"/>
      <c r="AB24" s="411"/>
      <c r="AC24" s="411"/>
      <c r="AD24" s="411"/>
      <c r="AE24" s="411"/>
      <c r="AF24" s="411"/>
      <c r="AG24" s="412"/>
      <c r="AH24" s="407">
        <v>129</v>
      </c>
      <c r="AI24" s="408"/>
      <c r="AJ24" s="408"/>
      <c r="AK24" s="408"/>
      <c r="AL24" s="409"/>
      <c r="AM24" s="407">
        <v>383388</v>
      </c>
      <c r="AN24" s="408"/>
      <c r="AO24" s="408"/>
      <c r="AP24" s="408"/>
      <c r="AQ24" s="408"/>
      <c r="AR24" s="409"/>
      <c r="AS24" s="407">
        <v>2972</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2024947</v>
      </c>
      <c r="BO24" s="455"/>
      <c r="BP24" s="455"/>
      <c r="BQ24" s="455"/>
      <c r="BR24" s="455"/>
      <c r="BS24" s="455"/>
      <c r="BT24" s="455"/>
      <c r="BU24" s="456"/>
      <c r="BV24" s="454">
        <v>2008018</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6530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381483</v>
      </c>
      <c r="BO25" s="484"/>
      <c r="BP25" s="484"/>
      <c r="BQ25" s="484"/>
      <c r="BR25" s="484"/>
      <c r="BS25" s="484"/>
      <c r="BT25" s="484"/>
      <c r="BU25" s="485"/>
      <c r="BV25" s="483">
        <v>128059</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5730</v>
      </c>
      <c r="R26" s="408"/>
      <c r="S26" s="408"/>
      <c r="T26" s="408"/>
      <c r="U26" s="408"/>
      <c r="V26" s="409"/>
      <c r="W26" s="497"/>
      <c r="X26" s="434"/>
      <c r="Y26" s="435"/>
      <c r="Z26" s="410" t="s">
        <v>168</v>
      </c>
      <c r="AA26" s="465"/>
      <c r="AB26" s="465"/>
      <c r="AC26" s="465"/>
      <c r="AD26" s="465"/>
      <c r="AE26" s="465"/>
      <c r="AF26" s="465"/>
      <c r="AG26" s="466"/>
      <c r="AH26" s="407">
        <v>9</v>
      </c>
      <c r="AI26" s="408"/>
      <c r="AJ26" s="408"/>
      <c r="AK26" s="408"/>
      <c r="AL26" s="409"/>
      <c r="AM26" s="407">
        <v>26982</v>
      </c>
      <c r="AN26" s="408"/>
      <c r="AO26" s="408"/>
      <c r="AP26" s="408"/>
      <c r="AQ26" s="408"/>
      <c r="AR26" s="409"/>
      <c r="AS26" s="407">
        <v>2998</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3110</v>
      </c>
      <c r="R27" s="408"/>
      <c r="S27" s="408"/>
      <c r="T27" s="408"/>
      <c r="U27" s="408"/>
      <c r="V27" s="409"/>
      <c r="W27" s="497"/>
      <c r="X27" s="434"/>
      <c r="Y27" s="435"/>
      <c r="Z27" s="410" t="s">
        <v>171</v>
      </c>
      <c r="AA27" s="411"/>
      <c r="AB27" s="411"/>
      <c r="AC27" s="411"/>
      <c r="AD27" s="411"/>
      <c r="AE27" s="411"/>
      <c r="AF27" s="411"/>
      <c r="AG27" s="412"/>
      <c r="AH27" s="407">
        <v>29</v>
      </c>
      <c r="AI27" s="408"/>
      <c r="AJ27" s="408"/>
      <c r="AK27" s="408"/>
      <c r="AL27" s="409"/>
      <c r="AM27" s="407">
        <v>85880</v>
      </c>
      <c r="AN27" s="408"/>
      <c r="AO27" s="408"/>
      <c r="AP27" s="408"/>
      <c r="AQ27" s="408"/>
      <c r="AR27" s="409"/>
      <c r="AS27" s="407">
        <v>2961</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64493</v>
      </c>
      <c r="BO27" s="489"/>
      <c r="BP27" s="489"/>
      <c r="BQ27" s="489"/>
      <c r="BR27" s="489"/>
      <c r="BS27" s="489"/>
      <c r="BT27" s="489"/>
      <c r="BU27" s="490"/>
      <c r="BV27" s="488">
        <v>64368</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2540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498807</v>
      </c>
      <c r="BO28" s="484"/>
      <c r="BP28" s="484"/>
      <c r="BQ28" s="484"/>
      <c r="BR28" s="484"/>
      <c r="BS28" s="484"/>
      <c r="BT28" s="484"/>
      <c r="BU28" s="485"/>
      <c r="BV28" s="483">
        <v>582194</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12</v>
      </c>
      <c r="M29" s="408"/>
      <c r="N29" s="408"/>
      <c r="O29" s="408"/>
      <c r="P29" s="409"/>
      <c r="Q29" s="407">
        <v>2300</v>
      </c>
      <c r="R29" s="408"/>
      <c r="S29" s="408"/>
      <c r="T29" s="408"/>
      <c r="U29" s="408"/>
      <c r="V29" s="409"/>
      <c r="W29" s="498"/>
      <c r="X29" s="499"/>
      <c r="Y29" s="500"/>
      <c r="Z29" s="410" t="s">
        <v>177</v>
      </c>
      <c r="AA29" s="411"/>
      <c r="AB29" s="411"/>
      <c r="AC29" s="411"/>
      <c r="AD29" s="411"/>
      <c r="AE29" s="411"/>
      <c r="AF29" s="411"/>
      <c r="AG29" s="412"/>
      <c r="AH29" s="407">
        <v>158</v>
      </c>
      <c r="AI29" s="408"/>
      <c r="AJ29" s="408"/>
      <c r="AK29" s="408"/>
      <c r="AL29" s="409"/>
      <c r="AM29" s="407">
        <v>469268</v>
      </c>
      <c r="AN29" s="408"/>
      <c r="AO29" s="408"/>
      <c r="AP29" s="408"/>
      <c r="AQ29" s="408"/>
      <c r="AR29" s="409"/>
      <c r="AS29" s="407">
        <v>2970</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85208</v>
      </c>
      <c r="BO29" s="455"/>
      <c r="BP29" s="455"/>
      <c r="BQ29" s="455"/>
      <c r="BR29" s="455"/>
      <c r="BS29" s="455"/>
      <c r="BT29" s="455"/>
      <c r="BU29" s="456"/>
      <c r="BV29" s="454">
        <v>85041</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96.8</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1104260</v>
      </c>
      <c r="BO30" s="489"/>
      <c r="BP30" s="489"/>
      <c r="BQ30" s="489"/>
      <c r="BR30" s="489"/>
      <c r="BS30" s="489"/>
      <c r="BT30" s="489"/>
      <c r="BU30" s="490"/>
      <c r="BV30" s="488">
        <v>1143512</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国民健康保険特別会計（事業勘定）</v>
      </c>
      <c r="X34" s="403"/>
      <c r="Y34" s="403"/>
      <c r="Z34" s="403"/>
      <c r="AA34" s="403"/>
      <c r="AB34" s="403"/>
      <c r="AC34" s="403"/>
      <c r="AD34" s="403"/>
      <c r="AE34" s="403"/>
      <c r="AF34" s="403"/>
      <c r="AG34" s="403"/>
      <c r="AH34" s="403"/>
      <c r="AI34" s="403"/>
      <c r="AJ34" s="403"/>
      <c r="AK34" s="403"/>
      <c r="AL34" s="163"/>
      <c r="AM34" s="402">
        <f>IF(AO34="","",MAX(C34:D43,U34:V43)+1)</f>
        <v>7</v>
      </c>
      <c r="AN34" s="402"/>
      <c r="AO34" s="403" t="str">
        <f>IF('各会計、関係団体の財政状況及び健全化判断比率'!B32="","",'各会計、関係団体の財政状況及び健全化判断比率'!B32)</f>
        <v>下水道事業会計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9</v>
      </c>
      <c r="BX34" s="402"/>
      <c r="BY34" s="403" t="str">
        <f>IF('各会計、関係団体の財政状況及び健全化判断比率'!B68="","",'各会計、関係団体の財政状況及び健全化判断比率'!B68)</f>
        <v>下越福祉行政組合
　【一般会計】</v>
      </c>
      <c r="BZ34" s="403"/>
      <c r="CA34" s="403"/>
      <c r="CB34" s="403"/>
      <c r="CC34" s="403"/>
      <c r="CD34" s="403"/>
      <c r="CE34" s="403"/>
      <c r="CF34" s="403"/>
      <c r="CG34" s="403"/>
      <c r="CH34" s="403"/>
      <c r="CI34" s="403"/>
      <c r="CJ34" s="403"/>
      <c r="CK34" s="403"/>
      <c r="CL34" s="403"/>
      <c r="CM34" s="403"/>
      <c r="CN34" s="163"/>
      <c r="CO34" s="402">
        <f>IF(CQ34="","",MAX(C34:D43,U34:V43,AM34:AN43,BE34:BF43,BW34:BX43)+1)</f>
        <v>19</v>
      </c>
      <c r="CP34" s="402"/>
      <c r="CQ34" s="403" t="str">
        <f>IF('各会計、関係団体の財政状況及び健全化判断比率'!BS7="","",'各会計、関係団体の財政状況及び健全化判断比率'!BS7)</f>
        <v>（株）聖籠の杜</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新潟県営開拓パイロット事業聖籠町特別会計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国民健康保険特別会計（施設勘定）</v>
      </c>
      <c r="X35" s="403"/>
      <c r="Y35" s="403"/>
      <c r="Z35" s="403"/>
      <c r="AA35" s="403"/>
      <c r="AB35" s="403"/>
      <c r="AC35" s="403"/>
      <c r="AD35" s="403"/>
      <c r="AE35" s="403"/>
      <c r="AF35" s="403"/>
      <c r="AG35" s="403"/>
      <c r="AH35" s="403"/>
      <c r="AI35" s="403"/>
      <c r="AJ35" s="403"/>
      <c r="AK35" s="403"/>
      <c r="AL35" s="163"/>
      <c r="AM35" s="402">
        <f t="shared" ref="AM35:AM43" si="0">IF(AO35="","",AM34+1)</f>
        <v>8</v>
      </c>
      <c r="AN35" s="402"/>
      <c r="AO35" s="403" t="str">
        <f>IF('各会計、関係団体の財政状況及び健全化判断比率'!B33="","",'各会計、関係団体の財政状況及び健全化判断比率'!B33)</f>
        <v>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10</v>
      </c>
      <c r="BX35" s="402"/>
      <c r="BY35" s="403" t="str">
        <f>IF('各会計、関係団体の財政状況及び健全化判断比率'!B69="","",'各会計、関係団体の財政状況及び健全化判断比率'!B69)</f>
        <v>下越福祉行政組合
　【老人ホーム特別会計】</v>
      </c>
      <c r="BZ35" s="403"/>
      <c r="CA35" s="403"/>
      <c r="CB35" s="403"/>
      <c r="CC35" s="403"/>
      <c r="CD35" s="403"/>
      <c r="CE35" s="403"/>
      <c r="CF35" s="403"/>
      <c r="CG35" s="403"/>
      <c r="CH35" s="403"/>
      <c r="CI35" s="403"/>
      <c r="CJ35" s="403"/>
      <c r="CK35" s="403"/>
      <c r="CL35" s="403"/>
      <c r="CM35" s="403"/>
      <c r="CN35" s="163"/>
      <c r="CO35" s="402">
        <f t="shared" ref="CO35:CO43" si="3">IF(CQ35="","",CO34+1)</f>
        <v>20</v>
      </c>
      <c r="CP35" s="402"/>
      <c r="CQ35" s="403" t="str">
        <f>IF('各会計、関係団体の財政状況及び健全化判断比率'!BS8="","",'各会計、関係団体の財政状況及び健全化判断比率'!BS8)</f>
        <v>聖籠地場物産（株）</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介護保険特別会計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11</v>
      </c>
      <c r="BX36" s="402"/>
      <c r="BY36" s="403" t="str">
        <f>IF('各会計、関係団体の財政状況及び健全化判断比率'!B70="","",'各会計、関係団体の財政状況及び健全化判断比率'!B70)</f>
        <v>下越福祉行政組合
　【保健施設特別会計】</v>
      </c>
      <c r="BZ36" s="403"/>
      <c r="CA36" s="403"/>
      <c r="CB36" s="403"/>
      <c r="CC36" s="403"/>
      <c r="CD36" s="403"/>
      <c r="CE36" s="403"/>
      <c r="CF36" s="403"/>
      <c r="CG36" s="403"/>
      <c r="CH36" s="403"/>
      <c r="CI36" s="403"/>
      <c r="CJ36" s="403"/>
      <c r="CK36" s="403"/>
      <c r="CL36" s="403"/>
      <c r="CM36" s="403"/>
      <c r="CN36" s="163"/>
      <c r="CO36" s="402">
        <f t="shared" si="3"/>
        <v>21</v>
      </c>
      <c r="CP36" s="402"/>
      <c r="CQ36" s="403" t="str">
        <f>IF('各会計、関係団体の財政状況及び健全化判断比率'!BS9="","",'各会計、関係団体の財政状況及び健全化判断比率'!BS9)</f>
        <v>下越土地開発公社</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6</v>
      </c>
      <c r="V37" s="402"/>
      <c r="W37" s="403" t="str">
        <f>IF('各会計、関係団体の財政状況及び健全化判断比率'!B31="","",'各会計、関係団体の財政状況及び健全化判断比率'!B31)</f>
        <v>後期高齢者医療特別会計</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12</v>
      </c>
      <c r="BX37" s="402"/>
      <c r="BY37" s="403" t="str">
        <f>IF('各会計、関係団体の財政状況及び健全化判断比率'!B71="","",'各会計、関係団体の財政状況及び健全化判断比率'!B71)</f>
        <v>豊栄郷清掃施設処理組合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13</v>
      </c>
      <c r="BX38" s="402"/>
      <c r="BY38" s="403" t="str">
        <f>IF('各会計、関係団体の財政状況及び健全化判断比率'!B72="","",'各会計、関係団体の財政状況及び健全化判断比率'!B72)</f>
        <v>新発田地域広域事務組合
　【一般会計】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14</v>
      </c>
      <c r="BX39" s="402"/>
      <c r="BY39" s="403" t="str">
        <f>IF('各会計、関係団体の財政状況及び健全化判断比率'!B73="","",'各会計、関係団体の財政状況及び健全化判断比率'!B73)</f>
        <v>新発田地域広域事務組合
　【ごみ処理事業特別会計】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15</v>
      </c>
      <c r="BX40" s="402"/>
      <c r="BY40" s="403" t="str">
        <f>IF('各会計、関係団体の財政状況及び健全化判断比率'!B74="","",'各会計、関係団体の財政状況及び健全化判断比率'!B74)</f>
        <v>新発田地域広域事務組合
　【まちづくり事業特別会計】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16</v>
      </c>
      <c r="BX41" s="402"/>
      <c r="BY41" s="403" t="str">
        <f>IF('各会計、関係団体の財政状況及び健全化判断比率'!B75="","",'各会計、関係団体の財政状況及び健全化判断比率'!B75)</f>
        <v>新発田地域広域事務組合
　【介護保険事業特別会計】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17</v>
      </c>
      <c r="BX42" s="402"/>
      <c r="BY42" s="403" t="str">
        <f>IF('各会計、関係団体の財政状況及び健全化判断比率'!B76="","",'各会計、関係団体の財政状況及び健全化判断比率'!B76)</f>
        <v>新潟県市町村総合事務組合
　【一般会計】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18</v>
      </c>
      <c r="BX43" s="402"/>
      <c r="BY43" s="403" t="str">
        <f>IF('各会計、関係団体の財政状況及び健全化判断比率'!B77="","",'各会計、関係団体の財政状況及び健全化判断比率'!B77)</f>
        <v>新潟県市町村総合事務組合
　【職員退職手当支給事業特別会計】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OOJlYrAG3oQn8HgLFdC4zU1FVGL6H8yUmVdTjWOyylR8Idq1BtHOLalbaUYEF/HQgMMq0RZSIUy8RIkBpuIOg==" saltValue="8nF280PSLg8A252POpK5Y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4379799</v>
      </c>
      <c r="S5" s="712"/>
      <c r="T5" s="712"/>
      <c r="U5" s="712"/>
      <c r="V5" s="712"/>
      <c r="W5" s="712"/>
      <c r="X5" s="712"/>
      <c r="Y5" s="737"/>
      <c r="Z5" s="750">
        <v>46.1</v>
      </c>
      <c r="AA5" s="750"/>
      <c r="AB5" s="750"/>
      <c r="AC5" s="750"/>
      <c r="AD5" s="751">
        <v>4379799</v>
      </c>
      <c r="AE5" s="751"/>
      <c r="AF5" s="751"/>
      <c r="AG5" s="751"/>
      <c r="AH5" s="751"/>
      <c r="AI5" s="751"/>
      <c r="AJ5" s="751"/>
      <c r="AK5" s="751"/>
      <c r="AL5" s="738">
        <v>84.2</v>
      </c>
      <c r="AM5" s="720"/>
      <c r="AN5" s="720"/>
      <c r="AO5" s="739"/>
      <c r="AP5" s="714" t="s">
        <v>216</v>
      </c>
      <c r="AQ5" s="715"/>
      <c r="AR5" s="715"/>
      <c r="AS5" s="715"/>
      <c r="AT5" s="715"/>
      <c r="AU5" s="715"/>
      <c r="AV5" s="715"/>
      <c r="AW5" s="715"/>
      <c r="AX5" s="715"/>
      <c r="AY5" s="715"/>
      <c r="AZ5" s="715"/>
      <c r="BA5" s="715"/>
      <c r="BB5" s="715"/>
      <c r="BC5" s="715"/>
      <c r="BD5" s="715"/>
      <c r="BE5" s="715"/>
      <c r="BF5" s="716"/>
      <c r="BG5" s="656">
        <v>4366893</v>
      </c>
      <c r="BH5" s="657"/>
      <c r="BI5" s="657"/>
      <c r="BJ5" s="657"/>
      <c r="BK5" s="657"/>
      <c r="BL5" s="657"/>
      <c r="BM5" s="657"/>
      <c r="BN5" s="658"/>
      <c r="BO5" s="694">
        <v>99.7</v>
      </c>
      <c r="BP5" s="694"/>
      <c r="BQ5" s="694"/>
      <c r="BR5" s="694"/>
      <c r="BS5" s="695">
        <v>103427</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113399</v>
      </c>
      <c r="S6" s="657"/>
      <c r="T6" s="657"/>
      <c r="U6" s="657"/>
      <c r="V6" s="657"/>
      <c r="W6" s="657"/>
      <c r="X6" s="657"/>
      <c r="Y6" s="658"/>
      <c r="Z6" s="694">
        <v>1.2</v>
      </c>
      <c r="AA6" s="694"/>
      <c r="AB6" s="694"/>
      <c r="AC6" s="694"/>
      <c r="AD6" s="695">
        <v>113399</v>
      </c>
      <c r="AE6" s="695"/>
      <c r="AF6" s="695"/>
      <c r="AG6" s="695"/>
      <c r="AH6" s="695"/>
      <c r="AI6" s="695"/>
      <c r="AJ6" s="695"/>
      <c r="AK6" s="695"/>
      <c r="AL6" s="659">
        <v>2.2000000000000002</v>
      </c>
      <c r="AM6" s="660"/>
      <c r="AN6" s="660"/>
      <c r="AO6" s="696"/>
      <c r="AP6" s="653" t="s">
        <v>221</v>
      </c>
      <c r="AQ6" s="654"/>
      <c r="AR6" s="654"/>
      <c r="AS6" s="654"/>
      <c r="AT6" s="654"/>
      <c r="AU6" s="654"/>
      <c r="AV6" s="654"/>
      <c r="AW6" s="654"/>
      <c r="AX6" s="654"/>
      <c r="AY6" s="654"/>
      <c r="AZ6" s="654"/>
      <c r="BA6" s="654"/>
      <c r="BB6" s="654"/>
      <c r="BC6" s="654"/>
      <c r="BD6" s="654"/>
      <c r="BE6" s="654"/>
      <c r="BF6" s="655"/>
      <c r="BG6" s="656">
        <v>4366893</v>
      </c>
      <c r="BH6" s="657"/>
      <c r="BI6" s="657"/>
      <c r="BJ6" s="657"/>
      <c r="BK6" s="657"/>
      <c r="BL6" s="657"/>
      <c r="BM6" s="657"/>
      <c r="BN6" s="658"/>
      <c r="BO6" s="694">
        <v>99.7</v>
      </c>
      <c r="BP6" s="694"/>
      <c r="BQ6" s="694"/>
      <c r="BR6" s="694"/>
      <c r="BS6" s="695">
        <v>103427</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98119</v>
      </c>
      <c r="CS6" s="657"/>
      <c r="CT6" s="657"/>
      <c r="CU6" s="657"/>
      <c r="CV6" s="657"/>
      <c r="CW6" s="657"/>
      <c r="CX6" s="657"/>
      <c r="CY6" s="658"/>
      <c r="CZ6" s="738">
        <v>1.1000000000000001</v>
      </c>
      <c r="DA6" s="720"/>
      <c r="DB6" s="720"/>
      <c r="DC6" s="740"/>
      <c r="DD6" s="662" t="s">
        <v>122</v>
      </c>
      <c r="DE6" s="657"/>
      <c r="DF6" s="657"/>
      <c r="DG6" s="657"/>
      <c r="DH6" s="657"/>
      <c r="DI6" s="657"/>
      <c r="DJ6" s="657"/>
      <c r="DK6" s="657"/>
      <c r="DL6" s="657"/>
      <c r="DM6" s="657"/>
      <c r="DN6" s="657"/>
      <c r="DO6" s="657"/>
      <c r="DP6" s="658"/>
      <c r="DQ6" s="662">
        <v>98119</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560</v>
      </c>
      <c r="S7" s="657"/>
      <c r="T7" s="657"/>
      <c r="U7" s="657"/>
      <c r="V7" s="657"/>
      <c r="W7" s="657"/>
      <c r="X7" s="657"/>
      <c r="Y7" s="658"/>
      <c r="Z7" s="694">
        <v>0</v>
      </c>
      <c r="AA7" s="694"/>
      <c r="AB7" s="694"/>
      <c r="AC7" s="694"/>
      <c r="AD7" s="695">
        <v>560</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981941</v>
      </c>
      <c r="BH7" s="657"/>
      <c r="BI7" s="657"/>
      <c r="BJ7" s="657"/>
      <c r="BK7" s="657"/>
      <c r="BL7" s="657"/>
      <c r="BM7" s="657"/>
      <c r="BN7" s="658"/>
      <c r="BO7" s="694">
        <v>22.4</v>
      </c>
      <c r="BP7" s="694"/>
      <c r="BQ7" s="694"/>
      <c r="BR7" s="694"/>
      <c r="BS7" s="695">
        <v>103427</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1547988</v>
      </c>
      <c r="CS7" s="657"/>
      <c r="CT7" s="657"/>
      <c r="CU7" s="657"/>
      <c r="CV7" s="657"/>
      <c r="CW7" s="657"/>
      <c r="CX7" s="657"/>
      <c r="CY7" s="658"/>
      <c r="CZ7" s="694">
        <v>17.3</v>
      </c>
      <c r="DA7" s="694"/>
      <c r="DB7" s="694"/>
      <c r="DC7" s="694"/>
      <c r="DD7" s="662">
        <v>44824</v>
      </c>
      <c r="DE7" s="657"/>
      <c r="DF7" s="657"/>
      <c r="DG7" s="657"/>
      <c r="DH7" s="657"/>
      <c r="DI7" s="657"/>
      <c r="DJ7" s="657"/>
      <c r="DK7" s="657"/>
      <c r="DL7" s="657"/>
      <c r="DM7" s="657"/>
      <c r="DN7" s="657"/>
      <c r="DO7" s="657"/>
      <c r="DP7" s="658"/>
      <c r="DQ7" s="662">
        <v>933687</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12232</v>
      </c>
      <c r="S8" s="657"/>
      <c r="T8" s="657"/>
      <c r="U8" s="657"/>
      <c r="V8" s="657"/>
      <c r="W8" s="657"/>
      <c r="X8" s="657"/>
      <c r="Y8" s="658"/>
      <c r="Z8" s="694">
        <v>0.1</v>
      </c>
      <c r="AA8" s="694"/>
      <c r="AB8" s="694"/>
      <c r="AC8" s="694"/>
      <c r="AD8" s="695">
        <v>12232</v>
      </c>
      <c r="AE8" s="695"/>
      <c r="AF8" s="695"/>
      <c r="AG8" s="695"/>
      <c r="AH8" s="695"/>
      <c r="AI8" s="695"/>
      <c r="AJ8" s="695"/>
      <c r="AK8" s="695"/>
      <c r="AL8" s="659">
        <v>0.2</v>
      </c>
      <c r="AM8" s="660"/>
      <c r="AN8" s="660"/>
      <c r="AO8" s="696"/>
      <c r="AP8" s="653" t="s">
        <v>227</v>
      </c>
      <c r="AQ8" s="654"/>
      <c r="AR8" s="654"/>
      <c r="AS8" s="654"/>
      <c r="AT8" s="654"/>
      <c r="AU8" s="654"/>
      <c r="AV8" s="654"/>
      <c r="AW8" s="654"/>
      <c r="AX8" s="654"/>
      <c r="AY8" s="654"/>
      <c r="AZ8" s="654"/>
      <c r="BA8" s="654"/>
      <c r="BB8" s="654"/>
      <c r="BC8" s="654"/>
      <c r="BD8" s="654"/>
      <c r="BE8" s="654"/>
      <c r="BF8" s="655"/>
      <c r="BG8" s="656">
        <v>22135</v>
      </c>
      <c r="BH8" s="657"/>
      <c r="BI8" s="657"/>
      <c r="BJ8" s="657"/>
      <c r="BK8" s="657"/>
      <c r="BL8" s="657"/>
      <c r="BM8" s="657"/>
      <c r="BN8" s="658"/>
      <c r="BO8" s="694">
        <v>0.5</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2731611</v>
      </c>
      <c r="CS8" s="657"/>
      <c r="CT8" s="657"/>
      <c r="CU8" s="657"/>
      <c r="CV8" s="657"/>
      <c r="CW8" s="657"/>
      <c r="CX8" s="657"/>
      <c r="CY8" s="658"/>
      <c r="CZ8" s="694">
        <v>30.6</v>
      </c>
      <c r="DA8" s="694"/>
      <c r="DB8" s="694"/>
      <c r="DC8" s="694"/>
      <c r="DD8" s="662">
        <v>128420</v>
      </c>
      <c r="DE8" s="657"/>
      <c r="DF8" s="657"/>
      <c r="DG8" s="657"/>
      <c r="DH8" s="657"/>
      <c r="DI8" s="657"/>
      <c r="DJ8" s="657"/>
      <c r="DK8" s="657"/>
      <c r="DL8" s="657"/>
      <c r="DM8" s="657"/>
      <c r="DN8" s="657"/>
      <c r="DO8" s="657"/>
      <c r="DP8" s="658"/>
      <c r="DQ8" s="662">
        <v>1379214</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15194</v>
      </c>
      <c r="S9" s="657"/>
      <c r="T9" s="657"/>
      <c r="U9" s="657"/>
      <c r="V9" s="657"/>
      <c r="W9" s="657"/>
      <c r="X9" s="657"/>
      <c r="Y9" s="658"/>
      <c r="Z9" s="694">
        <v>0.2</v>
      </c>
      <c r="AA9" s="694"/>
      <c r="AB9" s="694"/>
      <c r="AC9" s="694"/>
      <c r="AD9" s="695">
        <v>15194</v>
      </c>
      <c r="AE9" s="695"/>
      <c r="AF9" s="695"/>
      <c r="AG9" s="695"/>
      <c r="AH9" s="695"/>
      <c r="AI9" s="695"/>
      <c r="AJ9" s="695"/>
      <c r="AK9" s="695"/>
      <c r="AL9" s="659">
        <v>0.3</v>
      </c>
      <c r="AM9" s="660"/>
      <c r="AN9" s="660"/>
      <c r="AO9" s="696"/>
      <c r="AP9" s="653" t="s">
        <v>230</v>
      </c>
      <c r="AQ9" s="654"/>
      <c r="AR9" s="654"/>
      <c r="AS9" s="654"/>
      <c r="AT9" s="654"/>
      <c r="AU9" s="654"/>
      <c r="AV9" s="654"/>
      <c r="AW9" s="654"/>
      <c r="AX9" s="654"/>
      <c r="AY9" s="654"/>
      <c r="AZ9" s="654"/>
      <c r="BA9" s="654"/>
      <c r="BB9" s="654"/>
      <c r="BC9" s="654"/>
      <c r="BD9" s="654"/>
      <c r="BE9" s="654"/>
      <c r="BF9" s="655"/>
      <c r="BG9" s="656">
        <v>515931</v>
      </c>
      <c r="BH9" s="657"/>
      <c r="BI9" s="657"/>
      <c r="BJ9" s="657"/>
      <c r="BK9" s="657"/>
      <c r="BL9" s="657"/>
      <c r="BM9" s="657"/>
      <c r="BN9" s="658"/>
      <c r="BO9" s="694">
        <v>11.8</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631638</v>
      </c>
      <c r="CS9" s="657"/>
      <c r="CT9" s="657"/>
      <c r="CU9" s="657"/>
      <c r="CV9" s="657"/>
      <c r="CW9" s="657"/>
      <c r="CX9" s="657"/>
      <c r="CY9" s="658"/>
      <c r="CZ9" s="694">
        <v>7.1</v>
      </c>
      <c r="DA9" s="694"/>
      <c r="DB9" s="694"/>
      <c r="DC9" s="694"/>
      <c r="DD9" s="662">
        <v>3518</v>
      </c>
      <c r="DE9" s="657"/>
      <c r="DF9" s="657"/>
      <c r="DG9" s="657"/>
      <c r="DH9" s="657"/>
      <c r="DI9" s="657"/>
      <c r="DJ9" s="657"/>
      <c r="DK9" s="657"/>
      <c r="DL9" s="657"/>
      <c r="DM9" s="657"/>
      <c r="DN9" s="657"/>
      <c r="DO9" s="657"/>
      <c r="DP9" s="658"/>
      <c r="DQ9" s="662">
        <v>540707</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81246</v>
      </c>
      <c r="BH10" s="657"/>
      <c r="BI10" s="657"/>
      <c r="BJ10" s="657"/>
      <c r="BK10" s="657"/>
      <c r="BL10" s="657"/>
      <c r="BM10" s="657"/>
      <c r="BN10" s="658"/>
      <c r="BO10" s="694">
        <v>1.9</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125</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125</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447024</v>
      </c>
      <c r="S11" s="657"/>
      <c r="T11" s="657"/>
      <c r="U11" s="657"/>
      <c r="V11" s="657"/>
      <c r="W11" s="657"/>
      <c r="X11" s="657"/>
      <c r="Y11" s="658"/>
      <c r="Z11" s="659">
        <v>4.7</v>
      </c>
      <c r="AA11" s="660"/>
      <c r="AB11" s="660"/>
      <c r="AC11" s="661"/>
      <c r="AD11" s="662">
        <v>447024</v>
      </c>
      <c r="AE11" s="657"/>
      <c r="AF11" s="657"/>
      <c r="AG11" s="657"/>
      <c r="AH11" s="657"/>
      <c r="AI11" s="657"/>
      <c r="AJ11" s="657"/>
      <c r="AK11" s="658"/>
      <c r="AL11" s="659">
        <v>8.6</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362629</v>
      </c>
      <c r="BH11" s="657"/>
      <c r="BI11" s="657"/>
      <c r="BJ11" s="657"/>
      <c r="BK11" s="657"/>
      <c r="BL11" s="657"/>
      <c r="BM11" s="657"/>
      <c r="BN11" s="658"/>
      <c r="BO11" s="694">
        <v>8.3000000000000007</v>
      </c>
      <c r="BP11" s="694"/>
      <c r="BQ11" s="694"/>
      <c r="BR11" s="694"/>
      <c r="BS11" s="695">
        <v>103427</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343250</v>
      </c>
      <c r="CS11" s="657"/>
      <c r="CT11" s="657"/>
      <c r="CU11" s="657"/>
      <c r="CV11" s="657"/>
      <c r="CW11" s="657"/>
      <c r="CX11" s="657"/>
      <c r="CY11" s="658"/>
      <c r="CZ11" s="694">
        <v>3.8</v>
      </c>
      <c r="DA11" s="694"/>
      <c r="DB11" s="694"/>
      <c r="DC11" s="694"/>
      <c r="DD11" s="662">
        <v>54949</v>
      </c>
      <c r="DE11" s="657"/>
      <c r="DF11" s="657"/>
      <c r="DG11" s="657"/>
      <c r="DH11" s="657"/>
      <c r="DI11" s="657"/>
      <c r="DJ11" s="657"/>
      <c r="DK11" s="657"/>
      <c r="DL11" s="657"/>
      <c r="DM11" s="657"/>
      <c r="DN11" s="657"/>
      <c r="DO11" s="657"/>
      <c r="DP11" s="658"/>
      <c r="DQ11" s="662">
        <v>205454</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19114</v>
      </c>
      <c r="S12" s="657"/>
      <c r="T12" s="657"/>
      <c r="U12" s="657"/>
      <c r="V12" s="657"/>
      <c r="W12" s="657"/>
      <c r="X12" s="657"/>
      <c r="Y12" s="658"/>
      <c r="Z12" s="694">
        <v>0.2</v>
      </c>
      <c r="AA12" s="694"/>
      <c r="AB12" s="694"/>
      <c r="AC12" s="694"/>
      <c r="AD12" s="695">
        <v>19114</v>
      </c>
      <c r="AE12" s="695"/>
      <c r="AF12" s="695"/>
      <c r="AG12" s="695"/>
      <c r="AH12" s="695"/>
      <c r="AI12" s="695"/>
      <c r="AJ12" s="695"/>
      <c r="AK12" s="695"/>
      <c r="AL12" s="659">
        <v>0.4</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3163575</v>
      </c>
      <c r="BH12" s="657"/>
      <c r="BI12" s="657"/>
      <c r="BJ12" s="657"/>
      <c r="BK12" s="657"/>
      <c r="BL12" s="657"/>
      <c r="BM12" s="657"/>
      <c r="BN12" s="658"/>
      <c r="BO12" s="694">
        <v>72.2</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154379</v>
      </c>
      <c r="CS12" s="657"/>
      <c r="CT12" s="657"/>
      <c r="CU12" s="657"/>
      <c r="CV12" s="657"/>
      <c r="CW12" s="657"/>
      <c r="CX12" s="657"/>
      <c r="CY12" s="658"/>
      <c r="CZ12" s="694">
        <v>1.7</v>
      </c>
      <c r="DA12" s="694"/>
      <c r="DB12" s="694"/>
      <c r="DC12" s="694"/>
      <c r="DD12" s="662">
        <v>46106</v>
      </c>
      <c r="DE12" s="657"/>
      <c r="DF12" s="657"/>
      <c r="DG12" s="657"/>
      <c r="DH12" s="657"/>
      <c r="DI12" s="657"/>
      <c r="DJ12" s="657"/>
      <c r="DK12" s="657"/>
      <c r="DL12" s="657"/>
      <c r="DM12" s="657"/>
      <c r="DN12" s="657"/>
      <c r="DO12" s="657"/>
      <c r="DP12" s="658"/>
      <c r="DQ12" s="662">
        <v>71266</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2</v>
      </c>
      <c r="S13" s="657"/>
      <c r="T13" s="657"/>
      <c r="U13" s="657"/>
      <c r="V13" s="657"/>
      <c r="W13" s="657"/>
      <c r="X13" s="657"/>
      <c r="Y13" s="658"/>
      <c r="Z13" s="694">
        <v>0</v>
      </c>
      <c r="AA13" s="694"/>
      <c r="AB13" s="694"/>
      <c r="AC13" s="694"/>
      <c r="AD13" s="695">
        <v>2</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3155544</v>
      </c>
      <c r="BH13" s="657"/>
      <c r="BI13" s="657"/>
      <c r="BJ13" s="657"/>
      <c r="BK13" s="657"/>
      <c r="BL13" s="657"/>
      <c r="BM13" s="657"/>
      <c r="BN13" s="658"/>
      <c r="BO13" s="694">
        <v>72</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955659</v>
      </c>
      <c r="CS13" s="657"/>
      <c r="CT13" s="657"/>
      <c r="CU13" s="657"/>
      <c r="CV13" s="657"/>
      <c r="CW13" s="657"/>
      <c r="CX13" s="657"/>
      <c r="CY13" s="658"/>
      <c r="CZ13" s="694">
        <v>10.7</v>
      </c>
      <c r="DA13" s="694"/>
      <c r="DB13" s="694"/>
      <c r="DC13" s="694"/>
      <c r="DD13" s="662">
        <v>265940</v>
      </c>
      <c r="DE13" s="657"/>
      <c r="DF13" s="657"/>
      <c r="DG13" s="657"/>
      <c r="DH13" s="657"/>
      <c r="DI13" s="657"/>
      <c r="DJ13" s="657"/>
      <c r="DK13" s="657"/>
      <c r="DL13" s="657"/>
      <c r="DM13" s="657"/>
      <c r="DN13" s="657"/>
      <c r="DO13" s="657"/>
      <c r="DP13" s="658"/>
      <c r="DQ13" s="662">
        <v>693062</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60703</v>
      </c>
      <c r="BH14" s="657"/>
      <c r="BI14" s="657"/>
      <c r="BJ14" s="657"/>
      <c r="BK14" s="657"/>
      <c r="BL14" s="657"/>
      <c r="BM14" s="657"/>
      <c r="BN14" s="658"/>
      <c r="BO14" s="694">
        <v>1.4</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376201</v>
      </c>
      <c r="CS14" s="657"/>
      <c r="CT14" s="657"/>
      <c r="CU14" s="657"/>
      <c r="CV14" s="657"/>
      <c r="CW14" s="657"/>
      <c r="CX14" s="657"/>
      <c r="CY14" s="658"/>
      <c r="CZ14" s="694">
        <v>4.2</v>
      </c>
      <c r="DA14" s="694"/>
      <c r="DB14" s="694"/>
      <c r="DC14" s="694"/>
      <c r="DD14" s="662">
        <v>770</v>
      </c>
      <c r="DE14" s="657"/>
      <c r="DF14" s="657"/>
      <c r="DG14" s="657"/>
      <c r="DH14" s="657"/>
      <c r="DI14" s="657"/>
      <c r="DJ14" s="657"/>
      <c r="DK14" s="657"/>
      <c r="DL14" s="657"/>
      <c r="DM14" s="657"/>
      <c r="DN14" s="657"/>
      <c r="DO14" s="657"/>
      <c r="DP14" s="658"/>
      <c r="DQ14" s="662">
        <v>315244</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8960</v>
      </c>
      <c r="S15" s="657"/>
      <c r="T15" s="657"/>
      <c r="U15" s="657"/>
      <c r="V15" s="657"/>
      <c r="W15" s="657"/>
      <c r="X15" s="657"/>
      <c r="Y15" s="658"/>
      <c r="Z15" s="694">
        <v>0.1</v>
      </c>
      <c r="AA15" s="694"/>
      <c r="AB15" s="694"/>
      <c r="AC15" s="694"/>
      <c r="AD15" s="695">
        <v>8960</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160674</v>
      </c>
      <c r="BH15" s="657"/>
      <c r="BI15" s="657"/>
      <c r="BJ15" s="657"/>
      <c r="BK15" s="657"/>
      <c r="BL15" s="657"/>
      <c r="BM15" s="657"/>
      <c r="BN15" s="658"/>
      <c r="BO15" s="694">
        <v>3.7</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1693289</v>
      </c>
      <c r="CS15" s="657"/>
      <c r="CT15" s="657"/>
      <c r="CU15" s="657"/>
      <c r="CV15" s="657"/>
      <c r="CW15" s="657"/>
      <c r="CX15" s="657"/>
      <c r="CY15" s="658"/>
      <c r="CZ15" s="694">
        <v>19</v>
      </c>
      <c r="DA15" s="694"/>
      <c r="DB15" s="694"/>
      <c r="DC15" s="694"/>
      <c r="DD15" s="662">
        <v>306018</v>
      </c>
      <c r="DE15" s="657"/>
      <c r="DF15" s="657"/>
      <c r="DG15" s="657"/>
      <c r="DH15" s="657"/>
      <c r="DI15" s="657"/>
      <c r="DJ15" s="657"/>
      <c r="DK15" s="657"/>
      <c r="DL15" s="657"/>
      <c r="DM15" s="657"/>
      <c r="DN15" s="657"/>
      <c r="DO15" s="657"/>
      <c r="DP15" s="658"/>
      <c r="DQ15" s="662">
        <v>1078541</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65333</v>
      </c>
      <c r="S16" s="657"/>
      <c r="T16" s="657"/>
      <c r="U16" s="657"/>
      <c r="V16" s="657"/>
      <c r="W16" s="657"/>
      <c r="X16" s="657"/>
      <c r="Y16" s="658"/>
      <c r="Z16" s="694">
        <v>0.7</v>
      </c>
      <c r="AA16" s="694"/>
      <c r="AB16" s="694"/>
      <c r="AC16" s="694"/>
      <c r="AD16" s="695">
        <v>65333</v>
      </c>
      <c r="AE16" s="695"/>
      <c r="AF16" s="695"/>
      <c r="AG16" s="695"/>
      <c r="AH16" s="695"/>
      <c r="AI16" s="695"/>
      <c r="AJ16" s="695"/>
      <c r="AK16" s="695"/>
      <c r="AL16" s="659">
        <v>1.3</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98067</v>
      </c>
      <c r="S17" s="657"/>
      <c r="T17" s="657"/>
      <c r="U17" s="657"/>
      <c r="V17" s="657"/>
      <c r="W17" s="657"/>
      <c r="X17" s="657"/>
      <c r="Y17" s="658"/>
      <c r="Z17" s="694">
        <v>1</v>
      </c>
      <c r="AA17" s="694"/>
      <c r="AB17" s="694"/>
      <c r="AC17" s="694"/>
      <c r="AD17" s="695">
        <v>98067</v>
      </c>
      <c r="AE17" s="695"/>
      <c r="AF17" s="695"/>
      <c r="AG17" s="695"/>
      <c r="AH17" s="695"/>
      <c r="AI17" s="695"/>
      <c r="AJ17" s="695"/>
      <c r="AK17" s="695"/>
      <c r="AL17" s="659">
        <v>1.9</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394542</v>
      </c>
      <c r="CS17" s="657"/>
      <c r="CT17" s="657"/>
      <c r="CU17" s="657"/>
      <c r="CV17" s="657"/>
      <c r="CW17" s="657"/>
      <c r="CX17" s="657"/>
      <c r="CY17" s="658"/>
      <c r="CZ17" s="694">
        <v>4.4000000000000004</v>
      </c>
      <c r="DA17" s="694"/>
      <c r="DB17" s="694"/>
      <c r="DC17" s="694"/>
      <c r="DD17" s="662" t="s">
        <v>122</v>
      </c>
      <c r="DE17" s="657"/>
      <c r="DF17" s="657"/>
      <c r="DG17" s="657"/>
      <c r="DH17" s="657"/>
      <c r="DI17" s="657"/>
      <c r="DJ17" s="657"/>
      <c r="DK17" s="657"/>
      <c r="DL17" s="657"/>
      <c r="DM17" s="657"/>
      <c r="DN17" s="657"/>
      <c r="DO17" s="657"/>
      <c r="DP17" s="658"/>
      <c r="DQ17" s="662">
        <v>390542</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23430</v>
      </c>
      <c r="S18" s="657"/>
      <c r="T18" s="657"/>
      <c r="U18" s="657"/>
      <c r="V18" s="657"/>
      <c r="W18" s="657"/>
      <c r="X18" s="657"/>
      <c r="Y18" s="658"/>
      <c r="Z18" s="694">
        <v>0.2</v>
      </c>
      <c r="AA18" s="694"/>
      <c r="AB18" s="694"/>
      <c r="AC18" s="694"/>
      <c r="AD18" s="695">
        <v>23430</v>
      </c>
      <c r="AE18" s="695"/>
      <c r="AF18" s="695"/>
      <c r="AG18" s="695"/>
      <c r="AH18" s="695"/>
      <c r="AI18" s="695"/>
      <c r="AJ18" s="695"/>
      <c r="AK18" s="695"/>
      <c r="AL18" s="659">
        <v>0.5</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64386</v>
      </c>
      <c r="S19" s="657"/>
      <c r="T19" s="657"/>
      <c r="U19" s="657"/>
      <c r="V19" s="657"/>
      <c r="W19" s="657"/>
      <c r="X19" s="657"/>
      <c r="Y19" s="658"/>
      <c r="Z19" s="694">
        <v>0.7</v>
      </c>
      <c r="AA19" s="694"/>
      <c r="AB19" s="694"/>
      <c r="AC19" s="694"/>
      <c r="AD19" s="695">
        <v>64386</v>
      </c>
      <c r="AE19" s="695"/>
      <c r="AF19" s="695"/>
      <c r="AG19" s="695"/>
      <c r="AH19" s="695"/>
      <c r="AI19" s="695"/>
      <c r="AJ19" s="695"/>
      <c r="AK19" s="695"/>
      <c r="AL19" s="659">
        <v>1.2</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12906</v>
      </c>
      <c r="BH19" s="657"/>
      <c r="BI19" s="657"/>
      <c r="BJ19" s="657"/>
      <c r="BK19" s="657"/>
      <c r="BL19" s="657"/>
      <c r="BM19" s="657"/>
      <c r="BN19" s="658"/>
      <c r="BO19" s="694">
        <v>0.3</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10251</v>
      </c>
      <c r="S20" s="657"/>
      <c r="T20" s="657"/>
      <c r="U20" s="657"/>
      <c r="V20" s="657"/>
      <c r="W20" s="657"/>
      <c r="X20" s="657"/>
      <c r="Y20" s="658"/>
      <c r="Z20" s="694">
        <v>0.1</v>
      </c>
      <c r="AA20" s="694"/>
      <c r="AB20" s="694"/>
      <c r="AC20" s="694"/>
      <c r="AD20" s="695">
        <v>10251</v>
      </c>
      <c r="AE20" s="695"/>
      <c r="AF20" s="695"/>
      <c r="AG20" s="695"/>
      <c r="AH20" s="695"/>
      <c r="AI20" s="695"/>
      <c r="AJ20" s="695"/>
      <c r="AK20" s="695"/>
      <c r="AL20" s="659">
        <v>0.2</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12906</v>
      </c>
      <c r="BH20" s="657"/>
      <c r="BI20" s="657"/>
      <c r="BJ20" s="657"/>
      <c r="BK20" s="657"/>
      <c r="BL20" s="657"/>
      <c r="BM20" s="657"/>
      <c r="BN20" s="658"/>
      <c r="BO20" s="694">
        <v>0.3</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8926801</v>
      </c>
      <c r="CS20" s="657"/>
      <c r="CT20" s="657"/>
      <c r="CU20" s="657"/>
      <c r="CV20" s="657"/>
      <c r="CW20" s="657"/>
      <c r="CX20" s="657"/>
      <c r="CY20" s="658"/>
      <c r="CZ20" s="694">
        <v>100</v>
      </c>
      <c r="DA20" s="694"/>
      <c r="DB20" s="694"/>
      <c r="DC20" s="694"/>
      <c r="DD20" s="662">
        <v>850545</v>
      </c>
      <c r="DE20" s="657"/>
      <c r="DF20" s="657"/>
      <c r="DG20" s="657"/>
      <c r="DH20" s="657"/>
      <c r="DI20" s="657"/>
      <c r="DJ20" s="657"/>
      <c r="DK20" s="657"/>
      <c r="DL20" s="657"/>
      <c r="DM20" s="657"/>
      <c r="DN20" s="657"/>
      <c r="DO20" s="657"/>
      <c r="DP20" s="658"/>
      <c r="DQ20" s="662">
        <v>5705961</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37358</v>
      </c>
      <c r="S21" s="657"/>
      <c r="T21" s="657"/>
      <c r="U21" s="657"/>
      <c r="V21" s="657"/>
      <c r="W21" s="657"/>
      <c r="X21" s="657"/>
      <c r="Y21" s="658"/>
      <c r="Z21" s="694">
        <v>0.4</v>
      </c>
      <c r="AA21" s="694"/>
      <c r="AB21" s="694"/>
      <c r="AC21" s="694"/>
      <c r="AD21" s="695" t="s">
        <v>122</v>
      </c>
      <c r="AE21" s="695"/>
      <c r="AF21" s="695"/>
      <c r="AG21" s="695"/>
      <c r="AH21" s="695"/>
      <c r="AI21" s="695"/>
      <c r="AJ21" s="695"/>
      <c r="AK21" s="695"/>
      <c r="AL21" s="659" t="s">
        <v>122</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12906</v>
      </c>
      <c r="BH21" s="657"/>
      <c r="BI21" s="657"/>
      <c r="BJ21" s="657"/>
      <c r="BK21" s="657"/>
      <c r="BL21" s="657"/>
      <c r="BM21" s="657"/>
      <c r="BN21" s="658"/>
      <c r="BO21" s="694">
        <v>0.3</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t="s">
        <v>122</v>
      </c>
      <c r="S22" s="657"/>
      <c r="T22" s="657"/>
      <c r="U22" s="657"/>
      <c r="V22" s="657"/>
      <c r="W22" s="657"/>
      <c r="X22" s="657"/>
      <c r="Y22" s="658"/>
      <c r="Z22" s="694" t="s">
        <v>122</v>
      </c>
      <c r="AA22" s="694"/>
      <c r="AB22" s="694"/>
      <c r="AC22" s="694"/>
      <c r="AD22" s="695" t="s">
        <v>122</v>
      </c>
      <c r="AE22" s="695"/>
      <c r="AF22" s="695"/>
      <c r="AG22" s="695"/>
      <c r="AH22" s="695"/>
      <c r="AI22" s="695"/>
      <c r="AJ22" s="695"/>
      <c r="AK22" s="695"/>
      <c r="AL22" s="659" t="s">
        <v>122</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37338</v>
      </c>
      <c r="S23" s="657"/>
      <c r="T23" s="657"/>
      <c r="U23" s="657"/>
      <c r="V23" s="657"/>
      <c r="W23" s="657"/>
      <c r="X23" s="657"/>
      <c r="Y23" s="658"/>
      <c r="Z23" s="694">
        <v>0.4</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20</v>
      </c>
      <c r="S24" s="657"/>
      <c r="T24" s="657"/>
      <c r="U24" s="657"/>
      <c r="V24" s="657"/>
      <c r="W24" s="657"/>
      <c r="X24" s="657"/>
      <c r="Y24" s="658"/>
      <c r="Z24" s="694">
        <v>0</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3706046</v>
      </c>
      <c r="CS24" s="712"/>
      <c r="CT24" s="712"/>
      <c r="CU24" s="712"/>
      <c r="CV24" s="712"/>
      <c r="CW24" s="712"/>
      <c r="CX24" s="712"/>
      <c r="CY24" s="737"/>
      <c r="CZ24" s="738">
        <v>41.5</v>
      </c>
      <c r="DA24" s="720"/>
      <c r="DB24" s="720"/>
      <c r="DC24" s="740"/>
      <c r="DD24" s="736">
        <v>2429115</v>
      </c>
      <c r="DE24" s="712"/>
      <c r="DF24" s="712"/>
      <c r="DG24" s="712"/>
      <c r="DH24" s="712"/>
      <c r="DI24" s="712"/>
      <c r="DJ24" s="712"/>
      <c r="DK24" s="737"/>
      <c r="DL24" s="736">
        <v>1986828</v>
      </c>
      <c r="DM24" s="712"/>
      <c r="DN24" s="712"/>
      <c r="DO24" s="712"/>
      <c r="DP24" s="712"/>
      <c r="DQ24" s="712"/>
      <c r="DR24" s="712"/>
      <c r="DS24" s="712"/>
      <c r="DT24" s="712"/>
      <c r="DU24" s="712"/>
      <c r="DV24" s="737"/>
      <c r="DW24" s="738">
        <v>38.200000000000003</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5197042</v>
      </c>
      <c r="S25" s="657"/>
      <c r="T25" s="657"/>
      <c r="U25" s="657"/>
      <c r="V25" s="657"/>
      <c r="W25" s="657"/>
      <c r="X25" s="657"/>
      <c r="Y25" s="658"/>
      <c r="Z25" s="694">
        <v>54.7</v>
      </c>
      <c r="AA25" s="694"/>
      <c r="AB25" s="694"/>
      <c r="AC25" s="694"/>
      <c r="AD25" s="695">
        <v>5159684</v>
      </c>
      <c r="AE25" s="695"/>
      <c r="AF25" s="695"/>
      <c r="AG25" s="695"/>
      <c r="AH25" s="695"/>
      <c r="AI25" s="695"/>
      <c r="AJ25" s="695"/>
      <c r="AK25" s="695"/>
      <c r="AL25" s="659">
        <v>99.2</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1620725</v>
      </c>
      <c r="CS25" s="669"/>
      <c r="CT25" s="669"/>
      <c r="CU25" s="669"/>
      <c r="CV25" s="669"/>
      <c r="CW25" s="669"/>
      <c r="CX25" s="669"/>
      <c r="CY25" s="670"/>
      <c r="CZ25" s="659">
        <v>18.2</v>
      </c>
      <c r="DA25" s="671"/>
      <c r="DB25" s="671"/>
      <c r="DC25" s="672"/>
      <c r="DD25" s="662">
        <v>1462274</v>
      </c>
      <c r="DE25" s="669"/>
      <c r="DF25" s="669"/>
      <c r="DG25" s="669"/>
      <c r="DH25" s="669"/>
      <c r="DI25" s="669"/>
      <c r="DJ25" s="669"/>
      <c r="DK25" s="670"/>
      <c r="DL25" s="662">
        <v>1215592</v>
      </c>
      <c r="DM25" s="669"/>
      <c r="DN25" s="669"/>
      <c r="DO25" s="669"/>
      <c r="DP25" s="669"/>
      <c r="DQ25" s="669"/>
      <c r="DR25" s="669"/>
      <c r="DS25" s="669"/>
      <c r="DT25" s="669"/>
      <c r="DU25" s="669"/>
      <c r="DV25" s="670"/>
      <c r="DW25" s="659">
        <v>23.4</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1194</v>
      </c>
      <c r="S26" s="657"/>
      <c r="T26" s="657"/>
      <c r="U26" s="657"/>
      <c r="V26" s="657"/>
      <c r="W26" s="657"/>
      <c r="X26" s="657"/>
      <c r="Y26" s="658"/>
      <c r="Z26" s="694">
        <v>0</v>
      </c>
      <c r="AA26" s="694"/>
      <c r="AB26" s="694"/>
      <c r="AC26" s="694"/>
      <c r="AD26" s="695">
        <v>1194</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876137</v>
      </c>
      <c r="CS26" s="657"/>
      <c r="CT26" s="657"/>
      <c r="CU26" s="657"/>
      <c r="CV26" s="657"/>
      <c r="CW26" s="657"/>
      <c r="CX26" s="657"/>
      <c r="CY26" s="658"/>
      <c r="CZ26" s="659">
        <v>9.8000000000000007</v>
      </c>
      <c r="DA26" s="671"/>
      <c r="DB26" s="671"/>
      <c r="DC26" s="672"/>
      <c r="DD26" s="662">
        <v>823393</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18396</v>
      </c>
      <c r="S27" s="657"/>
      <c r="T27" s="657"/>
      <c r="U27" s="657"/>
      <c r="V27" s="657"/>
      <c r="W27" s="657"/>
      <c r="X27" s="657"/>
      <c r="Y27" s="658"/>
      <c r="Z27" s="694">
        <v>0.2</v>
      </c>
      <c r="AA27" s="694"/>
      <c r="AB27" s="694"/>
      <c r="AC27" s="694"/>
      <c r="AD27" s="695">
        <v>25</v>
      </c>
      <c r="AE27" s="695"/>
      <c r="AF27" s="695"/>
      <c r="AG27" s="695"/>
      <c r="AH27" s="695"/>
      <c r="AI27" s="695"/>
      <c r="AJ27" s="695"/>
      <c r="AK27" s="695"/>
      <c r="AL27" s="659">
        <v>0</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4379799</v>
      </c>
      <c r="BH27" s="657"/>
      <c r="BI27" s="657"/>
      <c r="BJ27" s="657"/>
      <c r="BK27" s="657"/>
      <c r="BL27" s="657"/>
      <c r="BM27" s="657"/>
      <c r="BN27" s="658"/>
      <c r="BO27" s="694">
        <v>100</v>
      </c>
      <c r="BP27" s="694"/>
      <c r="BQ27" s="694"/>
      <c r="BR27" s="694"/>
      <c r="BS27" s="695">
        <v>103427</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1690779</v>
      </c>
      <c r="CS27" s="669"/>
      <c r="CT27" s="669"/>
      <c r="CU27" s="669"/>
      <c r="CV27" s="669"/>
      <c r="CW27" s="669"/>
      <c r="CX27" s="669"/>
      <c r="CY27" s="670"/>
      <c r="CZ27" s="659">
        <v>18.899999999999999</v>
      </c>
      <c r="DA27" s="671"/>
      <c r="DB27" s="671"/>
      <c r="DC27" s="672"/>
      <c r="DD27" s="662">
        <v>576299</v>
      </c>
      <c r="DE27" s="669"/>
      <c r="DF27" s="669"/>
      <c r="DG27" s="669"/>
      <c r="DH27" s="669"/>
      <c r="DI27" s="669"/>
      <c r="DJ27" s="669"/>
      <c r="DK27" s="670"/>
      <c r="DL27" s="662">
        <v>380694</v>
      </c>
      <c r="DM27" s="669"/>
      <c r="DN27" s="669"/>
      <c r="DO27" s="669"/>
      <c r="DP27" s="669"/>
      <c r="DQ27" s="669"/>
      <c r="DR27" s="669"/>
      <c r="DS27" s="669"/>
      <c r="DT27" s="669"/>
      <c r="DU27" s="669"/>
      <c r="DV27" s="670"/>
      <c r="DW27" s="659">
        <v>7.3</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61375</v>
      </c>
      <c r="S28" s="657"/>
      <c r="T28" s="657"/>
      <c r="U28" s="657"/>
      <c r="V28" s="657"/>
      <c r="W28" s="657"/>
      <c r="X28" s="657"/>
      <c r="Y28" s="658"/>
      <c r="Z28" s="694">
        <v>0.6</v>
      </c>
      <c r="AA28" s="694"/>
      <c r="AB28" s="694"/>
      <c r="AC28" s="694"/>
      <c r="AD28" s="695">
        <v>17622</v>
      </c>
      <c r="AE28" s="695"/>
      <c r="AF28" s="695"/>
      <c r="AG28" s="695"/>
      <c r="AH28" s="695"/>
      <c r="AI28" s="695"/>
      <c r="AJ28" s="695"/>
      <c r="AK28" s="695"/>
      <c r="AL28" s="659">
        <v>0.3</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394542</v>
      </c>
      <c r="CS28" s="657"/>
      <c r="CT28" s="657"/>
      <c r="CU28" s="657"/>
      <c r="CV28" s="657"/>
      <c r="CW28" s="657"/>
      <c r="CX28" s="657"/>
      <c r="CY28" s="658"/>
      <c r="CZ28" s="659">
        <v>4.4000000000000004</v>
      </c>
      <c r="DA28" s="671"/>
      <c r="DB28" s="671"/>
      <c r="DC28" s="672"/>
      <c r="DD28" s="662">
        <v>390542</v>
      </c>
      <c r="DE28" s="657"/>
      <c r="DF28" s="657"/>
      <c r="DG28" s="657"/>
      <c r="DH28" s="657"/>
      <c r="DI28" s="657"/>
      <c r="DJ28" s="657"/>
      <c r="DK28" s="658"/>
      <c r="DL28" s="662">
        <v>390542</v>
      </c>
      <c r="DM28" s="657"/>
      <c r="DN28" s="657"/>
      <c r="DO28" s="657"/>
      <c r="DP28" s="657"/>
      <c r="DQ28" s="657"/>
      <c r="DR28" s="657"/>
      <c r="DS28" s="657"/>
      <c r="DT28" s="657"/>
      <c r="DU28" s="657"/>
      <c r="DV28" s="658"/>
      <c r="DW28" s="659">
        <v>7.5</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13715</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394542</v>
      </c>
      <c r="CS29" s="669"/>
      <c r="CT29" s="669"/>
      <c r="CU29" s="669"/>
      <c r="CV29" s="669"/>
      <c r="CW29" s="669"/>
      <c r="CX29" s="669"/>
      <c r="CY29" s="670"/>
      <c r="CZ29" s="659">
        <v>4.4000000000000004</v>
      </c>
      <c r="DA29" s="671"/>
      <c r="DB29" s="671"/>
      <c r="DC29" s="672"/>
      <c r="DD29" s="662">
        <v>390542</v>
      </c>
      <c r="DE29" s="669"/>
      <c r="DF29" s="669"/>
      <c r="DG29" s="669"/>
      <c r="DH29" s="669"/>
      <c r="DI29" s="669"/>
      <c r="DJ29" s="669"/>
      <c r="DK29" s="670"/>
      <c r="DL29" s="662">
        <v>390542</v>
      </c>
      <c r="DM29" s="669"/>
      <c r="DN29" s="669"/>
      <c r="DO29" s="669"/>
      <c r="DP29" s="669"/>
      <c r="DQ29" s="669"/>
      <c r="DR29" s="669"/>
      <c r="DS29" s="669"/>
      <c r="DT29" s="669"/>
      <c r="DU29" s="669"/>
      <c r="DV29" s="670"/>
      <c r="DW29" s="659">
        <v>7.5</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1293004</v>
      </c>
      <c r="S30" s="657"/>
      <c r="T30" s="657"/>
      <c r="U30" s="657"/>
      <c r="V30" s="657"/>
      <c r="W30" s="657"/>
      <c r="X30" s="657"/>
      <c r="Y30" s="658"/>
      <c r="Z30" s="694">
        <v>13.6</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385670</v>
      </c>
      <c r="CS30" s="657"/>
      <c r="CT30" s="657"/>
      <c r="CU30" s="657"/>
      <c r="CV30" s="657"/>
      <c r="CW30" s="657"/>
      <c r="CX30" s="657"/>
      <c r="CY30" s="658"/>
      <c r="CZ30" s="659">
        <v>4.3</v>
      </c>
      <c r="DA30" s="671"/>
      <c r="DB30" s="671"/>
      <c r="DC30" s="672"/>
      <c r="DD30" s="662">
        <v>381670</v>
      </c>
      <c r="DE30" s="657"/>
      <c r="DF30" s="657"/>
      <c r="DG30" s="657"/>
      <c r="DH30" s="657"/>
      <c r="DI30" s="657"/>
      <c r="DJ30" s="657"/>
      <c r="DK30" s="658"/>
      <c r="DL30" s="662">
        <v>381670</v>
      </c>
      <c r="DM30" s="657"/>
      <c r="DN30" s="657"/>
      <c r="DO30" s="657"/>
      <c r="DP30" s="657"/>
      <c r="DQ30" s="657"/>
      <c r="DR30" s="657"/>
      <c r="DS30" s="657"/>
      <c r="DT30" s="657"/>
      <c r="DU30" s="657"/>
      <c r="DV30" s="658"/>
      <c r="DW30" s="659">
        <v>7.3</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99.9</v>
      </c>
      <c r="BH31" s="719"/>
      <c r="BI31" s="719"/>
      <c r="BJ31" s="719"/>
      <c r="BK31" s="719"/>
      <c r="BL31" s="719"/>
      <c r="BM31" s="720">
        <v>99.8</v>
      </c>
      <c r="BN31" s="719"/>
      <c r="BO31" s="719"/>
      <c r="BP31" s="719"/>
      <c r="BQ31" s="721"/>
      <c r="BR31" s="718">
        <v>99.7</v>
      </c>
      <c r="BS31" s="719"/>
      <c r="BT31" s="719"/>
      <c r="BU31" s="719"/>
      <c r="BV31" s="719"/>
      <c r="BW31" s="719"/>
      <c r="BX31" s="720">
        <v>99.6</v>
      </c>
      <c r="BY31" s="719"/>
      <c r="BZ31" s="719"/>
      <c r="CA31" s="719"/>
      <c r="CB31" s="721"/>
      <c r="CD31" s="677"/>
      <c r="CE31" s="678"/>
      <c r="CF31" s="653" t="s">
        <v>300</v>
      </c>
      <c r="CG31" s="654"/>
      <c r="CH31" s="654"/>
      <c r="CI31" s="654"/>
      <c r="CJ31" s="654"/>
      <c r="CK31" s="654"/>
      <c r="CL31" s="654"/>
      <c r="CM31" s="654"/>
      <c r="CN31" s="654"/>
      <c r="CO31" s="654"/>
      <c r="CP31" s="654"/>
      <c r="CQ31" s="655"/>
      <c r="CR31" s="656">
        <v>8872</v>
      </c>
      <c r="CS31" s="669"/>
      <c r="CT31" s="669"/>
      <c r="CU31" s="669"/>
      <c r="CV31" s="669"/>
      <c r="CW31" s="669"/>
      <c r="CX31" s="669"/>
      <c r="CY31" s="670"/>
      <c r="CZ31" s="659">
        <v>0.1</v>
      </c>
      <c r="DA31" s="671"/>
      <c r="DB31" s="671"/>
      <c r="DC31" s="672"/>
      <c r="DD31" s="662">
        <v>8872</v>
      </c>
      <c r="DE31" s="669"/>
      <c r="DF31" s="669"/>
      <c r="DG31" s="669"/>
      <c r="DH31" s="669"/>
      <c r="DI31" s="669"/>
      <c r="DJ31" s="669"/>
      <c r="DK31" s="670"/>
      <c r="DL31" s="662">
        <v>8872</v>
      </c>
      <c r="DM31" s="669"/>
      <c r="DN31" s="669"/>
      <c r="DO31" s="669"/>
      <c r="DP31" s="669"/>
      <c r="DQ31" s="669"/>
      <c r="DR31" s="669"/>
      <c r="DS31" s="669"/>
      <c r="DT31" s="669"/>
      <c r="DU31" s="669"/>
      <c r="DV31" s="670"/>
      <c r="DW31" s="659">
        <v>0.2</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639037</v>
      </c>
      <c r="S32" s="657"/>
      <c r="T32" s="657"/>
      <c r="U32" s="657"/>
      <c r="V32" s="657"/>
      <c r="W32" s="657"/>
      <c r="X32" s="657"/>
      <c r="Y32" s="658"/>
      <c r="Z32" s="694">
        <v>6.7</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99.9</v>
      </c>
      <c r="BH32" s="669"/>
      <c r="BI32" s="669"/>
      <c r="BJ32" s="669"/>
      <c r="BK32" s="669"/>
      <c r="BL32" s="669"/>
      <c r="BM32" s="660">
        <v>99.4</v>
      </c>
      <c r="BN32" s="669"/>
      <c r="BO32" s="669"/>
      <c r="BP32" s="669"/>
      <c r="BQ32" s="692"/>
      <c r="BR32" s="722">
        <v>98.9</v>
      </c>
      <c r="BS32" s="669"/>
      <c r="BT32" s="669"/>
      <c r="BU32" s="669"/>
      <c r="BV32" s="669"/>
      <c r="BW32" s="669"/>
      <c r="BX32" s="660">
        <v>98.7</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29381</v>
      </c>
      <c r="S33" s="657"/>
      <c r="T33" s="657"/>
      <c r="U33" s="657"/>
      <c r="V33" s="657"/>
      <c r="W33" s="657"/>
      <c r="X33" s="657"/>
      <c r="Y33" s="658"/>
      <c r="Z33" s="694">
        <v>0.3</v>
      </c>
      <c r="AA33" s="694"/>
      <c r="AB33" s="694"/>
      <c r="AC33" s="694"/>
      <c r="AD33" s="695">
        <v>2123</v>
      </c>
      <c r="AE33" s="695"/>
      <c r="AF33" s="695"/>
      <c r="AG33" s="695"/>
      <c r="AH33" s="695"/>
      <c r="AI33" s="695"/>
      <c r="AJ33" s="695"/>
      <c r="AK33" s="695"/>
      <c r="AL33" s="659">
        <v>0</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99.9</v>
      </c>
      <c r="BH33" s="641"/>
      <c r="BI33" s="641"/>
      <c r="BJ33" s="641"/>
      <c r="BK33" s="641"/>
      <c r="BL33" s="641"/>
      <c r="BM33" s="687">
        <v>99.9</v>
      </c>
      <c r="BN33" s="641"/>
      <c r="BO33" s="641"/>
      <c r="BP33" s="641"/>
      <c r="BQ33" s="704"/>
      <c r="BR33" s="717">
        <v>99.9</v>
      </c>
      <c r="BS33" s="641"/>
      <c r="BT33" s="641"/>
      <c r="BU33" s="641"/>
      <c r="BV33" s="641"/>
      <c r="BW33" s="641"/>
      <c r="BX33" s="687">
        <v>99.9</v>
      </c>
      <c r="BY33" s="641"/>
      <c r="BZ33" s="641"/>
      <c r="CA33" s="641"/>
      <c r="CB33" s="704"/>
      <c r="CD33" s="653" t="s">
        <v>307</v>
      </c>
      <c r="CE33" s="654"/>
      <c r="CF33" s="654"/>
      <c r="CG33" s="654"/>
      <c r="CH33" s="654"/>
      <c r="CI33" s="654"/>
      <c r="CJ33" s="654"/>
      <c r="CK33" s="654"/>
      <c r="CL33" s="654"/>
      <c r="CM33" s="654"/>
      <c r="CN33" s="654"/>
      <c r="CO33" s="654"/>
      <c r="CP33" s="654"/>
      <c r="CQ33" s="655"/>
      <c r="CR33" s="656">
        <v>4370210</v>
      </c>
      <c r="CS33" s="669"/>
      <c r="CT33" s="669"/>
      <c r="CU33" s="669"/>
      <c r="CV33" s="669"/>
      <c r="CW33" s="669"/>
      <c r="CX33" s="669"/>
      <c r="CY33" s="670"/>
      <c r="CZ33" s="659">
        <v>49</v>
      </c>
      <c r="DA33" s="671"/>
      <c r="DB33" s="671"/>
      <c r="DC33" s="672"/>
      <c r="DD33" s="662">
        <v>3083514</v>
      </c>
      <c r="DE33" s="669"/>
      <c r="DF33" s="669"/>
      <c r="DG33" s="669"/>
      <c r="DH33" s="669"/>
      <c r="DI33" s="669"/>
      <c r="DJ33" s="669"/>
      <c r="DK33" s="670"/>
      <c r="DL33" s="662">
        <v>2539872</v>
      </c>
      <c r="DM33" s="669"/>
      <c r="DN33" s="669"/>
      <c r="DO33" s="669"/>
      <c r="DP33" s="669"/>
      <c r="DQ33" s="669"/>
      <c r="DR33" s="669"/>
      <c r="DS33" s="669"/>
      <c r="DT33" s="669"/>
      <c r="DU33" s="669"/>
      <c r="DV33" s="670"/>
      <c r="DW33" s="659">
        <v>48.8</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443711</v>
      </c>
      <c r="S34" s="657"/>
      <c r="T34" s="657"/>
      <c r="U34" s="657"/>
      <c r="V34" s="657"/>
      <c r="W34" s="657"/>
      <c r="X34" s="657"/>
      <c r="Y34" s="658"/>
      <c r="Z34" s="694">
        <v>4.7</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1784098</v>
      </c>
      <c r="CS34" s="657"/>
      <c r="CT34" s="657"/>
      <c r="CU34" s="657"/>
      <c r="CV34" s="657"/>
      <c r="CW34" s="657"/>
      <c r="CX34" s="657"/>
      <c r="CY34" s="658"/>
      <c r="CZ34" s="659">
        <v>20</v>
      </c>
      <c r="DA34" s="671"/>
      <c r="DB34" s="671"/>
      <c r="DC34" s="672"/>
      <c r="DD34" s="662">
        <v>1288816</v>
      </c>
      <c r="DE34" s="657"/>
      <c r="DF34" s="657"/>
      <c r="DG34" s="657"/>
      <c r="DH34" s="657"/>
      <c r="DI34" s="657"/>
      <c r="DJ34" s="657"/>
      <c r="DK34" s="658"/>
      <c r="DL34" s="662">
        <v>992119</v>
      </c>
      <c r="DM34" s="657"/>
      <c r="DN34" s="657"/>
      <c r="DO34" s="657"/>
      <c r="DP34" s="657"/>
      <c r="DQ34" s="657"/>
      <c r="DR34" s="657"/>
      <c r="DS34" s="657"/>
      <c r="DT34" s="657"/>
      <c r="DU34" s="657"/>
      <c r="DV34" s="658"/>
      <c r="DW34" s="659">
        <v>19.100000000000001</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573483</v>
      </c>
      <c r="S35" s="657"/>
      <c r="T35" s="657"/>
      <c r="U35" s="657"/>
      <c r="V35" s="657"/>
      <c r="W35" s="657"/>
      <c r="X35" s="657"/>
      <c r="Y35" s="658"/>
      <c r="Z35" s="694">
        <v>6</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222867</v>
      </c>
      <c r="CS35" s="669"/>
      <c r="CT35" s="669"/>
      <c r="CU35" s="669"/>
      <c r="CV35" s="669"/>
      <c r="CW35" s="669"/>
      <c r="CX35" s="669"/>
      <c r="CY35" s="670"/>
      <c r="CZ35" s="659">
        <v>2.5</v>
      </c>
      <c r="DA35" s="671"/>
      <c r="DB35" s="671"/>
      <c r="DC35" s="672"/>
      <c r="DD35" s="662">
        <v>140696</v>
      </c>
      <c r="DE35" s="669"/>
      <c r="DF35" s="669"/>
      <c r="DG35" s="669"/>
      <c r="DH35" s="669"/>
      <c r="DI35" s="669"/>
      <c r="DJ35" s="669"/>
      <c r="DK35" s="670"/>
      <c r="DL35" s="662">
        <v>121445</v>
      </c>
      <c r="DM35" s="669"/>
      <c r="DN35" s="669"/>
      <c r="DO35" s="669"/>
      <c r="DP35" s="669"/>
      <c r="DQ35" s="669"/>
      <c r="DR35" s="669"/>
      <c r="DS35" s="669"/>
      <c r="DT35" s="669"/>
      <c r="DU35" s="669"/>
      <c r="DV35" s="670"/>
      <c r="DW35" s="659">
        <v>2.2999999999999998</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610665</v>
      </c>
      <c r="S36" s="657"/>
      <c r="T36" s="657"/>
      <c r="U36" s="657"/>
      <c r="V36" s="657"/>
      <c r="W36" s="657"/>
      <c r="X36" s="657"/>
      <c r="Y36" s="658"/>
      <c r="Z36" s="694">
        <v>6.4</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844923</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57784</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1358667</v>
      </c>
      <c r="CS36" s="657"/>
      <c r="CT36" s="657"/>
      <c r="CU36" s="657"/>
      <c r="CV36" s="657"/>
      <c r="CW36" s="657"/>
      <c r="CX36" s="657"/>
      <c r="CY36" s="658"/>
      <c r="CZ36" s="659">
        <v>15.2</v>
      </c>
      <c r="DA36" s="671"/>
      <c r="DB36" s="671"/>
      <c r="DC36" s="672"/>
      <c r="DD36" s="662">
        <v>1169403</v>
      </c>
      <c r="DE36" s="657"/>
      <c r="DF36" s="657"/>
      <c r="DG36" s="657"/>
      <c r="DH36" s="657"/>
      <c r="DI36" s="657"/>
      <c r="DJ36" s="657"/>
      <c r="DK36" s="658"/>
      <c r="DL36" s="662">
        <v>1014431</v>
      </c>
      <c r="DM36" s="657"/>
      <c r="DN36" s="657"/>
      <c r="DO36" s="657"/>
      <c r="DP36" s="657"/>
      <c r="DQ36" s="657"/>
      <c r="DR36" s="657"/>
      <c r="DS36" s="657"/>
      <c r="DT36" s="657"/>
      <c r="DU36" s="657"/>
      <c r="DV36" s="658"/>
      <c r="DW36" s="659">
        <v>19.5</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310212</v>
      </c>
      <c r="S37" s="657"/>
      <c r="T37" s="657"/>
      <c r="U37" s="657"/>
      <c r="V37" s="657"/>
      <c r="W37" s="657"/>
      <c r="X37" s="657"/>
      <c r="Y37" s="658"/>
      <c r="Z37" s="694">
        <v>3.3</v>
      </c>
      <c r="AA37" s="694"/>
      <c r="AB37" s="694"/>
      <c r="AC37" s="694"/>
      <c r="AD37" s="695">
        <v>20670</v>
      </c>
      <c r="AE37" s="695"/>
      <c r="AF37" s="695"/>
      <c r="AG37" s="695"/>
      <c r="AH37" s="695"/>
      <c r="AI37" s="695"/>
      <c r="AJ37" s="695"/>
      <c r="AK37" s="695"/>
      <c r="AL37" s="659">
        <v>0.4</v>
      </c>
      <c r="AM37" s="660"/>
      <c r="AN37" s="660"/>
      <c r="AO37" s="696"/>
      <c r="AQ37" s="689" t="s">
        <v>319</v>
      </c>
      <c r="AR37" s="690"/>
      <c r="AS37" s="690"/>
      <c r="AT37" s="690"/>
      <c r="AU37" s="690"/>
      <c r="AV37" s="690"/>
      <c r="AW37" s="690"/>
      <c r="AX37" s="690"/>
      <c r="AY37" s="691"/>
      <c r="AZ37" s="656">
        <v>361850</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45285</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573214</v>
      </c>
      <c r="CS37" s="669"/>
      <c r="CT37" s="669"/>
      <c r="CU37" s="669"/>
      <c r="CV37" s="669"/>
      <c r="CW37" s="669"/>
      <c r="CX37" s="669"/>
      <c r="CY37" s="670"/>
      <c r="CZ37" s="659">
        <v>6.4</v>
      </c>
      <c r="DA37" s="671"/>
      <c r="DB37" s="671"/>
      <c r="DC37" s="672"/>
      <c r="DD37" s="662">
        <v>509764</v>
      </c>
      <c r="DE37" s="669"/>
      <c r="DF37" s="669"/>
      <c r="DG37" s="669"/>
      <c r="DH37" s="669"/>
      <c r="DI37" s="669"/>
      <c r="DJ37" s="669"/>
      <c r="DK37" s="670"/>
      <c r="DL37" s="662">
        <v>509764</v>
      </c>
      <c r="DM37" s="669"/>
      <c r="DN37" s="669"/>
      <c r="DO37" s="669"/>
      <c r="DP37" s="669"/>
      <c r="DQ37" s="669"/>
      <c r="DR37" s="669"/>
      <c r="DS37" s="669"/>
      <c r="DT37" s="669"/>
      <c r="DU37" s="669"/>
      <c r="DV37" s="670"/>
      <c r="DW37" s="659">
        <v>9.8000000000000007</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316400</v>
      </c>
      <c r="S38" s="657"/>
      <c r="T38" s="657"/>
      <c r="U38" s="657"/>
      <c r="V38" s="657"/>
      <c r="W38" s="657"/>
      <c r="X38" s="657"/>
      <c r="Y38" s="658"/>
      <c r="Z38" s="694">
        <v>3.3</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t="s">
        <v>122</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1341</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483073</v>
      </c>
      <c r="CS38" s="657"/>
      <c r="CT38" s="657"/>
      <c r="CU38" s="657"/>
      <c r="CV38" s="657"/>
      <c r="CW38" s="657"/>
      <c r="CX38" s="657"/>
      <c r="CY38" s="658"/>
      <c r="CZ38" s="659">
        <v>5.4</v>
      </c>
      <c r="DA38" s="671"/>
      <c r="DB38" s="671"/>
      <c r="DC38" s="672"/>
      <c r="DD38" s="662">
        <v>400501</v>
      </c>
      <c r="DE38" s="657"/>
      <c r="DF38" s="657"/>
      <c r="DG38" s="657"/>
      <c r="DH38" s="657"/>
      <c r="DI38" s="657"/>
      <c r="DJ38" s="657"/>
      <c r="DK38" s="658"/>
      <c r="DL38" s="662">
        <v>386877</v>
      </c>
      <c r="DM38" s="657"/>
      <c r="DN38" s="657"/>
      <c r="DO38" s="657"/>
      <c r="DP38" s="657"/>
      <c r="DQ38" s="657"/>
      <c r="DR38" s="657"/>
      <c r="DS38" s="657"/>
      <c r="DT38" s="657"/>
      <c r="DU38" s="657"/>
      <c r="DV38" s="658"/>
      <c r="DW38" s="659">
        <v>7.4</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2040</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444308</v>
      </c>
      <c r="CS39" s="669"/>
      <c r="CT39" s="669"/>
      <c r="CU39" s="669"/>
      <c r="CV39" s="669"/>
      <c r="CW39" s="669"/>
      <c r="CX39" s="669"/>
      <c r="CY39" s="670"/>
      <c r="CZ39" s="659">
        <v>5</v>
      </c>
      <c r="DA39" s="671"/>
      <c r="DB39" s="671"/>
      <c r="DC39" s="672"/>
      <c r="DD39" s="662">
        <v>59098</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103</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77197</v>
      </c>
      <c r="CS40" s="657"/>
      <c r="CT40" s="657"/>
      <c r="CU40" s="657"/>
      <c r="CV40" s="657"/>
      <c r="CW40" s="657"/>
      <c r="CX40" s="657"/>
      <c r="CY40" s="658"/>
      <c r="CZ40" s="659">
        <v>0.9</v>
      </c>
      <c r="DA40" s="671"/>
      <c r="DB40" s="671"/>
      <c r="DC40" s="672"/>
      <c r="DD40" s="662">
        <v>25000</v>
      </c>
      <c r="DE40" s="657"/>
      <c r="DF40" s="657"/>
      <c r="DG40" s="657"/>
      <c r="DH40" s="657"/>
      <c r="DI40" s="657"/>
      <c r="DJ40" s="657"/>
      <c r="DK40" s="658"/>
      <c r="DL40" s="662">
        <v>25000</v>
      </c>
      <c r="DM40" s="657"/>
      <c r="DN40" s="657"/>
      <c r="DO40" s="657"/>
      <c r="DP40" s="657"/>
      <c r="DQ40" s="657"/>
      <c r="DR40" s="657"/>
      <c r="DS40" s="657"/>
      <c r="DT40" s="657"/>
      <c r="DU40" s="657"/>
      <c r="DV40" s="658"/>
      <c r="DW40" s="659">
        <v>0.5</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9507615</v>
      </c>
      <c r="S41" s="681"/>
      <c r="T41" s="681"/>
      <c r="U41" s="681"/>
      <c r="V41" s="681"/>
      <c r="W41" s="681"/>
      <c r="X41" s="681"/>
      <c r="Y41" s="684"/>
      <c r="Z41" s="685">
        <v>100</v>
      </c>
      <c r="AA41" s="685"/>
      <c r="AB41" s="685"/>
      <c r="AC41" s="685"/>
      <c r="AD41" s="686">
        <v>5201318</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139561</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343512</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403</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850545</v>
      </c>
      <c r="CS42" s="669"/>
      <c r="CT42" s="669"/>
      <c r="CU42" s="669"/>
      <c r="CV42" s="669"/>
      <c r="CW42" s="669"/>
      <c r="CX42" s="669"/>
      <c r="CY42" s="670"/>
      <c r="CZ42" s="659">
        <v>9.5</v>
      </c>
      <c r="DA42" s="671"/>
      <c r="DB42" s="671"/>
      <c r="DC42" s="672"/>
      <c r="DD42" s="662">
        <v>193332</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26724</v>
      </c>
      <c r="CS43" s="669"/>
      <c r="CT43" s="669"/>
      <c r="CU43" s="669"/>
      <c r="CV43" s="669"/>
      <c r="CW43" s="669"/>
      <c r="CX43" s="669"/>
      <c r="CY43" s="670"/>
      <c r="CZ43" s="659">
        <v>0.3</v>
      </c>
      <c r="DA43" s="671"/>
      <c r="DB43" s="671"/>
      <c r="DC43" s="672"/>
      <c r="DD43" s="662">
        <v>26724</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850545</v>
      </c>
      <c r="CS44" s="657"/>
      <c r="CT44" s="657"/>
      <c r="CU44" s="657"/>
      <c r="CV44" s="657"/>
      <c r="CW44" s="657"/>
      <c r="CX44" s="657"/>
      <c r="CY44" s="658"/>
      <c r="CZ44" s="659">
        <v>9.5</v>
      </c>
      <c r="DA44" s="660"/>
      <c r="DB44" s="660"/>
      <c r="DC44" s="661"/>
      <c r="DD44" s="662">
        <v>193332</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328589</v>
      </c>
      <c r="CS45" s="669"/>
      <c r="CT45" s="669"/>
      <c r="CU45" s="669"/>
      <c r="CV45" s="669"/>
      <c r="CW45" s="669"/>
      <c r="CX45" s="669"/>
      <c r="CY45" s="670"/>
      <c r="CZ45" s="659">
        <v>3.7</v>
      </c>
      <c r="DA45" s="671"/>
      <c r="DB45" s="671"/>
      <c r="DC45" s="672"/>
      <c r="DD45" s="662">
        <v>42799</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474343</v>
      </c>
      <c r="CS46" s="657"/>
      <c r="CT46" s="657"/>
      <c r="CU46" s="657"/>
      <c r="CV46" s="657"/>
      <c r="CW46" s="657"/>
      <c r="CX46" s="657"/>
      <c r="CY46" s="658"/>
      <c r="CZ46" s="659">
        <v>5.3</v>
      </c>
      <c r="DA46" s="660"/>
      <c r="DB46" s="660"/>
      <c r="DC46" s="661"/>
      <c r="DD46" s="662">
        <v>140550</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8926801</v>
      </c>
      <c r="CS49" s="641"/>
      <c r="CT49" s="641"/>
      <c r="CU49" s="641"/>
      <c r="CV49" s="641"/>
      <c r="CW49" s="641"/>
      <c r="CX49" s="641"/>
      <c r="CY49" s="642"/>
      <c r="CZ49" s="643">
        <v>100</v>
      </c>
      <c r="DA49" s="644"/>
      <c r="DB49" s="644"/>
      <c r="DC49" s="645"/>
      <c r="DD49" s="646">
        <v>5705961</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l++UY+24Wv2nCKoPMqDwxd3cZwWVh+ryUGS7pUDm2HuTobpnhUdVpM9jTQS12f7TJEsdWfXKJljOXaQJlD4m+g==" saltValue="1SKqn0WhUhMxXa0jek2u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0"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9498</v>
      </c>
      <c r="R7" s="1138"/>
      <c r="S7" s="1138"/>
      <c r="T7" s="1138"/>
      <c r="U7" s="1138"/>
      <c r="V7" s="1138">
        <v>8920</v>
      </c>
      <c r="W7" s="1138"/>
      <c r="X7" s="1138"/>
      <c r="Y7" s="1138"/>
      <c r="Z7" s="1138"/>
      <c r="AA7" s="1138">
        <v>578</v>
      </c>
      <c r="AB7" s="1138"/>
      <c r="AC7" s="1138"/>
      <c r="AD7" s="1138"/>
      <c r="AE7" s="1139"/>
      <c r="AF7" s="1140">
        <v>503</v>
      </c>
      <c r="AG7" s="1141"/>
      <c r="AH7" s="1141"/>
      <c r="AI7" s="1141"/>
      <c r="AJ7" s="1142"/>
      <c r="AK7" s="1143">
        <v>573</v>
      </c>
      <c r="AL7" s="1144"/>
      <c r="AM7" s="1144"/>
      <c r="AN7" s="1144"/>
      <c r="AO7" s="1144"/>
      <c r="AP7" s="1144">
        <v>2330</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551</v>
      </c>
      <c r="BT7" s="1135"/>
      <c r="BU7" s="1135"/>
      <c r="BV7" s="1135"/>
      <c r="BW7" s="1135"/>
      <c r="BX7" s="1135"/>
      <c r="BY7" s="1135"/>
      <c r="BZ7" s="1135"/>
      <c r="CA7" s="1135"/>
      <c r="CB7" s="1135"/>
      <c r="CC7" s="1135"/>
      <c r="CD7" s="1135"/>
      <c r="CE7" s="1135"/>
      <c r="CF7" s="1135"/>
      <c r="CG7" s="1147"/>
      <c r="CH7" s="1131">
        <v>13</v>
      </c>
      <c r="CI7" s="1132"/>
      <c r="CJ7" s="1132"/>
      <c r="CK7" s="1132"/>
      <c r="CL7" s="1133"/>
      <c r="CM7" s="1131">
        <v>130</v>
      </c>
      <c r="CN7" s="1132"/>
      <c r="CO7" s="1132"/>
      <c r="CP7" s="1132"/>
      <c r="CQ7" s="1133"/>
      <c r="CR7" s="1131">
        <v>50</v>
      </c>
      <c r="CS7" s="1132"/>
      <c r="CT7" s="1132"/>
      <c r="CU7" s="1132"/>
      <c r="CV7" s="1133"/>
      <c r="CW7" s="1131" t="s">
        <v>553</v>
      </c>
      <c r="CX7" s="1132"/>
      <c r="CY7" s="1132"/>
      <c r="CZ7" s="1132"/>
      <c r="DA7" s="1133"/>
      <c r="DB7" s="1131" t="s">
        <v>553</v>
      </c>
      <c r="DC7" s="1132"/>
      <c r="DD7" s="1132"/>
      <c r="DE7" s="1132"/>
      <c r="DF7" s="1133"/>
      <c r="DG7" s="1131" t="s">
        <v>553</v>
      </c>
      <c r="DH7" s="1132"/>
      <c r="DI7" s="1132"/>
      <c r="DJ7" s="1132"/>
      <c r="DK7" s="1133"/>
      <c r="DL7" s="1131" t="s">
        <v>553</v>
      </c>
      <c r="DM7" s="1132"/>
      <c r="DN7" s="1132"/>
      <c r="DO7" s="1132"/>
      <c r="DP7" s="1133"/>
      <c r="DQ7" s="1131" t="s">
        <v>553</v>
      </c>
      <c r="DR7" s="1132"/>
      <c r="DS7" s="1132"/>
      <c r="DT7" s="1132"/>
      <c r="DU7" s="1133"/>
      <c r="DV7" s="1134"/>
      <c r="DW7" s="1135"/>
      <c r="DX7" s="1135"/>
      <c r="DY7" s="1135"/>
      <c r="DZ7" s="1136"/>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10</v>
      </c>
      <c r="R8" s="1074"/>
      <c r="S8" s="1074"/>
      <c r="T8" s="1074"/>
      <c r="U8" s="1074"/>
      <c r="V8" s="1074">
        <v>7</v>
      </c>
      <c r="W8" s="1074"/>
      <c r="X8" s="1074"/>
      <c r="Y8" s="1074"/>
      <c r="Z8" s="1074"/>
      <c r="AA8" s="1074">
        <v>3</v>
      </c>
      <c r="AB8" s="1074"/>
      <c r="AC8" s="1074"/>
      <c r="AD8" s="1074"/>
      <c r="AE8" s="1075"/>
      <c r="AF8" s="1070">
        <v>3</v>
      </c>
      <c r="AG8" s="1071"/>
      <c r="AH8" s="1071"/>
      <c r="AI8" s="1071"/>
      <c r="AJ8" s="1072"/>
      <c r="AK8" s="1115" t="s">
        <v>552</v>
      </c>
      <c r="AL8" s="1116"/>
      <c r="AM8" s="1116"/>
      <c r="AN8" s="1116"/>
      <c r="AO8" s="1116"/>
      <c r="AP8" s="1116" t="s">
        <v>552</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554</v>
      </c>
      <c r="BT8" s="1028"/>
      <c r="BU8" s="1028"/>
      <c r="BV8" s="1028"/>
      <c r="BW8" s="1028"/>
      <c r="BX8" s="1028"/>
      <c r="BY8" s="1028"/>
      <c r="BZ8" s="1028"/>
      <c r="CA8" s="1028"/>
      <c r="CB8" s="1028"/>
      <c r="CC8" s="1028"/>
      <c r="CD8" s="1028"/>
      <c r="CE8" s="1028"/>
      <c r="CF8" s="1028"/>
      <c r="CG8" s="1049"/>
      <c r="CH8" s="1024">
        <v>-1</v>
      </c>
      <c r="CI8" s="1025"/>
      <c r="CJ8" s="1025"/>
      <c r="CK8" s="1025"/>
      <c r="CL8" s="1026"/>
      <c r="CM8" s="1024">
        <v>-16</v>
      </c>
      <c r="CN8" s="1025"/>
      <c r="CO8" s="1025"/>
      <c r="CP8" s="1025"/>
      <c r="CQ8" s="1026"/>
      <c r="CR8" s="1024">
        <v>36</v>
      </c>
      <c r="CS8" s="1025"/>
      <c r="CT8" s="1025"/>
      <c r="CU8" s="1025"/>
      <c r="CV8" s="1026"/>
      <c r="CW8" s="1024">
        <v>8</v>
      </c>
      <c r="CX8" s="1025"/>
      <c r="CY8" s="1025"/>
      <c r="CZ8" s="1025"/>
      <c r="DA8" s="1026"/>
      <c r="DB8" s="1024" t="s">
        <v>553</v>
      </c>
      <c r="DC8" s="1025"/>
      <c r="DD8" s="1025"/>
      <c r="DE8" s="1025"/>
      <c r="DF8" s="1026"/>
      <c r="DG8" s="1024" t="s">
        <v>553</v>
      </c>
      <c r="DH8" s="1025"/>
      <c r="DI8" s="1025"/>
      <c r="DJ8" s="1025"/>
      <c r="DK8" s="1026"/>
      <c r="DL8" s="1024" t="s">
        <v>553</v>
      </c>
      <c r="DM8" s="1025"/>
      <c r="DN8" s="1025"/>
      <c r="DO8" s="1025"/>
      <c r="DP8" s="1026"/>
      <c r="DQ8" s="1024" t="s">
        <v>553</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t="s">
        <v>555</v>
      </c>
      <c r="BT9" s="1028"/>
      <c r="BU9" s="1028"/>
      <c r="BV9" s="1028"/>
      <c r="BW9" s="1028"/>
      <c r="BX9" s="1028"/>
      <c r="BY9" s="1028"/>
      <c r="BZ9" s="1028"/>
      <c r="CA9" s="1028"/>
      <c r="CB9" s="1028"/>
      <c r="CC9" s="1028"/>
      <c r="CD9" s="1028"/>
      <c r="CE9" s="1028"/>
      <c r="CF9" s="1028"/>
      <c r="CG9" s="1049"/>
      <c r="CH9" s="1024">
        <v>1</v>
      </c>
      <c r="CI9" s="1025"/>
      <c r="CJ9" s="1025"/>
      <c r="CK9" s="1025"/>
      <c r="CL9" s="1026"/>
      <c r="CM9" s="1024">
        <v>30</v>
      </c>
      <c r="CN9" s="1025"/>
      <c r="CO9" s="1025"/>
      <c r="CP9" s="1025"/>
      <c r="CQ9" s="1026"/>
      <c r="CR9" s="1024">
        <v>0</v>
      </c>
      <c r="CS9" s="1025"/>
      <c r="CT9" s="1025"/>
      <c r="CU9" s="1025"/>
      <c r="CV9" s="1026"/>
      <c r="CW9" s="1024" t="s">
        <v>553</v>
      </c>
      <c r="CX9" s="1025"/>
      <c r="CY9" s="1025"/>
      <c r="CZ9" s="1025"/>
      <c r="DA9" s="1026"/>
      <c r="DB9" s="1024" t="s">
        <v>553</v>
      </c>
      <c r="DC9" s="1025"/>
      <c r="DD9" s="1025"/>
      <c r="DE9" s="1025"/>
      <c r="DF9" s="1026"/>
      <c r="DG9" s="1024" t="s">
        <v>553</v>
      </c>
      <c r="DH9" s="1025"/>
      <c r="DI9" s="1025"/>
      <c r="DJ9" s="1025"/>
      <c r="DK9" s="1026"/>
      <c r="DL9" s="1024" t="s">
        <v>553</v>
      </c>
      <c r="DM9" s="1025"/>
      <c r="DN9" s="1025"/>
      <c r="DO9" s="1025"/>
      <c r="DP9" s="1026"/>
      <c r="DQ9" s="1024" t="s">
        <v>553</v>
      </c>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377</v>
      </c>
      <c r="B23" s="972" t="s">
        <v>378</v>
      </c>
      <c r="C23" s="973"/>
      <c r="D23" s="973"/>
      <c r="E23" s="973"/>
      <c r="F23" s="973"/>
      <c r="G23" s="973"/>
      <c r="H23" s="973"/>
      <c r="I23" s="973"/>
      <c r="J23" s="973"/>
      <c r="K23" s="973"/>
      <c r="L23" s="973"/>
      <c r="M23" s="973"/>
      <c r="N23" s="973"/>
      <c r="O23" s="973"/>
      <c r="P23" s="983"/>
      <c r="Q23" s="1102">
        <v>9508</v>
      </c>
      <c r="R23" s="1096"/>
      <c r="S23" s="1096"/>
      <c r="T23" s="1096"/>
      <c r="U23" s="1096"/>
      <c r="V23" s="1096">
        <v>8927</v>
      </c>
      <c r="W23" s="1096"/>
      <c r="X23" s="1096"/>
      <c r="Y23" s="1096"/>
      <c r="Z23" s="1096"/>
      <c r="AA23" s="1096">
        <v>581</v>
      </c>
      <c r="AB23" s="1096"/>
      <c r="AC23" s="1096"/>
      <c r="AD23" s="1096"/>
      <c r="AE23" s="1103"/>
      <c r="AF23" s="1104">
        <v>506</v>
      </c>
      <c r="AG23" s="1096"/>
      <c r="AH23" s="1096"/>
      <c r="AI23" s="1096"/>
      <c r="AJ23" s="1105"/>
      <c r="AK23" s="1106"/>
      <c r="AL23" s="1107"/>
      <c r="AM23" s="1107"/>
      <c r="AN23" s="1107"/>
      <c r="AO23" s="1107"/>
      <c r="AP23" s="1096">
        <v>2330</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389</v>
      </c>
      <c r="C28" s="1083"/>
      <c r="D28" s="1083"/>
      <c r="E28" s="1083"/>
      <c r="F28" s="1083"/>
      <c r="G28" s="1083"/>
      <c r="H28" s="1083"/>
      <c r="I28" s="1083"/>
      <c r="J28" s="1083"/>
      <c r="K28" s="1083"/>
      <c r="L28" s="1083"/>
      <c r="M28" s="1083"/>
      <c r="N28" s="1083"/>
      <c r="O28" s="1083"/>
      <c r="P28" s="1084"/>
      <c r="Q28" s="1085">
        <v>1214</v>
      </c>
      <c r="R28" s="1086"/>
      <c r="S28" s="1086"/>
      <c r="T28" s="1086"/>
      <c r="U28" s="1086"/>
      <c r="V28" s="1086">
        <v>1156</v>
      </c>
      <c r="W28" s="1086"/>
      <c r="X28" s="1086"/>
      <c r="Y28" s="1086"/>
      <c r="Z28" s="1086"/>
      <c r="AA28" s="1086">
        <v>58</v>
      </c>
      <c r="AB28" s="1086"/>
      <c r="AC28" s="1086"/>
      <c r="AD28" s="1086"/>
      <c r="AE28" s="1087"/>
      <c r="AF28" s="1088">
        <v>58</v>
      </c>
      <c r="AG28" s="1086"/>
      <c r="AH28" s="1086"/>
      <c r="AI28" s="1086"/>
      <c r="AJ28" s="1089"/>
      <c r="AK28" s="1077">
        <v>110</v>
      </c>
      <c r="AL28" s="1078"/>
      <c r="AM28" s="1078"/>
      <c r="AN28" s="1078"/>
      <c r="AO28" s="1078"/>
      <c r="AP28" s="1078" t="s">
        <v>553</v>
      </c>
      <c r="AQ28" s="1078"/>
      <c r="AR28" s="1078"/>
      <c r="AS28" s="1078"/>
      <c r="AT28" s="1078"/>
      <c r="AU28" s="1078" t="s">
        <v>553</v>
      </c>
      <c r="AV28" s="1078"/>
      <c r="AW28" s="1078"/>
      <c r="AX28" s="1078"/>
      <c r="AY28" s="1078"/>
      <c r="AZ28" s="1079"/>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390</v>
      </c>
      <c r="C29" s="1066"/>
      <c r="D29" s="1066"/>
      <c r="E29" s="1066"/>
      <c r="F29" s="1066"/>
      <c r="G29" s="1066"/>
      <c r="H29" s="1066"/>
      <c r="I29" s="1066"/>
      <c r="J29" s="1066"/>
      <c r="K29" s="1066"/>
      <c r="L29" s="1066"/>
      <c r="M29" s="1066"/>
      <c r="N29" s="1066"/>
      <c r="O29" s="1066"/>
      <c r="P29" s="1067"/>
      <c r="Q29" s="1073">
        <v>113</v>
      </c>
      <c r="R29" s="1074"/>
      <c r="S29" s="1074"/>
      <c r="T29" s="1074"/>
      <c r="U29" s="1074"/>
      <c r="V29" s="1074">
        <v>99</v>
      </c>
      <c r="W29" s="1074"/>
      <c r="X29" s="1074"/>
      <c r="Y29" s="1074"/>
      <c r="Z29" s="1074"/>
      <c r="AA29" s="1074">
        <v>15</v>
      </c>
      <c r="AB29" s="1074"/>
      <c r="AC29" s="1074"/>
      <c r="AD29" s="1074"/>
      <c r="AE29" s="1075"/>
      <c r="AF29" s="1070">
        <v>15</v>
      </c>
      <c r="AG29" s="1071"/>
      <c r="AH29" s="1071"/>
      <c r="AI29" s="1071"/>
      <c r="AJ29" s="1072"/>
      <c r="AK29" s="1015">
        <v>30</v>
      </c>
      <c r="AL29" s="1006"/>
      <c r="AM29" s="1006"/>
      <c r="AN29" s="1006"/>
      <c r="AO29" s="1006"/>
      <c r="AP29" s="1006" t="s">
        <v>553</v>
      </c>
      <c r="AQ29" s="1006"/>
      <c r="AR29" s="1006"/>
      <c r="AS29" s="1006"/>
      <c r="AT29" s="1006"/>
      <c r="AU29" s="1006" t="s">
        <v>553</v>
      </c>
      <c r="AV29" s="1006"/>
      <c r="AW29" s="1006"/>
      <c r="AX29" s="1006"/>
      <c r="AY29" s="1006"/>
      <c r="AZ29" s="1076"/>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391</v>
      </c>
      <c r="C30" s="1066"/>
      <c r="D30" s="1066"/>
      <c r="E30" s="1066"/>
      <c r="F30" s="1066"/>
      <c r="G30" s="1066"/>
      <c r="H30" s="1066"/>
      <c r="I30" s="1066"/>
      <c r="J30" s="1066"/>
      <c r="K30" s="1066"/>
      <c r="L30" s="1066"/>
      <c r="M30" s="1066"/>
      <c r="N30" s="1066"/>
      <c r="O30" s="1066"/>
      <c r="P30" s="1067"/>
      <c r="Q30" s="1073">
        <v>1279</v>
      </c>
      <c r="R30" s="1074"/>
      <c r="S30" s="1074"/>
      <c r="T30" s="1074"/>
      <c r="U30" s="1074"/>
      <c r="V30" s="1074">
        <v>1234</v>
      </c>
      <c r="W30" s="1074"/>
      <c r="X30" s="1074"/>
      <c r="Y30" s="1074"/>
      <c r="Z30" s="1074"/>
      <c r="AA30" s="1074">
        <v>45</v>
      </c>
      <c r="AB30" s="1074"/>
      <c r="AC30" s="1074"/>
      <c r="AD30" s="1074"/>
      <c r="AE30" s="1075"/>
      <c r="AF30" s="1070">
        <v>45</v>
      </c>
      <c r="AG30" s="1071"/>
      <c r="AH30" s="1071"/>
      <c r="AI30" s="1071"/>
      <c r="AJ30" s="1072"/>
      <c r="AK30" s="1015">
        <v>187</v>
      </c>
      <c r="AL30" s="1006"/>
      <c r="AM30" s="1006"/>
      <c r="AN30" s="1006"/>
      <c r="AO30" s="1006"/>
      <c r="AP30" s="1006" t="s">
        <v>553</v>
      </c>
      <c r="AQ30" s="1006"/>
      <c r="AR30" s="1006"/>
      <c r="AS30" s="1006"/>
      <c r="AT30" s="1006"/>
      <c r="AU30" s="1006" t="s">
        <v>553</v>
      </c>
      <c r="AV30" s="1006"/>
      <c r="AW30" s="1006"/>
      <c r="AX30" s="1006"/>
      <c r="AY30" s="1006"/>
      <c r="AZ30" s="1076"/>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392</v>
      </c>
      <c r="C31" s="1066"/>
      <c r="D31" s="1066"/>
      <c r="E31" s="1066"/>
      <c r="F31" s="1066"/>
      <c r="G31" s="1066"/>
      <c r="H31" s="1066"/>
      <c r="I31" s="1066"/>
      <c r="J31" s="1066"/>
      <c r="K31" s="1066"/>
      <c r="L31" s="1066"/>
      <c r="M31" s="1066"/>
      <c r="N31" s="1066"/>
      <c r="O31" s="1066"/>
      <c r="P31" s="1067"/>
      <c r="Q31" s="1073">
        <v>134</v>
      </c>
      <c r="R31" s="1074"/>
      <c r="S31" s="1074"/>
      <c r="T31" s="1074"/>
      <c r="U31" s="1074"/>
      <c r="V31" s="1074">
        <v>133</v>
      </c>
      <c r="W31" s="1074"/>
      <c r="X31" s="1074"/>
      <c r="Y31" s="1074"/>
      <c r="Z31" s="1074"/>
      <c r="AA31" s="1074">
        <v>1</v>
      </c>
      <c r="AB31" s="1074"/>
      <c r="AC31" s="1074"/>
      <c r="AD31" s="1074"/>
      <c r="AE31" s="1075"/>
      <c r="AF31" s="1070">
        <v>1</v>
      </c>
      <c r="AG31" s="1071"/>
      <c r="AH31" s="1071"/>
      <c r="AI31" s="1071"/>
      <c r="AJ31" s="1072"/>
      <c r="AK31" s="1015">
        <v>38</v>
      </c>
      <c r="AL31" s="1006"/>
      <c r="AM31" s="1006"/>
      <c r="AN31" s="1006"/>
      <c r="AO31" s="1006"/>
      <c r="AP31" s="1006" t="s">
        <v>553</v>
      </c>
      <c r="AQ31" s="1006"/>
      <c r="AR31" s="1006"/>
      <c r="AS31" s="1006"/>
      <c r="AT31" s="1006"/>
      <c r="AU31" s="1006" t="s">
        <v>553</v>
      </c>
      <c r="AV31" s="1006"/>
      <c r="AW31" s="1006"/>
      <c r="AX31" s="1006"/>
      <c r="AY31" s="1006"/>
      <c r="AZ31" s="1076"/>
      <c r="BA31" s="1076"/>
      <c r="BB31" s="1076"/>
      <c r="BC31" s="1076"/>
      <c r="BD31" s="107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393</v>
      </c>
      <c r="C32" s="1066"/>
      <c r="D32" s="1066"/>
      <c r="E32" s="1066"/>
      <c r="F32" s="1066"/>
      <c r="G32" s="1066"/>
      <c r="H32" s="1066"/>
      <c r="I32" s="1066"/>
      <c r="J32" s="1066"/>
      <c r="K32" s="1066"/>
      <c r="L32" s="1066"/>
      <c r="M32" s="1066"/>
      <c r="N32" s="1066"/>
      <c r="O32" s="1066"/>
      <c r="P32" s="1067"/>
      <c r="Q32" s="1073">
        <v>722</v>
      </c>
      <c r="R32" s="1074"/>
      <c r="S32" s="1074"/>
      <c r="T32" s="1074"/>
      <c r="U32" s="1074"/>
      <c r="V32" s="1074">
        <v>658</v>
      </c>
      <c r="W32" s="1074"/>
      <c r="X32" s="1074"/>
      <c r="Y32" s="1074"/>
      <c r="Z32" s="1074"/>
      <c r="AA32" s="1074">
        <v>63</v>
      </c>
      <c r="AB32" s="1074"/>
      <c r="AC32" s="1074"/>
      <c r="AD32" s="1074"/>
      <c r="AE32" s="1075"/>
      <c r="AF32" s="1070">
        <v>159</v>
      </c>
      <c r="AG32" s="1071"/>
      <c r="AH32" s="1071"/>
      <c r="AI32" s="1071"/>
      <c r="AJ32" s="1072"/>
      <c r="AK32" s="1015">
        <v>214</v>
      </c>
      <c r="AL32" s="1006"/>
      <c r="AM32" s="1006"/>
      <c r="AN32" s="1006"/>
      <c r="AO32" s="1006"/>
      <c r="AP32" s="1006">
        <v>4240</v>
      </c>
      <c r="AQ32" s="1006"/>
      <c r="AR32" s="1006"/>
      <c r="AS32" s="1006"/>
      <c r="AT32" s="1006"/>
      <c r="AU32" s="1006">
        <v>2205</v>
      </c>
      <c r="AV32" s="1006"/>
      <c r="AW32" s="1006"/>
      <c r="AX32" s="1006"/>
      <c r="AY32" s="1006"/>
      <c r="AZ32" s="1006" t="s">
        <v>553</v>
      </c>
      <c r="BA32" s="1006"/>
      <c r="BB32" s="1006"/>
      <c r="BC32" s="1006"/>
      <c r="BD32" s="1006"/>
      <c r="BE32" s="1007" t="s">
        <v>394</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395</v>
      </c>
      <c r="C33" s="1066"/>
      <c r="D33" s="1066"/>
      <c r="E33" s="1066"/>
      <c r="F33" s="1066"/>
      <c r="G33" s="1066"/>
      <c r="H33" s="1066"/>
      <c r="I33" s="1066"/>
      <c r="J33" s="1066"/>
      <c r="K33" s="1066"/>
      <c r="L33" s="1066"/>
      <c r="M33" s="1066"/>
      <c r="N33" s="1066"/>
      <c r="O33" s="1066"/>
      <c r="P33" s="1067"/>
      <c r="Q33" s="1073">
        <v>273</v>
      </c>
      <c r="R33" s="1074"/>
      <c r="S33" s="1074"/>
      <c r="T33" s="1074"/>
      <c r="U33" s="1074"/>
      <c r="V33" s="1074">
        <v>308</v>
      </c>
      <c r="W33" s="1074"/>
      <c r="X33" s="1074"/>
      <c r="Y33" s="1074"/>
      <c r="Z33" s="1074"/>
      <c r="AA33" s="1074">
        <v>-35</v>
      </c>
      <c r="AB33" s="1074"/>
      <c r="AC33" s="1074"/>
      <c r="AD33" s="1074"/>
      <c r="AE33" s="1075"/>
      <c r="AF33" s="1070">
        <v>745</v>
      </c>
      <c r="AG33" s="1071"/>
      <c r="AH33" s="1071"/>
      <c r="AI33" s="1071"/>
      <c r="AJ33" s="1072"/>
      <c r="AK33" s="1015" t="s">
        <v>552</v>
      </c>
      <c r="AL33" s="1006"/>
      <c r="AM33" s="1006"/>
      <c r="AN33" s="1006"/>
      <c r="AO33" s="1006"/>
      <c r="AP33" s="1006">
        <v>299</v>
      </c>
      <c r="AQ33" s="1006"/>
      <c r="AR33" s="1006"/>
      <c r="AS33" s="1006"/>
      <c r="AT33" s="1006"/>
      <c r="AU33" s="1006" t="s">
        <v>552</v>
      </c>
      <c r="AV33" s="1006"/>
      <c r="AW33" s="1006"/>
      <c r="AX33" s="1006"/>
      <c r="AY33" s="1006"/>
      <c r="AZ33" s="1006" t="s">
        <v>553</v>
      </c>
      <c r="BA33" s="1006"/>
      <c r="BB33" s="1006"/>
      <c r="BC33" s="1006"/>
      <c r="BD33" s="1006"/>
      <c r="BE33" s="1007" t="s">
        <v>394</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396</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377</v>
      </c>
      <c r="B63" s="972" t="s">
        <v>397</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1023</v>
      </c>
      <c r="AG63" s="994"/>
      <c r="AH63" s="994"/>
      <c r="AI63" s="994"/>
      <c r="AJ63" s="1057"/>
      <c r="AK63" s="1058"/>
      <c r="AL63" s="998"/>
      <c r="AM63" s="998"/>
      <c r="AN63" s="998"/>
      <c r="AO63" s="998"/>
      <c r="AP63" s="994">
        <v>4539</v>
      </c>
      <c r="AQ63" s="994"/>
      <c r="AR63" s="994"/>
      <c r="AS63" s="994"/>
      <c r="AT63" s="994"/>
      <c r="AU63" s="994">
        <v>2205</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399</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400</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561</v>
      </c>
      <c r="C68" s="1021"/>
      <c r="D68" s="1021"/>
      <c r="E68" s="1021"/>
      <c r="F68" s="1021"/>
      <c r="G68" s="1021"/>
      <c r="H68" s="1021"/>
      <c r="I68" s="1021"/>
      <c r="J68" s="1021"/>
      <c r="K68" s="1021"/>
      <c r="L68" s="1021"/>
      <c r="M68" s="1021"/>
      <c r="N68" s="1021"/>
      <c r="O68" s="1021"/>
      <c r="P68" s="1022"/>
      <c r="Q68" s="1023">
        <v>1174</v>
      </c>
      <c r="R68" s="1017"/>
      <c r="S68" s="1017"/>
      <c r="T68" s="1017"/>
      <c r="U68" s="1017"/>
      <c r="V68" s="1017">
        <v>973</v>
      </c>
      <c r="W68" s="1017"/>
      <c r="X68" s="1017"/>
      <c r="Y68" s="1017"/>
      <c r="Z68" s="1017"/>
      <c r="AA68" s="1017">
        <v>201</v>
      </c>
      <c r="AB68" s="1017"/>
      <c r="AC68" s="1017"/>
      <c r="AD68" s="1017"/>
      <c r="AE68" s="1017"/>
      <c r="AF68" s="1017">
        <v>201</v>
      </c>
      <c r="AG68" s="1017"/>
      <c r="AH68" s="1017"/>
      <c r="AI68" s="1017"/>
      <c r="AJ68" s="1017"/>
      <c r="AK68" s="1017" t="s">
        <v>488</v>
      </c>
      <c r="AL68" s="1017"/>
      <c r="AM68" s="1017"/>
      <c r="AN68" s="1017"/>
      <c r="AO68" s="1017"/>
      <c r="AP68" s="1017">
        <v>1672</v>
      </c>
      <c r="AQ68" s="1017"/>
      <c r="AR68" s="1017"/>
      <c r="AS68" s="1017"/>
      <c r="AT68" s="1017"/>
      <c r="AU68" s="1017">
        <v>87</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562</v>
      </c>
      <c r="C69" s="1010"/>
      <c r="D69" s="1010"/>
      <c r="E69" s="1010"/>
      <c r="F69" s="1010"/>
      <c r="G69" s="1010"/>
      <c r="H69" s="1010"/>
      <c r="I69" s="1010"/>
      <c r="J69" s="1010"/>
      <c r="K69" s="1010"/>
      <c r="L69" s="1010"/>
      <c r="M69" s="1010"/>
      <c r="N69" s="1010"/>
      <c r="O69" s="1010"/>
      <c r="P69" s="1011"/>
      <c r="Q69" s="1012">
        <v>476</v>
      </c>
      <c r="R69" s="1006"/>
      <c r="S69" s="1006"/>
      <c r="T69" s="1006"/>
      <c r="U69" s="1006"/>
      <c r="V69" s="1006">
        <v>472</v>
      </c>
      <c r="W69" s="1006"/>
      <c r="X69" s="1006"/>
      <c r="Y69" s="1006"/>
      <c r="Z69" s="1006"/>
      <c r="AA69" s="1006">
        <v>4</v>
      </c>
      <c r="AB69" s="1006"/>
      <c r="AC69" s="1006"/>
      <c r="AD69" s="1006"/>
      <c r="AE69" s="1006"/>
      <c r="AF69" s="1006">
        <v>4</v>
      </c>
      <c r="AG69" s="1006"/>
      <c r="AH69" s="1006"/>
      <c r="AI69" s="1006"/>
      <c r="AJ69" s="1006"/>
      <c r="AK69" s="1006">
        <v>6</v>
      </c>
      <c r="AL69" s="1006"/>
      <c r="AM69" s="1006"/>
      <c r="AN69" s="1006"/>
      <c r="AO69" s="1006"/>
      <c r="AP69" s="1006">
        <v>142</v>
      </c>
      <c r="AQ69" s="1006"/>
      <c r="AR69" s="1006"/>
      <c r="AS69" s="1006"/>
      <c r="AT69" s="1006"/>
      <c r="AU69" s="1006">
        <v>16</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563</v>
      </c>
      <c r="C70" s="1010"/>
      <c r="D70" s="1010"/>
      <c r="E70" s="1010"/>
      <c r="F70" s="1010"/>
      <c r="G70" s="1010"/>
      <c r="H70" s="1010"/>
      <c r="I70" s="1010"/>
      <c r="J70" s="1010"/>
      <c r="K70" s="1010"/>
      <c r="L70" s="1010"/>
      <c r="M70" s="1010"/>
      <c r="N70" s="1010"/>
      <c r="O70" s="1010"/>
      <c r="P70" s="1011"/>
      <c r="Q70" s="1012">
        <v>93</v>
      </c>
      <c r="R70" s="1006"/>
      <c r="S70" s="1006"/>
      <c r="T70" s="1006"/>
      <c r="U70" s="1006"/>
      <c r="V70" s="1006">
        <v>82</v>
      </c>
      <c r="W70" s="1006"/>
      <c r="X70" s="1006"/>
      <c r="Y70" s="1006"/>
      <c r="Z70" s="1006"/>
      <c r="AA70" s="1006">
        <v>11</v>
      </c>
      <c r="AB70" s="1006"/>
      <c r="AC70" s="1006"/>
      <c r="AD70" s="1006"/>
      <c r="AE70" s="1006"/>
      <c r="AF70" s="1006">
        <v>11</v>
      </c>
      <c r="AG70" s="1006"/>
      <c r="AH70" s="1006"/>
      <c r="AI70" s="1006"/>
      <c r="AJ70" s="1006"/>
      <c r="AK70" s="1006" t="s">
        <v>488</v>
      </c>
      <c r="AL70" s="1006"/>
      <c r="AM70" s="1006"/>
      <c r="AN70" s="1006"/>
      <c r="AO70" s="1006"/>
      <c r="AP70" s="1006" t="s">
        <v>488</v>
      </c>
      <c r="AQ70" s="1006"/>
      <c r="AR70" s="1006"/>
      <c r="AS70" s="1006"/>
      <c r="AT70" s="1006"/>
      <c r="AU70" s="1006" t="s">
        <v>488</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564</v>
      </c>
      <c r="C71" s="1010"/>
      <c r="D71" s="1010"/>
      <c r="E71" s="1010"/>
      <c r="F71" s="1010"/>
      <c r="G71" s="1010"/>
      <c r="H71" s="1010"/>
      <c r="I71" s="1010"/>
      <c r="J71" s="1010"/>
      <c r="K71" s="1010"/>
      <c r="L71" s="1010"/>
      <c r="M71" s="1010"/>
      <c r="N71" s="1010"/>
      <c r="O71" s="1010"/>
      <c r="P71" s="1011"/>
      <c r="Q71" s="1012">
        <v>699</v>
      </c>
      <c r="R71" s="1006"/>
      <c r="S71" s="1006"/>
      <c r="T71" s="1006"/>
      <c r="U71" s="1006"/>
      <c r="V71" s="1006">
        <v>656</v>
      </c>
      <c r="W71" s="1006"/>
      <c r="X71" s="1006"/>
      <c r="Y71" s="1006"/>
      <c r="Z71" s="1006"/>
      <c r="AA71" s="1006">
        <v>43</v>
      </c>
      <c r="AB71" s="1006"/>
      <c r="AC71" s="1006"/>
      <c r="AD71" s="1006"/>
      <c r="AE71" s="1006"/>
      <c r="AF71" s="1006">
        <v>43</v>
      </c>
      <c r="AG71" s="1006"/>
      <c r="AH71" s="1006"/>
      <c r="AI71" s="1006"/>
      <c r="AJ71" s="1006"/>
      <c r="AK71" s="1006" t="s">
        <v>488</v>
      </c>
      <c r="AL71" s="1006"/>
      <c r="AM71" s="1006"/>
      <c r="AN71" s="1006"/>
      <c r="AO71" s="1006"/>
      <c r="AP71" s="1006" t="s">
        <v>488</v>
      </c>
      <c r="AQ71" s="1006"/>
      <c r="AR71" s="1006"/>
      <c r="AS71" s="1006"/>
      <c r="AT71" s="1006"/>
      <c r="AU71" s="1006" t="s">
        <v>488</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565</v>
      </c>
      <c r="C72" s="1010"/>
      <c r="D72" s="1010"/>
      <c r="E72" s="1010"/>
      <c r="F72" s="1010"/>
      <c r="G72" s="1010"/>
      <c r="H72" s="1010"/>
      <c r="I72" s="1010"/>
      <c r="J72" s="1010"/>
      <c r="K72" s="1010"/>
      <c r="L72" s="1010"/>
      <c r="M72" s="1010"/>
      <c r="N72" s="1010"/>
      <c r="O72" s="1010"/>
      <c r="P72" s="1011"/>
      <c r="Q72" s="1012">
        <v>3225</v>
      </c>
      <c r="R72" s="1006"/>
      <c r="S72" s="1006"/>
      <c r="T72" s="1006"/>
      <c r="U72" s="1006"/>
      <c r="V72" s="1006">
        <v>3068</v>
      </c>
      <c r="W72" s="1006"/>
      <c r="X72" s="1006"/>
      <c r="Y72" s="1006"/>
      <c r="Z72" s="1006"/>
      <c r="AA72" s="1006">
        <v>157</v>
      </c>
      <c r="AB72" s="1006"/>
      <c r="AC72" s="1006"/>
      <c r="AD72" s="1006"/>
      <c r="AE72" s="1006"/>
      <c r="AF72" s="1006">
        <v>157</v>
      </c>
      <c r="AG72" s="1006"/>
      <c r="AH72" s="1006"/>
      <c r="AI72" s="1006"/>
      <c r="AJ72" s="1006"/>
      <c r="AK72" s="1006" t="s">
        <v>488</v>
      </c>
      <c r="AL72" s="1006"/>
      <c r="AM72" s="1006"/>
      <c r="AN72" s="1006"/>
      <c r="AO72" s="1006"/>
      <c r="AP72" s="1006">
        <v>2913</v>
      </c>
      <c r="AQ72" s="1006"/>
      <c r="AR72" s="1006"/>
      <c r="AS72" s="1006"/>
      <c r="AT72" s="1006"/>
      <c r="AU72" s="1006">
        <v>360</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566</v>
      </c>
      <c r="C73" s="1010"/>
      <c r="D73" s="1010"/>
      <c r="E73" s="1010"/>
      <c r="F73" s="1010"/>
      <c r="G73" s="1010"/>
      <c r="H73" s="1010"/>
      <c r="I73" s="1010"/>
      <c r="J73" s="1010"/>
      <c r="K73" s="1010"/>
      <c r="L73" s="1010"/>
      <c r="M73" s="1010"/>
      <c r="N73" s="1010"/>
      <c r="O73" s="1010"/>
      <c r="P73" s="1011"/>
      <c r="Q73" s="1012">
        <v>1742</v>
      </c>
      <c r="R73" s="1006"/>
      <c r="S73" s="1006"/>
      <c r="T73" s="1006"/>
      <c r="U73" s="1006"/>
      <c r="V73" s="1006">
        <v>1468</v>
      </c>
      <c r="W73" s="1006"/>
      <c r="X73" s="1006"/>
      <c r="Y73" s="1006"/>
      <c r="Z73" s="1006"/>
      <c r="AA73" s="1006">
        <v>274</v>
      </c>
      <c r="AB73" s="1006"/>
      <c r="AC73" s="1006"/>
      <c r="AD73" s="1006"/>
      <c r="AE73" s="1006"/>
      <c r="AF73" s="1006">
        <v>274</v>
      </c>
      <c r="AG73" s="1006"/>
      <c r="AH73" s="1006"/>
      <c r="AI73" s="1006"/>
      <c r="AJ73" s="1006"/>
      <c r="AK73" s="1006" t="s">
        <v>488</v>
      </c>
      <c r="AL73" s="1006"/>
      <c r="AM73" s="1006"/>
      <c r="AN73" s="1006"/>
      <c r="AO73" s="1006"/>
      <c r="AP73" s="1006">
        <v>596</v>
      </c>
      <c r="AQ73" s="1006"/>
      <c r="AR73" s="1006"/>
      <c r="AS73" s="1006"/>
      <c r="AT73" s="1006"/>
      <c r="AU73" s="1006" t="s">
        <v>488</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567</v>
      </c>
      <c r="C74" s="1010"/>
      <c r="D74" s="1010"/>
      <c r="E74" s="1010"/>
      <c r="F74" s="1010"/>
      <c r="G74" s="1010"/>
      <c r="H74" s="1010"/>
      <c r="I74" s="1010"/>
      <c r="J74" s="1010"/>
      <c r="K74" s="1010"/>
      <c r="L74" s="1010"/>
      <c r="M74" s="1010"/>
      <c r="N74" s="1010"/>
      <c r="O74" s="1010"/>
      <c r="P74" s="1011"/>
      <c r="Q74" s="1012">
        <v>16</v>
      </c>
      <c r="R74" s="1006"/>
      <c r="S74" s="1006"/>
      <c r="T74" s="1006"/>
      <c r="U74" s="1006"/>
      <c r="V74" s="1006">
        <v>16</v>
      </c>
      <c r="W74" s="1006"/>
      <c r="X74" s="1006"/>
      <c r="Y74" s="1006"/>
      <c r="Z74" s="1006"/>
      <c r="AA74" s="1006">
        <v>0</v>
      </c>
      <c r="AB74" s="1006"/>
      <c r="AC74" s="1006"/>
      <c r="AD74" s="1006"/>
      <c r="AE74" s="1006"/>
      <c r="AF74" s="1006">
        <v>0</v>
      </c>
      <c r="AG74" s="1006"/>
      <c r="AH74" s="1006"/>
      <c r="AI74" s="1006"/>
      <c r="AJ74" s="1006"/>
      <c r="AK74" s="1006" t="s">
        <v>488</v>
      </c>
      <c r="AL74" s="1006"/>
      <c r="AM74" s="1006"/>
      <c r="AN74" s="1006"/>
      <c r="AO74" s="1006"/>
      <c r="AP74" s="1006" t="s">
        <v>488</v>
      </c>
      <c r="AQ74" s="1006"/>
      <c r="AR74" s="1006"/>
      <c r="AS74" s="1006"/>
      <c r="AT74" s="1006"/>
      <c r="AU74" s="1006" t="s">
        <v>488</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568</v>
      </c>
      <c r="C75" s="1010"/>
      <c r="D75" s="1010"/>
      <c r="E75" s="1010"/>
      <c r="F75" s="1010"/>
      <c r="G75" s="1010"/>
      <c r="H75" s="1010"/>
      <c r="I75" s="1010"/>
      <c r="J75" s="1010"/>
      <c r="K75" s="1010"/>
      <c r="L75" s="1010"/>
      <c r="M75" s="1010"/>
      <c r="N75" s="1010"/>
      <c r="O75" s="1010"/>
      <c r="P75" s="1011"/>
      <c r="Q75" s="1013">
        <v>42</v>
      </c>
      <c r="R75" s="1014"/>
      <c r="S75" s="1014"/>
      <c r="T75" s="1014"/>
      <c r="U75" s="1015"/>
      <c r="V75" s="1016">
        <v>34</v>
      </c>
      <c r="W75" s="1014"/>
      <c r="X75" s="1014"/>
      <c r="Y75" s="1014"/>
      <c r="Z75" s="1015"/>
      <c r="AA75" s="1016">
        <v>8</v>
      </c>
      <c r="AB75" s="1014"/>
      <c r="AC75" s="1014"/>
      <c r="AD75" s="1014"/>
      <c r="AE75" s="1015"/>
      <c r="AF75" s="1016">
        <v>8</v>
      </c>
      <c r="AG75" s="1014"/>
      <c r="AH75" s="1014"/>
      <c r="AI75" s="1014"/>
      <c r="AJ75" s="1015"/>
      <c r="AK75" s="1016" t="s">
        <v>488</v>
      </c>
      <c r="AL75" s="1014"/>
      <c r="AM75" s="1014"/>
      <c r="AN75" s="1014"/>
      <c r="AO75" s="1015"/>
      <c r="AP75" s="1016" t="s">
        <v>488</v>
      </c>
      <c r="AQ75" s="1014"/>
      <c r="AR75" s="1014"/>
      <c r="AS75" s="1014"/>
      <c r="AT75" s="1015"/>
      <c r="AU75" s="1016" t="s">
        <v>488</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569</v>
      </c>
      <c r="C76" s="1010"/>
      <c r="D76" s="1010"/>
      <c r="E76" s="1010"/>
      <c r="F76" s="1010"/>
      <c r="G76" s="1010"/>
      <c r="H76" s="1010"/>
      <c r="I76" s="1010"/>
      <c r="J76" s="1010"/>
      <c r="K76" s="1010"/>
      <c r="L76" s="1010"/>
      <c r="M76" s="1010"/>
      <c r="N76" s="1010"/>
      <c r="O76" s="1010"/>
      <c r="P76" s="1011"/>
      <c r="Q76" s="1013">
        <v>483</v>
      </c>
      <c r="R76" s="1014"/>
      <c r="S76" s="1014"/>
      <c r="T76" s="1014"/>
      <c r="U76" s="1015"/>
      <c r="V76" s="1016">
        <v>397</v>
      </c>
      <c r="W76" s="1014"/>
      <c r="X76" s="1014"/>
      <c r="Y76" s="1014"/>
      <c r="Z76" s="1015"/>
      <c r="AA76" s="1016">
        <v>87</v>
      </c>
      <c r="AB76" s="1014"/>
      <c r="AC76" s="1014"/>
      <c r="AD76" s="1014"/>
      <c r="AE76" s="1015"/>
      <c r="AF76" s="1016">
        <v>87</v>
      </c>
      <c r="AG76" s="1014"/>
      <c r="AH76" s="1014"/>
      <c r="AI76" s="1014"/>
      <c r="AJ76" s="1015"/>
      <c r="AK76" s="1016">
        <v>93</v>
      </c>
      <c r="AL76" s="1014"/>
      <c r="AM76" s="1014"/>
      <c r="AN76" s="1014"/>
      <c r="AO76" s="1015"/>
      <c r="AP76" s="1016" t="s">
        <v>488</v>
      </c>
      <c r="AQ76" s="1014"/>
      <c r="AR76" s="1014"/>
      <c r="AS76" s="1014"/>
      <c r="AT76" s="1015"/>
      <c r="AU76" s="1016" t="s">
        <v>488</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t="s">
        <v>570</v>
      </c>
      <c r="C77" s="1010"/>
      <c r="D77" s="1010"/>
      <c r="E77" s="1010"/>
      <c r="F77" s="1010"/>
      <c r="G77" s="1010"/>
      <c r="H77" s="1010"/>
      <c r="I77" s="1010"/>
      <c r="J77" s="1010"/>
      <c r="K77" s="1010"/>
      <c r="L77" s="1010"/>
      <c r="M77" s="1010"/>
      <c r="N77" s="1010"/>
      <c r="O77" s="1010"/>
      <c r="P77" s="1011"/>
      <c r="Q77" s="1013">
        <v>5552</v>
      </c>
      <c r="R77" s="1014"/>
      <c r="S77" s="1014"/>
      <c r="T77" s="1014"/>
      <c r="U77" s="1015"/>
      <c r="V77" s="1016">
        <v>4641</v>
      </c>
      <c r="W77" s="1014"/>
      <c r="X77" s="1014"/>
      <c r="Y77" s="1014"/>
      <c r="Z77" s="1015"/>
      <c r="AA77" s="1016">
        <v>912</v>
      </c>
      <c r="AB77" s="1014"/>
      <c r="AC77" s="1014"/>
      <c r="AD77" s="1014"/>
      <c r="AE77" s="1015"/>
      <c r="AF77" s="1016">
        <v>912</v>
      </c>
      <c r="AG77" s="1014"/>
      <c r="AH77" s="1014"/>
      <c r="AI77" s="1014"/>
      <c r="AJ77" s="1015"/>
      <c r="AK77" s="1016">
        <v>0</v>
      </c>
      <c r="AL77" s="1014"/>
      <c r="AM77" s="1014"/>
      <c r="AN77" s="1014"/>
      <c r="AO77" s="1015"/>
      <c r="AP77" s="1016" t="s">
        <v>488</v>
      </c>
      <c r="AQ77" s="1014"/>
      <c r="AR77" s="1014"/>
      <c r="AS77" s="1014"/>
      <c r="AT77" s="1015"/>
      <c r="AU77" s="1016" t="s">
        <v>488</v>
      </c>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t="s">
        <v>571</v>
      </c>
      <c r="C78" s="1010"/>
      <c r="D78" s="1010"/>
      <c r="E78" s="1010"/>
      <c r="F78" s="1010"/>
      <c r="G78" s="1010"/>
      <c r="H78" s="1010"/>
      <c r="I78" s="1010"/>
      <c r="J78" s="1010"/>
      <c r="K78" s="1010"/>
      <c r="L78" s="1010"/>
      <c r="M78" s="1010"/>
      <c r="N78" s="1010"/>
      <c r="O78" s="1010"/>
      <c r="P78" s="1011"/>
      <c r="Q78" s="1012">
        <v>1491</v>
      </c>
      <c r="R78" s="1006"/>
      <c r="S78" s="1006"/>
      <c r="T78" s="1006"/>
      <c r="U78" s="1006"/>
      <c r="V78" s="1006">
        <v>1487</v>
      </c>
      <c r="W78" s="1006"/>
      <c r="X78" s="1006"/>
      <c r="Y78" s="1006"/>
      <c r="Z78" s="1006"/>
      <c r="AA78" s="1006">
        <v>3</v>
      </c>
      <c r="AB78" s="1006"/>
      <c r="AC78" s="1006"/>
      <c r="AD78" s="1006"/>
      <c r="AE78" s="1006"/>
      <c r="AF78" s="1006">
        <v>3</v>
      </c>
      <c r="AG78" s="1006"/>
      <c r="AH78" s="1006"/>
      <c r="AI78" s="1006"/>
      <c r="AJ78" s="1006"/>
      <c r="AK78" s="1006">
        <v>41</v>
      </c>
      <c r="AL78" s="1006"/>
      <c r="AM78" s="1006"/>
      <c r="AN78" s="1006"/>
      <c r="AO78" s="1006"/>
      <c r="AP78" s="1006" t="s">
        <v>488</v>
      </c>
      <c r="AQ78" s="1006"/>
      <c r="AR78" s="1006"/>
      <c r="AS78" s="1006"/>
      <c r="AT78" s="1006"/>
      <c r="AU78" s="1006" t="s">
        <v>488</v>
      </c>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t="s">
        <v>572</v>
      </c>
      <c r="C79" s="1010"/>
      <c r="D79" s="1010"/>
      <c r="E79" s="1010"/>
      <c r="F79" s="1010"/>
      <c r="G79" s="1010"/>
      <c r="H79" s="1010"/>
      <c r="I79" s="1010"/>
      <c r="J79" s="1010"/>
      <c r="K79" s="1010"/>
      <c r="L79" s="1010"/>
      <c r="M79" s="1010"/>
      <c r="N79" s="1010"/>
      <c r="O79" s="1010"/>
      <c r="P79" s="1011"/>
      <c r="Q79" s="1012">
        <v>8</v>
      </c>
      <c r="R79" s="1006"/>
      <c r="S79" s="1006"/>
      <c r="T79" s="1006"/>
      <c r="U79" s="1006"/>
      <c r="V79" s="1006">
        <v>7</v>
      </c>
      <c r="W79" s="1006"/>
      <c r="X79" s="1006"/>
      <c r="Y79" s="1006"/>
      <c r="Z79" s="1006"/>
      <c r="AA79" s="1006">
        <v>0</v>
      </c>
      <c r="AB79" s="1006"/>
      <c r="AC79" s="1006"/>
      <c r="AD79" s="1006"/>
      <c r="AE79" s="1006"/>
      <c r="AF79" s="1006">
        <v>0</v>
      </c>
      <c r="AG79" s="1006"/>
      <c r="AH79" s="1006"/>
      <c r="AI79" s="1006"/>
      <c r="AJ79" s="1006"/>
      <c r="AK79" s="1006">
        <v>5</v>
      </c>
      <c r="AL79" s="1006"/>
      <c r="AM79" s="1006"/>
      <c r="AN79" s="1006"/>
      <c r="AO79" s="1006"/>
      <c r="AP79" s="1006" t="s">
        <v>488</v>
      </c>
      <c r="AQ79" s="1006"/>
      <c r="AR79" s="1006"/>
      <c r="AS79" s="1006"/>
      <c r="AT79" s="1006"/>
      <c r="AU79" s="1006" t="s">
        <v>488</v>
      </c>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t="s">
        <v>573</v>
      </c>
      <c r="C80" s="1010"/>
      <c r="D80" s="1010"/>
      <c r="E80" s="1010"/>
      <c r="F80" s="1010"/>
      <c r="G80" s="1010"/>
      <c r="H80" s="1010"/>
      <c r="I80" s="1010"/>
      <c r="J80" s="1010"/>
      <c r="K80" s="1010"/>
      <c r="L80" s="1010"/>
      <c r="M80" s="1010"/>
      <c r="N80" s="1010"/>
      <c r="O80" s="1010"/>
      <c r="P80" s="1011"/>
      <c r="Q80" s="1012">
        <v>33</v>
      </c>
      <c r="R80" s="1006"/>
      <c r="S80" s="1006"/>
      <c r="T80" s="1006"/>
      <c r="U80" s="1006"/>
      <c r="V80" s="1006">
        <v>17</v>
      </c>
      <c r="W80" s="1006"/>
      <c r="X80" s="1006"/>
      <c r="Y80" s="1006"/>
      <c r="Z80" s="1006"/>
      <c r="AA80" s="1006">
        <v>17</v>
      </c>
      <c r="AB80" s="1006"/>
      <c r="AC80" s="1006"/>
      <c r="AD80" s="1006"/>
      <c r="AE80" s="1006"/>
      <c r="AF80" s="1006">
        <v>17</v>
      </c>
      <c r="AG80" s="1006"/>
      <c r="AH80" s="1006"/>
      <c r="AI80" s="1006"/>
      <c r="AJ80" s="1006"/>
      <c r="AK80" s="1006">
        <v>23</v>
      </c>
      <c r="AL80" s="1006"/>
      <c r="AM80" s="1006"/>
      <c r="AN80" s="1006"/>
      <c r="AO80" s="1006"/>
      <c r="AP80" s="1006" t="s">
        <v>488</v>
      </c>
      <c r="AQ80" s="1006"/>
      <c r="AR80" s="1006"/>
      <c r="AS80" s="1006"/>
      <c r="AT80" s="1006"/>
      <c r="AU80" s="1006" t="s">
        <v>488</v>
      </c>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t="s">
        <v>574</v>
      </c>
      <c r="C81" s="1010"/>
      <c r="D81" s="1010"/>
      <c r="E81" s="1010"/>
      <c r="F81" s="1010"/>
      <c r="G81" s="1010"/>
      <c r="H81" s="1010"/>
      <c r="I81" s="1010"/>
      <c r="J81" s="1010"/>
      <c r="K81" s="1010"/>
      <c r="L81" s="1010"/>
      <c r="M81" s="1010"/>
      <c r="N81" s="1010"/>
      <c r="O81" s="1010"/>
      <c r="P81" s="1011"/>
      <c r="Q81" s="1012">
        <v>772</v>
      </c>
      <c r="R81" s="1006"/>
      <c r="S81" s="1006"/>
      <c r="T81" s="1006"/>
      <c r="U81" s="1006"/>
      <c r="V81" s="1006">
        <v>728</v>
      </c>
      <c r="W81" s="1006"/>
      <c r="X81" s="1006"/>
      <c r="Y81" s="1006"/>
      <c r="Z81" s="1006"/>
      <c r="AA81" s="1006">
        <v>44</v>
      </c>
      <c r="AB81" s="1006"/>
      <c r="AC81" s="1006"/>
      <c r="AD81" s="1006"/>
      <c r="AE81" s="1006"/>
      <c r="AF81" s="1006">
        <v>44</v>
      </c>
      <c r="AG81" s="1006"/>
      <c r="AH81" s="1006"/>
      <c r="AI81" s="1006"/>
      <c r="AJ81" s="1006"/>
      <c r="AK81" s="1006">
        <v>315</v>
      </c>
      <c r="AL81" s="1006"/>
      <c r="AM81" s="1006"/>
      <c r="AN81" s="1006"/>
      <c r="AO81" s="1006"/>
      <c r="AP81" s="1006" t="s">
        <v>488</v>
      </c>
      <c r="AQ81" s="1006"/>
      <c r="AR81" s="1006"/>
      <c r="AS81" s="1006"/>
      <c r="AT81" s="1006"/>
      <c r="AU81" s="1006" t="s">
        <v>488</v>
      </c>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t="s">
        <v>575</v>
      </c>
      <c r="C82" s="1010"/>
      <c r="D82" s="1010"/>
      <c r="E82" s="1010"/>
      <c r="F82" s="1010"/>
      <c r="G82" s="1010"/>
      <c r="H82" s="1010"/>
      <c r="I82" s="1010"/>
      <c r="J82" s="1010"/>
      <c r="K82" s="1010"/>
      <c r="L82" s="1010"/>
      <c r="M82" s="1010"/>
      <c r="N82" s="1010"/>
      <c r="O82" s="1010"/>
      <c r="P82" s="1011"/>
      <c r="Q82" s="1012">
        <v>1876</v>
      </c>
      <c r="R82" s="1006"/>
      <c r="S82" s="1006"/>
      <c r="T82" s="1006"/>
      <c r="U82" s="1006"/>
      <c r="V82" s="1006">
        <v>1810</v>
      </c>
      <c r="W82" s="1006"/>
      <c r="X82" s="1006"/>
      <c r="Y82" s="1006"/>
      <c r="Z82" s="1006"/>
      <c r="AA82" s="1006">
        <v>66</v>
      </c>
      <c r="AB82" s="1006"/>
      <c r="AC82" s="1006"/>
      <c r="AD82" s="1006"/>
      <c r="AE82" s="1006"/>
      <c r="AF82" s="1006">
        <v>66</v>
      </c>
      <c r="AG82" s="1006"/>
      <c r="AH82" s="1006"/>
      <c r="AI82" s="1006"/>
      <c r="AJ82" s="1006"/>
      <c r="AK82" s="1006" t="s">
        <v>488</v>
      </c>
      <c r="AL82" s="1006"/>
      <c r="AM82" s="1006"/>
      <c r="AN82" s="1006"/>
      <c r="AO82" s="1006"/>
      <c r="AP82" s="1006" t="s">
        <v>488</v>
      </c>
      <c r="AQ82" s="1006"/>
      <c r="AR82" s="1006"/>
      <c r="AS82" s="1006"/>
      <c r="AT82" s="1006"/>
      <c r="AU82" s="1006" t="s">
        <v>488</v>
      </c>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t="s">
        <v>576</v>
      </c>
      <c r="C83" s="1010"/>
      <c r="D83" s="1010"/>
      <c r="E83" s="1010"/>
      <c r="F83" s="1010"/>
      <c r="G83" s="1010"/>
      <c r="H83" s="1010"/>
      <c r="I83" s="1010"/>
      <c r="J83" s="1010"/>
      <c r="K83" s="1010"/>
      <c r="L83" s="1010"/>
      <c r="M83" s="1010"/>
      <c r="N83" s="1010"/>
      <c r="O83" s="1010"/>
      <c r="P83" s="1011"/>
      <c r="Q83" s="1012">
        <v>297869</v>
      </c>
      <c r="R83" s="1006"/>
      <c r="S83" s="1006"/>
      <c r="T83" s="1006"/>
      <c r="U83" s="1006"/>
      <c r="V83" s="1006">
        <v>293113</v>
      </c>
      <c r="W83" s="1006"/>
      <c r="X83" s="1006"/>
      <c r="Y83" s="1006"/>
      <c r="Z83" s="1006"/>
      <c r="AA83" s="1006">
        <v>4756</v>
      </c>
      <c r="AB83" s="1006"/>
      <c r="AC83" s="1006"/>
      <c r="AD83" s="1006"/>
      <c r="AE83" s="1006"/>
      <c r="AF83" s="1006">
        <v>4756</v>
      </c>
      <c r="AG83" s="1006"/>
      <c r="AH83" s="1006"/>
      <c r="AI83" s="1006"/>
      <c r="AJ83" s="1006"/>
      <c r="AK83" s="1006">
        <v>1710</v>
      </c>
      <c r="AL83" s="1006"/>
      <c r="AM83" s="1006"/>
      <c r="AN83" s="1006"/>
      <c r="AO83" s="1006"/>
      <c r="AP83" s="1006" t="s">
        <v>488</v>
      </c>
      <c r="AQ83" s="1006"/>
      <c r="AR83" s="1006"/>
      <c r="AS83" s="1006"/>
      <c r="AT83" s="1006"/>
      <c r="AU83" s="1006" t="s">
        <v>488</v>
      </c>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t="s">
        <v>577</v>
      </c>
      <c r="C84" s="1010"/>
      <c r="D84" s="1010"/>
      <c r="E84" s="1010"/>
      <c r="F84" s="1010"/>
      <c r="G84" s="1010"/>
      <c r="H84" s="1010"/>
      <c r="I84" s="1010"/>
      <c r="J84" s="1010"/>
      <c r="K84" s="1010"/>
      <c r="L84" s="1010"/>
      <c r="M84" s="1010"/>
      <c r="N84" s="1010"/>
      <c r="O84" s="1010"/>
      <c r="P84" s="1011"/>
      <c r="Q84" s="1012">
        <v>863</v>
      </c>
      <c r="R84" s="1006"/>
      <c r="S84" s="1006"/>
      <c r="T84" s="1006"/>
      <c r="U84" s="1006"/>
      <c r="V84" s="1006">
        <v>807</v>
      </c>
      <c r="W84" s="1006"/>
      <c r="X84" s="1006"/>
      <c r="Y84" s="1006"/>
      <c r="Z84" s="1006"/>
      <c r="AA84" s="1006">
        <v>56</v>
      </c>
      <c r="AB84" s="1006"/>
      <c r="AC84" s="1006"/>
      <c r="AD84" s="1006"/>
      <c r="AE84" s="1006"/>
      <c r="AF84" s="1006">
        <v>2380</v>
      </c>
      <c r="AG84" s="1006"/>
      <c r="AH84" s="1006"/>
      <c r="AI84" s="1006"/>
      <c r="AJ84" s="1006"/>
      <c r="AK84" s="1006" t="s">
        <v>488</v>
      </c>
      <c r="AL84" s="1006"/>
      <c r="AM84" s="1006"/>
      <c r="AN84" s="1006"/>
      <c r="AO84" s="1006"/>
      <c r="AP84" s="1006">
        <v>1026</v>
      </c>
      <c r="AQ84" s="1006"/>
      <c r="AR84" s="1006"/>
      <c r="AS84" s="1006"/>
      <c r="AT84" s="1006"/>
      <c r="AU84" s="1006">
        <v>87</v>
      </c>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377</v>
      </c>
      <c r="B88" s="972" t="s">
        <v>401</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8963</v>
      </c>
      <c r="AG88" s="994"/>
      <c r="AH88" s="994"/>
      <c r="AI88" s="994"/>
      <c r="AJ88" s="994"/>
      <c r="AK88" s="998"/>
      <c r="AL88" s="998"/>
      <c r="AM88" s="998"/>
      <c r="AN88" s="998"/>
      <c r="AO88" s="998"/>
      <c r="AP88" s="994">
        <v>6349</v>
      </c>
      <c r="AQ88" s="994"/>
      <c r="AR88" s="994"/>
      <c r="AS88" s="994"/>
      <c r="AT88" s="994"/>
      <c r="AU88" s="994">
        <v>552</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402</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86</v>
      </c>
      <c r="CS102" s="988"/>
      <c r="CT102" s="988"/>
      <c r="CU102" s="988"/>
      <c r="CV102" s="989"/>
      <c r="CW102" s="987">
        <v>8</v>
      </c>
      <c r="CX102" s="988"/>
      <c r="CY102" s="988"/>
      <c r="CZ102" s="988"/>
      <c r="DA102" s="989"/>
      <c r="DB102" s="987" t="s">
        <v>552</v>
      </c>
      <c r="DC102" s="988"/>
      <c r="DD102" s="988"/>
      <c r="DE102" s="988"/>
      <c r="DF102" s="989"/>
      <c r="DG102" s="987" t="s">
        <v>552</v>
      </c>
      <c r="DH102" s="988"/>
      <c r="DI102" s="988"/>
      <c r="DJ102" s="988"/>
      <c r="DK102" s="989"/>
      <c r="DL102" s="987" t="s">
        <v>552</v>
      </c>
      <c r="DM102" s="988"/>
      <c r="DN102" s="988"/>
      <c r="DO102" s="988"/>
      <c r="DP102" s="989"/>
      <c r="DQ102" s="987" t="s">
        <v>552</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403</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404</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407</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408</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409</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410</v>
      </c>
      <c r="AB109" s="931"/>
      <c r="AC109" s="931"/>
      <c r="AD109" s="931"/>
      <c r="AE109" s="932"/>
      <c r="AF109" s="933" t="s">
        <v>411</v>
      </c>
      <c r="AG109" s="931"/>
      <c r="AH109" s="931"/>
      <c r="AI109" s="931"/>
      <c r="AJ109" s="932"/>
      <c r="AK109" s="933" t="s">
        <v>294</v>
      </c>
      <c r="AL109" s="931"/>
      <c r="AM109" s="931"/>
      <c r="AN109" s="931"/>
      <c r="AO109" s="932"/>
      <c r="AP109" s="933" t="s">
        <v>412</v>
      </c>
      <c r="AQ109" s="931"/>
      <c r="AR109" s="931"/>
      <c r="AS109" s="931"/>
      <c r="AT109" s="964"/>
      <c r="AU109" s="930" t="s">
        <v>409</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410</v>
      </c>
      <c r="BR109" s="931"/>
      <c r="BS109" s="931"/>
      <c r="BT109" s="931"/>
      <c r="BU109" s="932"/>
      <c r="BV109" s="933" t="s">
        <v>411</v>
      </c>
      <c r="BW109" s="931"/>
      <c r="BX109" s="931"/>
      <c r="BY109" s="931"/>
      <c r="BZ109" s="932"/>
      <c r="CA109" s="933" t="s">
        <v>294</v>
      </c>
      <c r="CB109" s="931"/>
      <c r="CC109" s="931"/>
      <c r="CD109" s="931"/>
      <c r="CE109" s="932"/>
      <c r="CF109" s="971" t="s">
        <v>412</v>
      </c>
      <c r="CG109" s="971"/>
      <c r="CH109" s="971"/>
      <c r="CI109" s="971"/>
      <c r="CJ109" s="971"/>
      <c r="CK109" s="933" t="s">
        <v>413</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410</v>
      </c>
      <c r="DH109" s="931"/>
      <c r="DI109" s="931"/>
      <c r="DJ109" s="931"/>
      <c r="DK109" s="932"/>
      <c r="DL109" s="933" t="s">
        <v>411</v>
      </c>
      <c r="DM109" s="931"/>
      <c r="DN109" s="931"/>
      <c r="DO109" s="931"/>
      <c r="DP109" s="932"/>
      <c r="DQ109" s="933" t="s">
        <v>294</v>
      </c>
      <c r="DR109" s="931"/>
      <c r="DS109" s="931"/>
      <c r="DT109" s="931"/>
      <c r="DU109" s="932"/>
      <c r="DV109" s="933" t="s">
        <v>412</v>
      </c>
      <c r="DW109" s="931"/>
      <c r="DX109" s="931"/>
      <c r="DY109" s="931"/>
      <c r="DZ109" s="964"/>
    </row>
    <row r="110" spans="1:131" s="212" customFormat="1" ht="26.25" customHeight="1" x14ac:dyDescent="0.2">
      <c r="A110" s="842" t="s">
        <v>414</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371696</v>
      </c>
      <c r="AB110" s="924"/>
      <c r="AC110" s="924"/>
      <c r="AD110" s="924"/>
      <c r="AE110" s="925"/>
      <c r="AF110" s="926">
        <v>363044</v>
      </c>
      <c r="AG110" s="924"/>
      <c r="AH110" s="924"/>
      <c r="AI110" s="924"/>
      <c r="AJ110" s="925"/>
      <c r="AK110" s="926">
        <v>390542</v>
      </c>
      <c r="AL110" s="924"/>
      <c r="AM110" s="924"/>
      <c r="AN110" s="924"/>
      <c r="AO110" s="925"/>
      <c r="AP110" s="927">
        <v>8.1</v>
      </c>
      <c r="AQ110" s="928"/>
      <c r="AR110" s="928"/>
      <c r="AS110" s="928"/>
      <c r="AT110" s="929"/>
      <c r="AU110" s="965" t="s">
        <v>69</v>
      </c>
      <c r="AV110" s="966"/>
      <c r="AW110" s="966"/>
      <c r="AX110" s="966"/>
      <c r="AY110" s="966"/>
      <c r="AZ110" s="895" t="s">
        <v>415</v>
      </c>
      <c r="BA110" s="843"/>
      <c r="BB110" s="843"/>
      <c r="BC110" s="843"/>
      <c r="BD110" s="843"/>
      <c r="BE110" s="843"/>
      <c r="BF110" s="843"/>
      <c r="BG110" s="843"/>
      <c r="BH110" s="843"/>
      <c r="BI110" s="843"/>
      <c r="BJ110" s="843"/>
      <c r="BK110" s="843"/>
      <c r="BL110" s="843"/>
      <c r="BM110" s="843"/>
      <c r="BN110" s="843"/>
      <c r="BO110" s="843"/>
      <c r="BP110" s="844"/>
      <c r="BQ110" s="896">
        <v>2376458</v>
      </c>
      <c r="BR110" s="877"/>
      <c r="BS110" s="877"/>
      <c r="BT110" s="877"/>
      <c r="BU110" s="877"/>
      <c r="BV110" s="877">
        <v>2399336</v>
      </c>
      <c r="BW110" s="877"/>
      <c r="BX110" s="877"/>
      <c r="BY110" s="877"/>
      <c r="BZ110" s="877"/>
      <c r="CA110" s="877">
        <v>2330066</v>
      </c>
      <c r="CB110" s="877"/>
      <c r="CC110" s="877"/>
      <c r="CD110" s="877"/>
      <c r="CE110" s="877"/>
      <c r="CF110" s="901">
        <v>48.4</v>
      </c>
      <c r="CG110" s="902"/>
      <c r="CH110" s="902"/>
      <c r="CI110" s="902"/>
      <c r="CJ110" s="902"/>
      <c r="CK110" s="961" t="s">
        <v>416</v>
      </c>
      <c r="CL110" s="854"/>
      <c r="CM110" s="895" t="s">
        <v>417</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418</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419</v>
      </c>
      <c r="BA111" s="787"/>
      <c r="BB111" s="787"/>
      <c r="BC111" s="787"/>
      <c r="BD111" s="787"/>
      <c r="BE111" s="787"/>
      <c r="BF111" s="787"/>
      <c r="BG111" s="787"/>
      <c r="BH111" s="787"/>
      <c r="BI111" s="787"/>
      <c r="BJ111" s="787"/>
      <c r="BK111" s="787"/>
      <c r="BL111" s="787"/>
      <c r="BM111" s="787"/>
      <c r="BN111" s="787"/>
      <c r="BO111" s="787"/>
      <c r="BP111" s="788"/>
      <c r="BQ111" s="851">
        <v>2547</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420</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421</v>
      </c>
      <c r="B112" s="948"/>
      <c r="C112" s="787" t="s">
        <v>422</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423</v>
      </c>
      <c r="BA112" s="787"/>
      <c r="BB112" s="787"/>
      <c r="BC112" s="787"/>
      <c r="BD112" s="787"/>
      <c r="BE112" s="787"/>
      <c r="BF112" s="787"/>
      <c r="BG112" s="787"/>
      <c r="BH112" s="787"/>
      <c r="BI112" s="787"/>
      <c r="BJ112" s="787"/>
      <c r="BK112" s="787"/>
      <c r="BL112" s="787"/>
      <c r="BM112" s="787"/>
      <c r="BN112" s="787"/>
      <c r="BO112" s="787"/>
      <c r="BP112" s="788"/>
      <c r="BQ112" s="851">
        <v>2752329</v>
      </c>
      <c r="BR112" s="852"/>
      <c r="BS112" s="852"/>
      <c r="BT112" s="852"/>
      <c r="BU112" s="852"/>
      <c r="BV112" s="852">
        <v>2518217</v>
      </c>
      <c r="BW112" s="852"/>
      <c r="BX112" s="852"/>
      <c r="BY112" s="852"/>
      <c r="BZ112" s="852"/>
      <c r="CA112" s="852">
        <v>2204629</v>
      </c>
      <c r="CB112" s="852"/>
      <c r="CC112" s="852"/>
      <c r="CD112" s="852"/>
      <c r="CE112" s="852"/>
      <c r="CF112" s="910">
        <v>45.8</v>
      </c>
      <c r="CG112" s="911"/>
      <c r="CH112" s="911"/>
      <c r="CI112" s="911"/>
      <c r="CJ112" s="911"/>
      <c r="CK112" s="962"/>
      <c r="CL112" s="856"/>
      <c r="CM112" s="850" t="s">
        <v>424</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425</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304237</v>
      </c>
      <c r="AB113" s="954"/>
      <c r="AC113" s="954"/>
      <c r="AD113" s="954"/>
      <c r="AE113" s="955"/>
      <c r="AF113" s="956">
        <v>273834</v>
      </c>
      <c r="AG113" s="954"/>
      <c r="AH113" s="954"/>
      <c r="AI113" s="954"/>
      <c r="AJ113" s="955"/>
      <c r="AK113" s="956">
        <v>231582</v>
      </c>
      <c r="AL113" s="954"/>
      <c r="AM113" s="954"/>
      <c r="AN113" s="954"/>
      <c r="AO113" s="955"/>
      <c r="AP113" s="957">
        <v>4.8</v>
      </c>
      <c r="AQ113" s="958"/>
      <c r="AR113" s="958"/>
      <c r="AS113" s="958"/>
      <c r="AT113" s="959"/>
      <c r="AU113" s="967"/>
      <c r="AV113" s="968"/>
      <c r="AW113" s="968"/>
      <c r="AX113" s="968"/>
      <c r="AY113" s="968"/>
      <c r="AZ113" s="850" t="s">
        <v>426</v>
      </c>
      <c r="BA113" s="787"/>
      <c r="BB113" s="787"/>
      <c r="BC113" s="787"/>
      <c r="BD113" s="787"/>
      <c r="BE113" s="787"/>
      <c r="BF113" s="787"/>
      <c r="BG113" s="787"/>
      <c r="BH113" s="787"/>
      <c r="BI113" s="787"/>
      <c r="BJ113" s="787"/>
      <c r="BK113" s="787"/>
      <c r="BL113" s="787"/>
      <c r="BM113" s="787"/>
      <c r="BN113" s="787"/>
      <c r="BO113" s="787"/>
      <c r="BP113" s="788"/>
      <c r="BQ113" s="851">
        <v>509779</v>
      </c>
      <c r="BR113" s="852"/>
      <c r="BS113" s="852"/>
      <c r="BT113" s="852"/>
      <c r="BU113" s="852"/>
      <c r="BV113" s="852">
        <v>508898</v>
      </c>
      <c r="BW113" s="852"/>
      <c r="BX113" s="852"/>
      <c r="BY113" s="852"/>
      <c r="BZ113" s="852"/>
      <c r="CA113" s="852">
        <v>550223</v>
      </c>
      <c r="CB113" s="852"/>
      <c r="CC113" s="852"/>
      <c r="CD113" s="852"/>
      <c r="CE113" s="852"/>
      <c r="CF113" s="910">
        <v>11.4</v>
      </c>
      <c r="CG113" s="911"/>
      <c r="CH113" s="911"/>
      <c r="CI113" s="911"/>
      <c r="CJ113" s="911"/>
      <c r="CK113" s="962"/>
      <c r="CL113" s="856"/>
      <c r="CM113" s="850" t="s">
        <v>427</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428</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27538</v>
      </c>
      <c r="AB114" s="815"/>
      <c r="AC114" s="815"/>
      <c r="AD114" s="815"/>
      <c r="AE114" s="816"/>
      <c r="AF114" s="817">
        <v>34800</v>
      </c>
      <c r="AG114" s="815"/>
      <c r="AH114" s="815"/>
      <c r="AI114" s="815"/>
      <c r="AJ114" s="816"/>
      <c r="AK114" s="817">
        <v>29251</v>
      </c>
      <c r="AL114" s="815"/>
      <c r="AM114" s="815"/>
      <c r="AN114" s="815"/>
      <c r="AO114" s="816"/>
      <c r="AP114" s="859">
        <v>0.6</v>
      </c>
      <c r="AQ114" s="860"/>
      <c r="AR114" s="860"/>
      <c r="AS114" s="860"/>
      <c r="AT114" s="861"/>
      <c r="AU114" s="967"/>
      <c r="AV114" s="968"/>
      <c r="AW114" s="968"/>
      <c r="AX114" s="968"/>
      <c r="AY114" s="968"/>
      <c r="AZ114" s="850" t="s">
        <v>429</v>
      </c>
      <c r="BA114" s="787"/>
      <c r="BB114" s="787"/>
      <c r="BC114" s="787"/>
      <c r="BD114" s="787"/>
      <c r="BE114" s="787"/>
      <c r="BF114" s="787"/>
      <c r="BG114" s="787"/>
      <c r="BH114" s="787"/>
      <c r="BI114" s="787"/>
      <c r="BJ114" s="787"/>
      <c r="BK114" s="787"/>
      <c r="BL114" s="787"/>
      <c r="BM114" s="787"/>
      <c r="BN114" s="787"/>
      <c r="BO114" s="787"/>
      <c r="BP114" s="788"/>
      <c r="BQ114" s="851">
        <v>251415</v>
      </c>
      <c r="BR114" s="852"/>
      <c r="BS114" s="852"/>
      <c r="BT114" s="852"/>
      <c r="BU114" s="852"/>
      <c r="BV114" s="852">
        <v>141431</v>
      </c>
      <c r="BW114" s="852"/>
      <c r="BX114" s="852"/>
      <c r="BY114" s="852"/>
      <c r="BZ114" s="852"/>
      <c r="CA114" s="852">
        <v>275934</v>
      </c>
      <c r="CB114" s="852"/>
      <c r="CC114" s="852"/>
      <c r="CD114" s="852"/>
      <c r="CE114" s="852"/>
      <c r="CF114" s="910">
        <v>5.7</v>
      </c>
      <c r="CG114" s="911"/>
      <c r="CH114" s="911"/>
      <c r="CI114" s="911"/>
      <c r="CJ114" s="911"/>
      <c r="CK114" s="962"/>
      <c r="CL114" s="856"/>
      <c r="CM114" s="850" t="s">
        <v>430</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431</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1281</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432</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433</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2547</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434</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435</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436</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437</v>
      </c>
      <c r="Z117" s="932"/>
      <c r="AA117" s="937">
        <v>704752</v>
      </c>
      <c r="AB117" s="938"/>
      <c r="AC117" s="938"/>
      <c r="AD117" s="938"/>
      <c r="AE117" s="939"/>
      <c r="AF117" s="940">
        <v>671678</v>
      </c>
      <c r="AG117" s="938"/>
      <c r="AH117" s="938"/>
      <c r="AI117" s="938"/>
      <c r="AJ117" s="939"/>
      <c r="AK117" s="940">
        <v>651375</v>
      </c>
      <c r="AL117" s="938"/>
      <c r="AM117" s="938"/>
      <c r="AN117" s="938"/>
      <c r="AO117" s="939"/>
      <c r="AP117" s="941"/>
      <c r="AQ117" s="942"/>
      <c r="AR117" s="942"/>
      <c r="AS117" s="942"/>
      <c r="AT117" s="943"/>
      <c r="AU117" s="967"/>
      <c r="AV117" s="968"/>
      <c r="AW117" s="968"/>
      <c r="AX117" s="968"/>
      <c r="AY117" s="968"/>
      <c r="AZ117" s="898" t="s">
        <v>438</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439</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413</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410</v>
      </c>
      <c r="AB118" s="931"/>
      <c r="AC118" s="931"/>
      <c r="AD118" s="931"/>
      <c r="AE118" s="932"/>
      <c r="AF118" s="933" t="s">
        <v>411</v>
      </c>
      <c r="AG118" s="931"/>
      <c r="AH118" s="931"/>
      <c r="AI118" s="931"/>
      <c r="AJ118" s="932"/>
      <c r="AK118" s="933" t="s">
        <v>294</v>
      </c>
      <c r="AL118" s="931"/>
      <c r="AM118" s="931"/>
      <c r="AN118" s="931"/>
      <c r="AO118" s="932"/>
      <c r="AP118" s="934" t="s">
        <v>412</v>
      </c>
      <c r="AQ118" s="935"/>
      <c r="AR118" s="935"/>
      <c r="AS118" s="935"/>
      <c r="AT118" s="936"/>
      <c r="AU118" s="967"/>
      <c r="AV118" s="968"/>
      <c r="AW118" s="968"/>
      <c r="AX118" s="968"/>
      <c r="AY118" s="968"/>
      <c r="AZ118" s="873" t="s">
        <v>440</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441</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416</v>
      </c>
      <c r="B119" s="854"/>
      <c r="C119" s="895" t="s">
        <v>417</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442</v>
      </c>
      <c r="BP119" s="913"/>
      <c r="BQ119" s="914">
        <v>5892528</v>
      </c>
      <c r="BR119" s="880"/>
      <c r="BS119" s="880"/>
      <c r="BT119" s="880"/>
      <c r="BU119" s="880"/>
      <c r="BV119" s="880">
        <v>5567882</v>
      </c>
      <c r="BW119" s="880"/>
      <c r="BX119" s="880"/>
      <c r="BY119" s="880"/>
      <c r="BZ119" s="880"/>
      <c r="CA119" s="880">
        <v>5360852</v>
      </c>
      <c r="CB119" s="880"/>
      <c r="CC119" s="880"/>
      <c r="CD119" s="880"/>
      <c r="CE119" s="880"/>
      <c r="CF119" s="783"/>
      <c r="CG119" s="784"/>
      <c r="CH119" s="784"/>
      <c r="CI119" s="784"/>
      <c r="CJ119" s="869"/>
      <c r="CK119" s="963"/>
      <c r="CL119" s="858"/>
      <c r="CM119" s="873" t="s">
        <v>443</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420</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444</v>
      </c>
      <c r="AV120" s="916"/>
      <c r="AW120" s="916"/>
      <c r="AX120" s="916"/>
      <c r="AY120" s="917"/>
      <c r="AZ120" s="895" t="s">
        <v>445</v>
      </c>
      <c r="BA120" s="843"/>
      <c r="BB120" s="843"/>
      <c r="BC120" s="843"/>
      <c r="BD120" s="843"/>
      <c r="BE120" s="843"/>
      <c r="BF120" s="843"/>
      <c r="BG120" s="843"/>
      <c r="BH120" s="843"/>
      <c r="BI120" s="843"/>
      <c r="BJ120" s="843"/>
      <c r="BK120" s="843"/>
      <c r="BL120" s="843"/>
      <c r="BM120" s="843"/>
      <c r="BN120" s="843"/>
      <c r="BO120" s="843"/>
      <c r="BP120" s="844"/>
      <c r="BQ120" s="896">
        <v>2269802</v>
      </c>
      <c r="BR120" s="877"/>
      <c r="BS120" s="877"/>
      <c r="BT120" s="877"/>
      <c r="BU120" s="877"/>
      <c r="BV120" s="877">
        <v>2150290</v>
      </c>
      <c r="BW120" s="877"/>
      <c r="BX120" s="877"/>
      <c r="BY120" s="877"/>
      <c r="BZ120" s="877"/>
      <c r="CA120" s="877">
        <v>2027531</v>
      </c>
      <c r="CB120" s="877"/>
      <c r="CC120" s="877"/>
      <c r="CD120" s="877"/>
      <c r="CE120" s="877"/>
      <c r="CF120" s="901">
        <v>42.1</v>
      </c>
      <c r="CG120" s="902"/>
      <c r="CH120" s="902"/>
      <c r="CI120" s="902"/>
      <c r="CJ120" s="902"/>
      <c r="CK120" s="903" t="s">
        <v>446</v>
      </c>
      <c r="CL120" s="887"/>
      <c r="CM120" s="887"/>
      <c r="CN120" s="887"/>
      <c r="CO120" s="888"/>
      <c r="CP120" s="907" t="s">
        <v>393</v>
      </c>
      <c r="CQ120" s="908"/>
      <c r="CR120" s="908"/>
      <c r="CS120" s="908"/>
      <c r="CT120" s="908"/>
      <c r="CU120" s="908"/>
      <c r="CV120" s="908"/>
      <c r="CW120" s="908"/>
      <c r="CX120" s="908"/>
      <c r="CY120" s="908"/>
      <c r="CZ120" s="908"/>
      <c r="DA120" s="908"/>
      <c r="DB120" s="908"/>
      <c r="DC120" s="908"/>
      <c r="DD120" s="908"/>
      <c r="DE120" s="908"/>
      <c r="DF120" s="909"/>
      <c r="DG120" s="896">
        <v>2743300</v>
      </c>
      <c r="DH120" s="877"/>
      <c r="DI120" s="877"/>
      <c r="DJ120" s="877"/>
      <c r="DK120" s="877"/>
      <c r="DL120" s="877">
        <v>2518217</v>
      </c>
      <c r="DM120" s="877"/>
      <c r="DN120" s="877"/>
      <c r="DO120" s="877"/>
      <c r="DP120" s="877"/>
      <c r="DQ120" s="877">
        <v>2204629</v>
      </c>
      <c r="DR120" s="877"/>
      <c r="DS120" s="877"/>
      <c r="DT120" s="877"/>
      <c r="DU120" s="877"/>
      <c r="DV120" s="878">
        <v>45.8</v>
      </c>
      <c r="DW120" s="878"/>
      <c r="DX120" s="878"/>
      <c r="DY120" s="878"/>
      <c r="DZ120" s="879"/>
    </row>
    <row r="121" spans="1:130" s="212" customFormat="1" ht="26.25" customHeight="1" x14ac:dyDescent="0.2">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t="s">
        <v>122</v>
      </c>
      <c r="BR121" s="852"/>
      <c r="BS121" s="852"/>
      <c r="BT121" s="852"/>
      <c r="BU121" s="852"/>
      <c r="BV121" s="852" t="s">
        <v>122</v>
      </c>
      <c r="BW121" s="852"/>
      <c r="BX121" s="852"/>
      <c r="BY121" s="852"/>
      <c r="BZ121" s="852"/>
      <c r="CA121" s="852" t="s">
        <v>122</v>
      </c>
      <c r="CB121" s="852"/>
      <c r="CC121" s="852"/>
      <c r="CD121" s="852"/>
      <c r="CE121" s="852"/>
      <c r="CF121" s="910" t="s">
        <v>122</v>
      </c>
      <c r="CG121" s="911"/>
      <c r="CH121" s="911"/>
      <c r="CI121" s="911"/>
      <c r="CJ121" s="911"/>
      <c r="CK121" s="904"/>
      <c r="CL121" s="890"/>
      <c r="CM121" s="890"/>
      <c r="CN121" s="890"/>
      <c r="CO121" s="891"/>
      <c r="CP121" s="870" t="s">
        <v>391</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t="s">
        <v>122</v>
      </c>
      <c r="DR121" s="852"/>
      <c r="DS121" s="852"/>
      <c r="DT121" s="852"/>
      <c r="DU121" s="852"/>
      <c r="DV121" s="829" t="s">
        <v>122</v>
      </c>
      <c r="DW121" s="829"/>
      <c r="DX121" s="829"/>
      <c r="DY121" s="829"/>
      <c r="DZ121" s="830"/>
    </row>
    <row r="122" spans="1:130" s="212" customFormat="1" ht="26.25" customHeight="1" x14ac:dyDescent="0.2">
      <c r="A122" s="855"/>
      <c r="B122" s="856"/>
      <c r="C122" s="850" t="s">
        <v>430</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3366686</v>
      </c>
      <c r="BR122" s="880"/>
      <c r="BS122" s="880"/>
      <c r="BT122" s="880"/>
      <c r="BU122" s="880"/>
      <c r="BV122" s="880">
        <v>3316630</v>
      </c>
      <c r="BW122" s="880"/>
      <c r="BX122" s="880"/>
      <c r="BY122" s="880"/>
      <c r="BZ122" s="880"/>
      <c r="CA122" s="880">
        <v>3210290</v>
      </c>
      <c r="CB122" s="880"/>
      <c r="CC122" s="880"/>
      <c r="CD122" s="880"/>
      <c r="CE122" s="880"/>
      <c r="CF122" s="881">
        <v>66.7</v>
      </c>
      <c r="CG122" s="882"/>
      <c r="CH122" s="882"/>
      <c r="CI122" s="882"/>
      <c r="CJ122" s="882"/>
      <c r="CK122" s="904"/>
      <c r="CL122" s="890"/>
      <c r="CM122" s="890"/>
      <c r="CN122" s="890"/>
      <c r="CO122" s="891"/>
      <c r="CP122" s="870" t="s">
        <v>392</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436</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450</v>
      </c>
      <c r="BP123" s="913"/>
      <c r="BQ123" s="867">
        <v>5636488</v>
      </c>
      <c r="BR123" s="868"/>
      <c r="BS123" s="868"/>
      <c r="BT123" s="868"/>
      <c r="BU123" s="868"/>
      <c r="BV123" s="868">
        <v>5466920</v>
      </c>
      <c r="BW123" s="868"/>
      <c r="BX123" s="868"/>
      <c r="BY123" s="868"/>
      <c r="BZ123" s="868"/>
      <c r="CA123" s="868">
        <v>5237821</v>
      </c>
      <c r="CB123" s="868"/>
      <c r="CC123" s="868"/>
      <c r="CD123" s="868"/>
      <c r="CE123" s="868"/>
      <c r="CF123" s="783"/>
      <c r="CG123" s="784"/>
      <c r="CH123" s="784"/>
      <c r="CI123" s="784"/>
      <c r="CJ123" s="869"/>
      <c r="CK123" s="904"/>
      <c r="CL123" s="890"/>
      <c r="CM123" s="890"/>
      <c r="CN123" s="890"/>
      <c r="CO123" s="891"/>
      <c r="CP123" s="870" t="s">
        <v>451</v>
      </c>
      <c r="CQ123" s="871"/>
      <c r="CR123" s="871"/>
      <c r="CS123" s="871"/>
      <c r="CT123" s="871"/>
      <c r="CU123" s="871"/>
      <c r="CV123" s="871"/>
      <c r="CW123" s="871"/>
      <c r="CX123" s="871"/>
      <c r="CY123" s="871"/>
      <c r="CZ123" s="871"/>
      <c r="DA123" s="871"/>
      <c r="DB123" s="871"/>
      <c r="DC123" s="871"/>
      <c r="DD123" s="871"/>
      <c r="DE123" s="871"/>
      <c r="DF123" s="872"/>
      <c r="DG123" s="814">
        <v>8715</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439</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452</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5.3</v>
      </c>
      <c r="BR124" s="866"/>
      <c r="BS124" s="866"/>
      <c r="BT124" s="866"/>
      <c r="BU124" s="866"/>
      <c r="BV124" s="866">
        <v>2.1</v>
      </c>
      <c r="BW124" s="866"/>
      <c r="BX124" s="866"/>
      <c r="BY124" s="866"/>
      <c r="BZ124" s="866"/>
      <c r="CA124" s="866">
        <v>2.5</v>
      </c>
      <c r="CB124" s="866"/>
      <c r="CC124" s="866"/>
      <c r="CD124" s="866"/>
      <c r="CE124" s="866"/>
      <c r="CF124" s="761"/>
      <c r="CG124" s="762"/>
      <c r="CH124" s="762"/>
      <c r="CI124" s="762"/>
      <c r="CJ124" s="897"/>
      <c r="CK124" s="905"/>
      <c r="CL124" s="905"/>
      <c r="CM124" s="905"/>
      <c r="CN124" s="905"/>
      <c r="CO124" s="906"/>
      <c r="CP124" s="870" t="s">
        <v>453</v>
      </c>
      <c r="CQ124" s="871"/>
      <c r="CR124" s="871"/>
      <c r="CS124" s="871"/>
      <c r="CT124" s="871"/>
      <c r="CU124" s="871"/>
      <c r="CV124" s="871"/>
      <c r="CW124" s="871"/>
      <c r="CX124" s="871"/>
      <c r="CY124" s="871"/>
      <c r="CZ124" s="871"/>
      <c r="DA124" s="871"/>
      <c r="DB124" s="871"/>
      <c r="DC124" s="871"/>
      <c r="DD124" s="871"/>
      <c r="DE124" s="871"/>
      <c r="DF124" s="872"/>
      <c r="DG124" s="798">
        <v>314</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441</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454</v>
      </c>
      <c r="CL125" s="887"/>
      <c r="CM125" s="887"/>
      <c r="CN125" s="887"/>
      <c r="CO125" s="888"/>
      <c r="CP125" s="895" t="s">
        <v>455</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443</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1281</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456</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457</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458</v>
      </c>
      <c r="AY127" s="847"/>
      <c r="AZ127" s="847"/>
      <c r="BA127" s="847"/>
      <c r="BB127" s="847"/>
      <c r="BC127" s="847"/>
      <c r="BD127" s="847"/>
      <c r="BE127" s="848"/>
      <c r="BF127" s="846" t="s">
        <v>459</v>
      </c>
      <c r="BG127" s="847"/>
      <c r="BH127" s="847"/>
      <c r="BI127" s="847"/>
      <c r="BJ127" s="847"/>
      <c r="BK127" s="847"/>
      <c r="BL127" s="848"/>
      <c r="BM127" s="846" t="s">
        <v>460</v>
      </c>
      <c r="BN127" s="847"/>
      <c r="BO127" s="847"/>
      <c r="BP127" s="847"/>
      <c r="BQ127" s="847"/>
      <c r="BR127" s="847"/>
      <c r="BS127" s="848"/>
      <c r="BT127" s="846" t="s">
        <v>461</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462</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463</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464</v>
      </c>
      <c r="X128" s="833"/>
      <c r="Y128" s="833"/>
      <c r="Z128" s="834"/>
      <c r="AA128" s="835" t="s">
        <v>122</v>
      </c>
      <c r="AB128" s="836"/>
      <c r="AC128" s="836"/>
      <c r="AD128" s="836"/>
      <c r="AE128" s="837"/>
      <c r="AF128" s="838" t="s">
        <v>122</v>
      </c>
      <c r="AG128" s="836"/>
      <c r="AH128" s="836"/>
      <c r="AI128" s="836"/>
      <c r="AJ128" s="837"/>
      <c r="AK128" s="838" t="s">
        <v>122</v>
      </c>
      <c r="AL128" s="836"/>
      <c r="AM128" s="836"/>
      <c r="AN128" s="836"/>
      <c r="AO128" s="837"/>
      <c r="AP128" s="839"/>
      <c r="AQ128" s="840"/>
      <c r="AR128" s="840"/>
      <c r="AS128" s="840"/>
      <c r="AT128" s="841"/>
      <c r="AU128" s="214"/>
      <c r="AV128" s="214"/>
      <c r="AW128" s="214"/>
      <c r="AX128" s="842" t="s">
        <v>465</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466</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467</v>
      </c>
      <c r="X129" s="812"/>
      <c r="Y129" s="812"/>
      <c r="Z129" s="813"/>
      <c r="AA129" s="814">
        <v>4948445</v>
      </c>
      <c r="AB129" s="815"/>
      <c r="AC129" s="815"/>
      <c r="AD129" s="815"/>
      <c r="AE129" s="816"/>
      <c r="AF129" s="817">
        <v>4901140</v>
      </c>
      <c r="AG129" s="815"/>
      <c r="AH129" s="815"/>
      <c r="AI129" s="815"/>
      <c r="AJ129" s="816"/>
      <c r="AK129" s="817">
        <v>4966912</v>
      </c>
      <c r="AL129" s="815"/>
      <c r="AM129" s="815"/>
      <c r="AN129" s="815"/>
      <c r="AO129" s="816"/>
      <c r="AP129" s="818"/>
      <c r="AQ129" s="819"/>
      <c r="AR129" s="819"/>
      <c r="AS129" s="819"/>
      <c r="AT129" s="820"/>
      <c r="AU129" s="215"/>
      <c r="AV129" s="215"/>
      <c r="AW129" s="215"/>
      <c r="AX129" s="786" t="s">
        <v>468</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469</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470</v>
      </c>
      <c r="X130" s="812"/>
      <c r="Y130" s="812"/>
      <c r="Z130" s="813"/>
      <c r="AA130" s="814">
        <v>194460</v>
      </c>
      <c r="AB130" s="815"/>
      <c r="AC130" s="815"/>
      <c r="AD130" s="815"/>
      <c r="AE130" s="816"/>
      <c r="AF130" s="817">
        <v>169140</v>
      </c>
      <c r="AG130" s="815"/>
      <c r="AH130" s="815"/>
      <c r="AI130" s="815"/>
      <c r="AJ130" s="816"/>
      <c r="AK130" s="817">
        <v>156488</v>
      </c>
      <c r="AL130" s="815"/>
      <c r="AM130" s="815"/>
      <c r="AN130" s="815"/>
      <c r="AO130" s="816"/>
      <c r="AP130" s="818"/>
      <c r="AQ130" s="819"/>
      <c r="AR130" s="819"/>
      <c r="AS130" s="819"/>
      <c r="AT130" s="820"/>
      <c r="AU130" s="215"/>
      <c r="AV130" s="215"/>
      <c r="AW130" s="215"/>
      <c r="AX130" s="786" t="s">
        <v>471</v>
      </c>
      <c r="AY130" s="787"/>
      <c r="AZ130" s="787"/>
      <c r="BA130" s="787"/>
      <c r="BB130" s="787"/>
      <c r="BC130" s="787"/>
      <c r="BD130" s="787"/>
      <c r="BE130" s="788"/>
      <c r="BF130" s="789">
        <v>10.5</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472</v>
      </c>
      <c r="X131" s="796"/>
      <c r="Y131" s="796"/>
      <c r="Z131" s="797"/>
      <c r="AA131" s="798">
        <v>4753985</v>
      </c>
      <c r="AB131" s="799"/>
      <c r="AC131" s="799"/>
      <c r="AD131" s="799"/>
      <c r="AE131" s="800"/>
      <c r="AF131" s="801">
        <v>4732000</v>
      </c>
      <c r="AG131" s="799"/>
      <c r="AH131" s="799"/>
      <c r="AI131" s="799"/>
      <c r="AJ131" s="800"/>
      <c r="AK131" s="801">
        <v>4810424</v>
      </c>
      <c r="AL131" s="799"/>
      <c r="AM131" s="799"/>
      <c r="AN131" s="799"/>
      <c r="AO131" s="800"/>
      <c r="AP131" s="802"/>
      <c r="AQ131" s="803"/>
      <c r="AR131" s="803"/>
      <c r="AS131" s="803"/>
      <c r="AT131" s="804"/>
      <c r="AU131" s="215"/>
      <c r="AV131" s="215"/>
      <c r="AW131" s="215"/>
      <c r="AX131" s="764" t="s">
        <v>473</v>
      </c>
      <c r="AY131" s="765"/>
      <c r="AZ131" s="765"/>
      <c r="BA131" s="765"/>
      <c r="BB131" s="765"/>
      <c r="BC131" s="765"/>
      <c r="BD131" s="765"/>
      <c r="BE131" s="766"/>
      <c r="BF131" s="767">
        <v>2.5</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474</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475</v>
      </c>
      <c r="W132" s="777"/>
      <c r="X132" s="777"/>
      <c r="Y132" s="777"/>
      <c r="Z132" s="778"/>
      <c r="AA132" s="779">
        <v>10.733984230000001</v>
      </c>
      <c r="AB132" s="780"/>
      <c r="AC132" s="780"/>
      <c r="AD132" s="780"/>
      <c r="AE132" s="781"/>
      <c r="AF132" s="782">
        <v>10.61999155</v>
      </c>
      <c r="AG132" s="780"/>
      <c r="AH132" s="780"/>
      <c r="AI132" s="780"/>
      <c r="AJ132" s="781"/>
      <c r="AK132" s="782">
        <v>10.287804149999999</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476</v>
      </c>
      <c r="W133" s="756"/>
      <c r="X133" s="756"/>
      <c r="Y133" s="756"/>
      <c r="Z133" s="757"/>
      <c r="AA133" s="758">
        <v>10.1</v>
      </c>
      <c r="AB133" s="759"/>
      <c r="AC133" s="759"/>
      <c r="AD133" s="759"/>
      <c r="AE133" s="760"/>
      <c r="AF133" s="758">
        <v>10.5</v>
      </c>
      <c r="AG133" s="759"/>
      <c r="AH133" s="759"/>
      <c r="AI133" s="759"/>
      <c r="AJ133" s="760"/>
      <c r="AK133" s="758">
        <v>10.5</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0b7DvhITi88s9V9/dutpi86T6N01ITDRJY/L8JOufhtKhpBZLLAg7zO/3Ly7o8L7Se2MVSCjlVgcw54b4boNw==" saltValue="mCyJJQdS9kCbyZEunmCC0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8" scale="39" orientation="portrait"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0dbSyl/Bb+hoViM9ezNtA0HwgzUqT/g6qnkmByfg3osOpX5YtScc28UdhDXTVP9mZJusw7OIQlzZDJ9Ew20KA==" saltValue="vUf2tftCiV8lCVVIYK7qdA==" spinCount="100000" sheet="1" objects="1" scenarios="1"/>
  <dataConsolidate/>
  <phoneticPr fontId="2"/>
  <printOptions horizontalCentered="1"/>
  <pageMargins left="0" right="0" top="0.39370078740157483" bottom="0.39370078740157483" header="0.19685039370078741" footer="0.19685039370078741"/>
  <pageSetup paperSize="8" scale="60"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Pb/xjn/wNYTSV7ur4hi4k7Fj45aP0IsTY9S1GGToMazDdhuNhiXEP+6DMXzwuh9zTIm+8TYPZuK8SGnxcznFQ==" saltValue="ljzpvNrotHwiQD0UHFTdOA=="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115" zoomScaleSheetLayoutView="11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53" t="s">
        <v>480</v>
      </c>
      <c r="AP7" s="253"/>
      <c r="AQ7" s="254" t="s">
        <v>481</v>
      </c>
      <c r="AR7" s="255"/>
    </row>
    <row r="8" spans="1:46" ht="13.2" x14ac:dyDescent="0.2">
      <c r="A8" s="247"/>
      <c r="AK8" s="256"/>
      <c r="AL8" s="257"/>
      <c r="AM8" s="257"/>
      <c r="AN8" s="258"/>
      <c r="AO8" s="1154"/>
      <c r="AP8" s="259" t="s">
        <v>482</v>
      </c>
      <c r="AQ8" s="260" t="s">
        <v>483</v>
      </c>
      <c r="AR8" s="261" t="s">
        <v>484</v>
      </c>
    </row>
    <row r="9" spans="1:46" ht="13.2" x14ac:dyDescent="0.2">
      <c r="A9" s="247"/>
      <c r="AK9" s="1165" t="s">
        <v>485</v>
      </c>
      <c r="AL9" s="1166"/>
      <c r="AM9" s="1166"/>
      <c r="AN9" s="1167"/>
      <c r="AO9" s="262">
        <v>1620725</v>
      </c>
      <c r="AP9" s="262">
        <v>115882</v>
      </c>
      <c r="AQ9" s="263">
        <v>118131</v>
      </c>
      <c r="AR9" s="264">
        <v>-1.9</v>
      </c>
    </row>
    <row r="10" spans="1:46" ht="13.5" customHeight="1" x14ac:dyDescent="0.2">
      <c r="A10" s="247"/>
      <c r="AK10" s="1165" t="s">
        <v>486</v>
      </c>
      <c r="AL10" s="1166"/>
      <c r="AM10" s="1166"/>
      <c r="AN10" s="1167"/>
      <c r="AO10" s="265">
        <v>359250</v>
      </c>
      <c r="AP10" s="265">
        <v>25686</v>
      </c>
      <c r="AQ10" s="266">
        <v>19338</v>
      </c>
      <c r="AR10" s="267">
        <v>32.799999999999997</v>
      </c>
    </row>
    <row r="11" spans="1:46" ht="13.5" customHeight="1" x14ac:dyDescent="0.2">
      <c r="A11" s="247"/>
      <c r="AK11" s="1165" t="s">
        <v>487</v>
      </c>
      <c r="AL11" s="1166"/>
      <c r="AM11" s="1166"/>
      <c r="AN11" s="1167"/>
      <c r="AO11" s="265" t="s">
        <v>488</v>
      </c>
      <c r="AP11" s="265" t="s">
        <v>488</v>
      </c>
      <c r="AQ11" s="266">
        <v>1486</v>
      </c>
      <c r="AR11" s="267" t="s">
        <v>488</v>
      </c>
    </row>
    <row r="12" spans="1:46" ht="13.5" customHeight="1" x14ac:dyDescent="0.2">
      <c r="A12" s="247"/>
      <c r="AK12" s="1165" t="s">
        <v>489</v>
      </c>
      <c r="AL12" s="1166"/>
      <c r="AM12" s="1166"/>
      <c r="AN12" s="1167"/>
      <c r="AO12" s="265" t="s">
        <v>488</v>
      </c>
      <c r="AP12" s="265" t="s">
        <v>488</v>
      </c>
      <c r="AQ12" s="266" t="s">
        <v>488</v>
      </c>
      <c r="AR12" s="267" t="s">
        <v>488</v>
      </c>
    </row>
    <row r="13" spans="1:46" ht="13.5" customHeight="1" x14ac:dyDescent="0.2">
      <c r="A13" s="247"/>
      <c r="AK13" s="1165" t="s">
        <v>490</v>
      </c>
      <c r="AL13" s="1166"/>
      <c r="AM13" s="1166"/>
      <c r="AN13" s="1167"/>
      <c r="AO13" s="265">
        <v>76144</v>
      </c>
      <c r="AP13" s="265">
        <v>5444</v>
      </c>
      <c r="AQ13" s="266">
        <v>4880</v>
      </c>
      <c r="AR13" s="267">
        <v>11.6</v>
      </c>
    </row>
    <row r="14" spans="1:46" ht="13.5" customHeight="1" x14ac:dyDescent="0.2">
      <c r="A14" s="247"/>
      <c r="AK14" s="1165" t="s">
        <v>491</v>
      </c>
      <c r="AL14" s="1166"/>
      <c r="AM14" s="1166"/>
      <c r="AN14" s="1167"/>
      <c r="AO14" s="265">
        <v>26724</v>
      </c>
      <c r="AP14" s="265">
        <v>1911</v>
      </c>
      <c r="AQ14" s="266">
        <v>1912</v>
      </c>
      <c r="AR14" s="267">
        <v>-0.1</v>
      </c>
    </row>
    <row r="15" spans="1:46" ht="13.5" customHeight="1" x14ac:dyDescent="0.2">
      <c r="A15" s="247"/>
      <c r="AK15" s="1168" t="s">
        <v>492</v>
      </c>
      <c r="AL15" s="1169"/>
      <c r="AM15" s="1169"/>
      <c r="AN15" s="1170"/>
      <c r="AO15" s="265">
        <v>-119242</v>
      </c>
      <c r="AP15" s="265">
        <v>-8526</v>
      </c>
      <c r="AQ15" s="266">
        <v>-7094</v>
      </c>
      <c r="AR15" s="267">
        <v>20.2</v>
      </c>
    </row>
    <row r="16" spans="1:46" ht="13.2" x14ac:dyDescent="0.2">
      <c r="A16" s="247"/>
      <c r="AK16" s="1168" t="s">
        <v>177</v>
      </c>
      <c r="AL16" s="1169"/>
      <c r="AM16" s="1169"/>
      <c r="AN16" s="1170"/>
      <c r="AO16" s="265">
        <v>1963601</v>
      </c>
      <c r="AP16" s="265">
        <v>140398</v>
      </c>
      <c r="AQ16" s="266">
        <v>138653</v>
      </c>
      <c r="AR16" s="267">
        <v>1.3</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71" t="s">
        <v>497</v>
      </c>
      <c r="AL21" s="1172"/>
      <c r="AM21" s="1172"/>
      <c r="AN21" s="1173"/>
      <c r="AO21" s="277">
        <v>11.3</v>
      </c>
      <c r="AP21" s="278">
        <v>11.03</v>
      </c>
      <c r="AQ21" s="279">
        <v>0.27</v>
      </c>
      <c r="AS21" s="280"/>
      <c r="AT21" s="276"/>
    </row>
    <row r="22" spans="1:46" s="248" customFormat="1" ht="13.2" x14ac:dyDescent="0.2">
      <c r="A22" s="276"/>
      <c r="AK22" s="1171" t="s">
        <v>498</v>
      </c>
      <c r="AL22" s="1172"/>
      <c r="AM22" s="1172"/>
      <c r="AN22" s="1173"/>
      <c r="AO22" s="281">
        <v>96.8</v>
      </c>
      <c r="AP22" s="282">
        <v>96.9</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499</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53" t="s">
        <v>480</v>
      </c>
      <c r="AP30" s="253"/>
      <c r="AQ30" s="254" t="s">
        <v>481</v>
      </c>
      <c r="AR30" s="255"/>
    </row>
    <row r="31" spans="1:46" ht="13.2" x14ac:dyDescent="0.2">
      <c r="A31" s="247"/>
      <c r="AK31" s="256"/>
      <c r="AL31" s="257"/>
      <c r="AM31" s="257"/>
      <c r="AN31" s="258"/>
      <c r="AO31" s="1154"/>
      <c r="AP31" s="259" t="s">
        <v>482</v>
      </c>
      <c r="AQ31" s="260" t="s">
        <v>483</v>
      </c>
      <c r="AR31" s="261" t="s">
        <v>484</v>
      </c>
    </row>
    <row r="32" spans="1:46" ht="27" customHeight="1" x14ac:dyDescent="0.2">
      <c r="A32" s="247"/>
      <c r="AK32" s="1155" t="s">
        <v>502</v>
      </c>
      <c r="AL32" s="1156"/>
      <c r="AM32" s="1156"/>
      <c r="AN32" s="1157"/>
      <c r="AO32" s="291">
        <v>390542</v>
      </c>
      <c r="AP32" s="291">
        <v>27924</v>
      </c>
      <c r="AQ32" s="292">
        <v>59716</v>
      </c>
      <c r="AR32" s="293">
        <v>-53.2</v>
      </c>
    </row>
    <row r="33" spans="1:46" ht="13.5" customHeight="1" x14ac:dyDescent="0.2">
      <c r="A33" s="247"/>
      <c r="AK33" s="1155" t="s">
        <v>503</v>
      </c>
      <c r="AL33" s="1156"/>
      <c r="AM33" s="1156"/>
      <c r="AN33" s="1157"/>
      <c r="AO33" s="291" t="s">
        <v>488</v>
      </c>
      <c r="AP33" s="291" t="s">
        <v>488</v>
      </c>
      <c r="AQ33" s="292" t="s">
        <v>488</v>
      </c>
      <c r="AR33" s="293" t="s">
        <v>488</v>
      </c>
    </row>
    <row r="34" spans="1:46" ht="27" customHeight="1" x14ac:dyDescent="0.2">
      <c r="A34" s="247"/>
      <c r="AK34" s="1155" t="s">
        <v>504</v>
      </c>
      <c r="AL34" s="1156"/>
      <c r="AM34" s="1156"/>
      <c r="AN34" s="1157"/>
      <c r="AO34" s="291" t="s">
        <v>488</v>
      </c>
      <c r="AP34" s="291" t="s">
        <v>488</v>
      </c>
      <c r="AQ34" s="292" t="s">
        <v>488</v>
      </c>
      <c r="AR34" s="293" t="s">
        <v>488</v>
      </c>
    </row>
    <row r="35" spans="1:46" ht="27" customHeight="1" x14ac:dyDescent="0.2">
      <c r="A35" s="247"/>
      <c r="AK35" s="1155" t="s">
        <v>505</v>
      </c>
      <c r="AL35" s="1156"/>
      <c r="AM35" s="1156"/>
      <c r="AN35" s="1157"/>
      <c r="AO35" s="291">
        <v>231582</v>
      </c>
      <c r="AP35" s="291">
        <v>16558</v>
      </c>
      <c r="AQ35" s="292">
        <v>21226</v>
      </c>
      <c r="AR35" s="293">
        <v>-22</v>
      </c>
    </row>
    <row r="36" spans="1:46" ht="27" customHeight="1" x14ac:dyDescent="0.2">
      <c r="A36" s="247"/>
      <c r="AK36" s="1155" t="s">
        <v>506</v>
      </c>
      <c r="AL36" s="1156"/>
      <c r="AM36" s="1156"/>
      <c r="AN36" s="1157"/>
      <c r="AO36" s="291">
        <v>29251</v>
      </c>
      <c r="AP36" s="291">
        <v>2091</v>
      </c>
      <c r="AQ36" s="292">
        <v>5622</v>
      </c>
      <c r="AR36" s="293">
        <v>-62.8</v>
      </c>
    </row>
    <row r="37" spans="1:46" ht="13.5" customHeight="1" x14ac:dyDescent="0.2">
      <c r="A37" s="247"/>
      <c r="AK37" s="1155" t="s">
        <v>507</v>
      </c>
      <c r="AL37" s="1156"/>
      <c r="AM37" s="1156"/>
      <c r="AN37" s="1157"/>
      <c r="AO37" s="291" t="s">
        <v>488</v>
      </c>
      <c r="AP37" s="291" t="s">
        <v>488</v>
      </c>
      <c r="AQ37" s="292">
        <v>447</v>
      </c>
      <c r="AR37" s="293" t="s">
        <v>488</v>
      </c>
    </row>
    <row r="38" spans="1:46" ht="27" customHeight="1" x14ac:dyDescent="0.2">
      <c r="A38" s="247"/>
      <c r="AK38" s="1158" t="s">
        <v>508</v>
      </c>
      <c r="AL38" s="1159"/>
      <c r="AM38" s="1159"/>
      <c r="AN38" s="1160"/>
      <c r="AO38" s="294" t="s">
        <v>488</v>
      </c>
      <c r="AP38" s="294" t="s">
        <v>488</v>
      </c>
      <c r="AQ38" s="295">
        <v>23</v>
      </c>
      <c r="AR38" s="283" t="s">
        <v>488</v>
      </c>
      <c r="AS38" s="290"/>
    </row>
    <row r="39" spans="1:46" ht="13.2" x14ac:dyDescent="0.2">
      <c r="A39" s="247"/>
      <c r="AK39" s="1158" t="s">
        <v>509</v>
      </c>
      <c r="AL39" s="1159"/>
      <c r="AM39" s="1159"/>
      <c r="AN39" s="1160"/>
      <c r="AO39" s="291" t="s">
        <v>488</v>
      </c>
      <c r="AP39" s="291" t="s">
        <v>488</v>
      </c>
      <c r="AQ39" s="292">
        <v>-1646</v>
      </c>
      <c r="AR39" s="293" t="s">
        <v>488</v>
      </c>
      <c r="AS39" s="290"/>
    </row>
    <row r="40" spans="1:46" ht="27" customHeight="1" x14ac:dyDescent="0.2">
      <c r="A40" s="247"/>
      <c r="AK40" s="1155" t="s">
        <v>510</v>
      </c>
      <c r="AL40" s="1156"/>
      <c r="AM40" s="1156"/>
      <c r="AN40" s="1157"/>
      <c r="AO40" s="291">
        <v>-156488</v>
      </c>
      <c r="AP40" s="291">
        <v>-11189</v>
      </c>
      <c r="AQ40" s="292">
        <v>-57881</v>
      </c>
      <c r="AR40" s="293">
        <v>-80.7</v>
      </c>
      <c r="AS40" s="290"/>
    </row>
    <row r="41" spans="1:46" ht="13.2" x14ac:dyDescent="0.2">
      <c r="A41" s="247"/>
      <c r="AK41" s="1161" t="s">
        <v>287</v>
      </c>
      <c r="AL41" s="1162"/>
      <c r="AM41" s="1162"/>
      <c r="AN41" s="1163"/>
      <c r="AO41" s="291">
        <v>494887</v>
      </c>
      <c r="AP41" s="291">
        <v>35384</v>
      </c>
      <c r="AQ41" s="292">
        <v>27507</v>
      </c>
      <c r="AR41" s="293">
        <v>28.6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48" t="s">
        <v>480</v>
      </c>
      <c r="AN49" s="1150" t="s">
        <v>513</v>
      </c>
      <c r="AO49" s="1151"/>
      <c r="AP49" s="1151"/>
      <c r="AQ49" s="1151"/>
      <c r="AR49" s="1152"/>
    </row>
    <row r="50" spans="1:44" ht="13.2" x14ac:dyDescent="0.2">
      <c r="A50" s="247"/>
      <c r="AK50" s="305"/>
      <c r="AL50" s="306"/>
      <c r="AM50" s="1149"/>
      <c r="AN50" s="307" t="s">
        <v>514</v>
      </c>
      <c r="AO50" s="308" t="s">
        <v>515</v>
      </c>
      <c r="AP50" s="309" t="s">
        <v>516</v>
      </c>
      <c r="AQ50" s="310" t="s">
        <v>517</v>
      </c>
      <c r="AR50" s="311" t="s">
        <v>518</v>
      </c>
    </row>
    <row r="51" spans="1:44" ht="13.2" x14ac:dyDescent="0.2">
      <c r="A51" s="247"/>
      <c r="AK51" s="303" t="s">
        <v>519</v>
      </c>
      <c r="AL51" s="304"/>
      <c r="AM51" s="312">
        <v>767609</v>
      </c>
      <c r="AN51" s="313">
        <v>54160</v>
      </c>
      <c r="AO51" s="314">
        <v>139.1</v>
      </c>
      <c r="AP51" s="315">
        <v>94796</v>
      </c>
      <c r="AQ51" s="316">
        <v>1.4</v>
      </c>
      <c r="AR51" s="317">
        <v>137.69999999999999</v>
      </c>
    </row>
    <row r="52" spans="1:44" ht="13.2" x14ac:dyDescent="0.2">
      <c r="A52" s="247"/>
      <c r="AK52" s="318"/>
      <c r="AL52" s="319" t="s">
        <v>520</v>
      </c>
      <c r="AM52" s="320">
        <v>314767</v>
      </c>
      <c r="AN52" s="321">
        <v>22209</v>
      </c>
      <c r="AO52" s="322">
        <v>75.8</v>
      </c>
      <c r="AP52" s="323">
        <v>55781</v>
      </c>
      <c r="AQ52" s="324">
        <v>4.5999999999999996</v>
      </c>
      <c r="AR52" s="325">
        <v>71.2</v>
      </c>
    </row>
    <row r="53" spans="1:44" ht="13.2" x14ac:dyDescent="0.2">
      <c r="A53" s="247"/>
      <c r="AK53" s="303" t="s">
        <v>521</v>
      </c>
      <c r="AL53" s="304"/>
      <c r="AM53" s="312">
        <v>1392964</v>
      </c>
      <c r="AN53" s="313">
        <v>98687</v>
      </c>
      <c r="AO53" s="314">
        <v>82.2</v>
      </c>
      <c r="AP53" s="315">
        <v>85942</v>
      </c>
      <c r="AQ53" s="316">
        <v>-9.3000000000000007</v>
      </c>
      <c r="AR53" s="317">
        <v>91.5</v>
      </c>
    </row>
    <row r="54" spans="1:44" ht="13.2" x14ac:dyDescent="0.2">
      <c r="A54" s="247"/>
      <c r="AK54" s="318"/>
      <c r="AL54" s="319" t="s">
        <v>520</v>
      </c>
      <c r="AM54" s="320">
        <v>538128</v>
      </c>
      <c r="AN54" s="321">
        <v>38125</v>
      </c>
      <c r="AO54" s="322">
        <v>71.7</v>
      </c>
      <c r="AP54" s="323">
        <v>48630</v>
      </c>
      <c r="AQ54" s="324">
        <v>-12.8</v>
      </c>
      <c r="AR54" s="325">
        <v>84.5</v>
      </c>
    </row>
    <row r="55" spans="1:44" ht="13.2" x14ac:dyDescent="0.2">
      <c r="A55" s="247"/>
      <c r="AK55" s="303" t="s">
        <v>522</v>
      </c>
      <c r="AL55" s="304"/>
      <c r="AM55" s="312">
        <v>781310</v>
      </c>
      <c r="AN55" s="313">
        <v>55298</v>
      </c>
      <c r="AO55" s="314">
        <v>-44</v>
      </c>
      <c r="AP55" s="315">
        <v>95007</v>
      </c>
      <c r="AQ55" s="316">
        <v>10.5</v>
      </c>
      <c r="AR55" s="317">
        <v>-54.5</v>
      </c>
    </row>
    <row r="56" spans="1:44" ht="13.2" x14ac:dyDescent="0.2">
      <c r="A56" s="247"/>
      <c r="AK56" s="318"/>
      <c r="AL56" s="319" t="s">
        <v>520</v>
      </c>
      <c r="AM56" s="320">
        <v>609517</v>
      </c>
      <c r="AN56" s="321">
        <v>43139</v>
      </c>
      <c r="AO56" s="322">
        <v>13.2</v>
      </c>
      <c r="AP56" s="323">
        <v>48509</v>
      </c>
      <c r="AQ56" s="324">
        <v>-0.2</v>
      </c>
      <c r="AR56" s="325">
        <v>13.4</v>
      </c>
    </row>
    <row r="57" spans="1:44" ht="13.2" x14ac:dyDescent="0.2">
      <c r="A57" s="247"/>
      <c r="AK57" s="303" t="s">
        <v>523</v>
      </c>
      <c r="AL57" s="304"/>
      <c r="AM57" s="312">
        <v>876002</v>
      </c>
      <c r="AN57" s="313">
        <v>62327</v>
      </c>
      <c r="AO57" s="314">
        <v>12.7</v>
      </c>
      <c r="AP57" s="315">
        <v>98176</v>
      </c>
      <c r="AQ57" s="316">
        <v>3.3</v>
      </c>
      <c r="AR57" s="317">
        <v>9.4</v>
      </c>
    </row>
    <row r="58" spans="1:44" ht="13.2" x14ac:dyDescent="0.2">
      <c r="A58" s="247"/>
      <c r="AK58" s="318"/>
      <c r="AL58" s="319" t="s">
        <v>520</v>
      </c>
      <c r="AM58" s="320">
        <v>596819</v>
      </c>
      <c r="AN58" s="321">
        <v>42463</v>
      </c>
      <c r="AO58" s="322">
        <v>-1.6</v>
      </c>
      <c r="AP58" s="323">
        <v>58489</v>
      </c>
      <c r="AQ58" s="324">
        <v>20.6</v>
      </c>
      <c r="AR58" s="325">
        <v>-22.2</v>
      </c>
    </row>
    <row r="59" spans="1:44" ht="13.2" x14ac:dyDescent="0.2">
      <c r="A59" s="247"/>
      <c r="AK59" s="303" t="s">
        <v>524</v>
      </c>
      <c r="AL59" s="304"/>
      <c r="AM59" s="312">
        <v>850545</v>
      </c>
      <c r="AN59" s="313">
        <v>60814</v>
      </c>
      <c r="AO59" s="314">
        <v>-2.4</v>
      </c>
      <c r="AP59" s="315">
        <v>119283</v>
      </c>
      <c r="AQ59" s="316">
        <v>21.5</v>
      </c>
      <c r="AR59" s="317">
        <v>-23.9</v>
      </c>
    </row>
    <row r="60" spans="1:44" ht="13.2" x14ac:dyDescent="0.2">
      <c r="A60" s="247"/>
      <c r="AK60" s="318"/>
      <c r="AL60" s="319" t="s">
        <v>520</v>
      </c>
      <c r="AM60" s="320">
        <v>474343</v>
      </c>
      <c r="AN60" s="321">
        <v>33916</v>
      </c>
      <c r="AO60" s="322">
        <v>-20.100000000000001</v>
      </c>
      <c r="AP60" s="323">
        <v>64747</v>
      </c>
      <c r="AQ60" s="324">
        <v>10.7</v>
      </c>
      <c r="AR60" s="325">
        <v>-30.8</v>
      </c>
    </row>
    <row r="61" spans="1:44" ht="13.2" x14ac:dyDescent="0.2">
      <c r="A61" s="247"/>
      <c r="AK61" s="303" t="s">
        <v>525</v>
      </c>
      <c r="AL61" s="326"/>
      <c r="AM61" s="312">
        <v>933686</v>
      </c>
      <c r="AN61" s="313">
        <v>66257</v>
      </c>
      <c r="AO61" s="314">
        <v>37.5</v>
      </c>
      <c r="AP61" s="315">
        <v>98641</v>
      </c>
      <c r="AQ61" s="327">
        <v>5.5</v>
      </c>
      <c r="AR61" s="317">
        <v>32</v>
      </c>
    </row>
    <row r="62" spans="1:44" ht="13.2" x14ac:dyDescent="0.2">
      <c r="A62" s="247"/>
      <c r="AK62" s="318"/>
      <c r="AL62" s="319" t="s">
        <v>520</v>
      </c>
      <c r="AM62" s="320">
        <v>506715</v>
      </c>
      <c r="AN62" s="321">
        <v>35970</v>
      </c>
      <c r="AO62" s="322">
        <v>27.8</v>
      </c>
      <c r="AP62" s="323">
        <v>55231</v>
      </c>
      <c r="AQ62" s="324">
        <v>4.5999999999999996</v>
      </c>
      <c r="AR62" s="325">
        <v>23.2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d/U15En5XXqAlRUeAaDBLz2fh3RJC1sEN4KakXOjt7hAXdYey6jviKwseHIzLvJrP80cRKxH7Li/AW5Ups/Mw==" saltValue="ur0qd1weh0E2irU0iYwwj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8" scale="86"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HiVTZB0dGWBakjqhX6tnoP2f2mNZO2mrhq/SNNhXoQlAX7OjG1Z1qROLir7heuE2R0XoCYLSgYLH/j8s5v3ayg==" saltValue="W6RJkNvEK31nCVwWbFYtjg=="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kj1PWrMN3MpdRxdMmb12vOUxyNSDYnwg/03zfjdLNtfA3pB8bX0bzb5t8e1uDnEseM9s+oCk/Q7RFQFf6FvexQ==" saltValue="Fz5wFvSmsv9grO+rJkoErA=="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10.69</v>
      </c>
      <c r="G47" s="12">
        <v>12.65</v>
      </c>
      <c r="H47" s="12">
        <v>13.32</v>
      </c>
      <c r="I47" s="12">
        <v>11.88</v>
      </c>
      <c r="J47" s="13">
        <v>10.039999999999999</v>
      </c>
    </row>
    <row r="48" spans="2:10" ht="57.75" customHeight="1" x14ac:dyDescent="0.2">
      <c r="B48" s="14"/>
      <c r="C48" s="1176" t="s">
        <v>4</v>
      </c>
      <c r="D48" s="1176"/>
      <c r="E48" s="1177"/>
      <c r="F48" s="15">
        <v>8.93</v>
      </c>
      <c r="G48" s="16">
        <v>13.71</v>
      </c>
      <c r="H48" s="16">
        <v>11.19</v>
      </c>
      <c r="I48" s="16">
        <v>10.5</v>
      </c>
      <c r="J48" s="17">
        <v>10.18</v>
      </c>
    </row>
    <row r="49" spans="2:10" ht="57.75" customHeight="1" thickBot="1" x14ac:dyDescent="0.25">
      <c r="B49" s="18"/>
      <c r="C49" s="1178" t="s">
        <v>5</v>
      </c>
      <c r="D49" s="1178"/>
      <c r="E49" s="1179"/>
      <c r="F49" s="19" t="s">
        <v>532</v>
      </c>
      <c r="G49" s="20">
        <v>6.91</v>
      </c>
      <c r="H49" s="20" t="s">
        <v>533</v>
      </c>
      <c r="I49" s="20" t="s">
        <v>534</v>
      </c>
      <c r="J49" s="21" t="s">
        <v>535</v>
      </c>
    </row>
    <row r="50" spans="2:10" ht="13.2" x14ac:dyDescent="0.2"/>
  </sheetData>
  <sheetProtection algorithmName="SHA-512" hashValue="vCJcReV4QCR3GW/DDoHPo7ROAtwUnY6GS7HqAhC7ljxTq8PZTJ9lkefRL4GFCNMDcbyRty/LNs9pnFq0PbKTMg==" saltValue="F6EEsvNuuJQ1DuFabz6Sww=="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8"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536</v>
      </c>
      <c r="D34" s="1184"/>
      <c r="E34" s="1185"/>
      <c r="F34" s="32">
        <v>13.68</v>
      </c>
      <c r="G34" s="33">
        <v>14.77</v>
      </c>
      <c r="H34" s="33">
        <v>14.7</v>
      </c>
      <c r="I34" s="33">
        <v>15.11</v>
      </c>
      <c r="J34" s="34">
        <v>14.99</v>
      </c>
      <c r="K34" s="22"/>
      <c r="L34" s="22"/>
      <c r="M34" s="22"/>
      <c r="N34" s="22"/>
      <c r="O34" s="22"/>
      <c r="P34" s="22"/>
    </row>
    <row r="35" spans="1:16" ht="39" customHeight="1" x14ac:dyDescent="0.2">
      <c r="A35" s="22"/>
      <c r="B35" s="35"/>
      <c r="C35" s="1180" t="s">
        <v>537</v>
      </c>
      <c r="D35" s="1180"/>
      <c r="E35" s="1181"/>
      <c r="F35" s="36">
        <v>8.81</v>
      </c>
      <c r="G35" s="37">
        <v>13.62</v>
      </c>
      <c r="H35" s="37">
        <v>11.09</v>
      </c>
      <c r="I35" s="37">
        <v>10.42</v>
      </c>
      <c r="J35" s="38">
        <v>10.119999999999999</v>
      </c>
      <c r="K35" s="22"/>
      <c r="L35" s="22"/>
      <c r="M35" s="22"/>
      <c r="N35" s="22"/>
      <c r="O35" s="22"/>
      <c r="P35" s="22"/>
    </row>
    <row r="36" spans="1:16" ht="39" customHeight="1" x14ac:dyDescent="0.2">
      <c r="A36" s="22"/>
      <c r="B36" s="35"/>
      <c r="C36" s="1180" t="s">
        <v>538</v>
      </c>
      <c r="D36" s="1180"/>
      <c r="E36" s="1181"/>
      <c r="F36" s="36">
        <v>2.46</v>
      </c>
      <c r="G36" s="37">
        <v>2.5099999999999998</v>
      </c>
      <c r="H36" s="37">
        <v>2.64</v>
      </c>
      <c r="I36" s="37">
        <v>2.4900000000000002</v>
      </c>
      <c r="J36" s="38">
        <v>3.2</v>
      </c>
      <c r="K36" s="22"/>
      <c r="L36" s="22"/>
      <c r="M36" s="22"/>
      <c r="N36" s="22"/>
      <c r="O36" s="22"/>
      <c r="P36" s="22"/>
    </row>
    <row r="37" spans="1:16" ht="39" customHeight="1" x14ac:dyDescent="0.2">
      <c r="A37" s="22"/>
      <c r="B37" s="35"/>
      <c r="C37" s="1180" t="s">
        <v>539</v>
      </c>
      <c r="D37" s="1180"/>
      <c r="E37" s="1181"/>
      <c r="F37" s="36">
        <v>0.87</v>
      </c>
      <c r="G37" s="37">
        <v>0.77</v>
      </c>
      <c r="H37" s="37">
        <v>0.84</v>
      </c>
      <c r="I37" s="37">
        <v>0.93</v>
      </c>
      <c r="J37" s="38">
        <v>1.1599999999999999</v>
      </c>
      <c r="K37" s="22"/>
      <c r="L37" s="22"/>
      <c r="M37" s="22"/>
      <c r="N37" s="22"/>
      <c r="O37" s="22"/>
      <c r="P37" s="22"/>
    </row>
    <row r="38" spans="1:16" ht="39" customHeight="1" x14ac:dyDescent="0.2">
      <c r="A38" s="22"/>
      <c r="B38" s="35"/>
      <c r="C38" s="1180" t="s">
        <v>540</v>
      </c>
      <c r="D38" s="1180"/>
      <c r="E38" s="1181"/>
      <c r="F38" s="36">
        <v>0.95</v>
      </c>
      <c r="G38" s="37">
        <v>1.24</v>
      </c>
      <c r="H38" s="37">
        <v>0.82</v>
      </c>
      <c r="I38" s="37">
        <v>1.81</v>
      </c>
      <c r="J38" s="38">
        <v>0.91</v>
      </c>
      <c r="K38" s="22"/>
      <c r="L38" s="22"/>
      <c r="M38" s="22"/>
      <c r="N38" s="22"/>
      <c r="O38" s="22"/>
      <c r="P38" s="22"/>
    </row>
    <row r="39" spans="1:16" ht="39" customHeight="1" x14ac:dyDescent="0.2">
      <c r="A39" s="22"/>
      <c r="B39" s="35"/>
      <c r="C39" s="1180" t="s">
        <v>541</v>
      </c>
      <c r="D39" s="1180"/>
      <c r="E39" s="1181"/>
      <c r="F39" s="36">
        <v>0.2</v>
      </c>
      <c r="G39" s="37">
        <v>0.44</v>
      </c>
      <c r="H39" s="37">
        <v>0.32</v>
      </c>
      <c r="I39" s="37">
        <v>0.27</v>
      </c>
      <c r="J39" s="38">
        <v>0.28999999999999998</v>
      </c>
      <c r="K39" s="22"/>
      <c r="L39" s="22"/>
      <c r="M39" s="22"/>
      <c r="N39" s="22"/>
      <c r="O39" s="22"/>
      <c r="P39" s="22"/>
    </row>
    <row r="40" spans="1:16" ht="39" customHeight="1" x14ac:dyDescent="0.2">
      <c r="A40" s="22"/>
      <c r="B40" s="35"/>
      <c r="C40" s="1180" t="s">
        <v>542</v>
      </c>
      <c r="D40" s="1180"/>
      <c r="E40" s="1181"/>
      <c r="F40" s="36">
        <v>0.11</v>
      </c>
      <c r="G40" s="37">
        <v>0.08</v>
      </c>
      <c r="H40" s="37">
        <v>0.08</v>
      </c>
      <c r="I40" s="37">
        <v>0.06</v>
      </c>
      <c r="J40" s="38">
        <v>0.05</v>
      </c>
      <c r="K40" s="22"/>
      <c r="L40" s="22"/>
      <c r="M40" s="22"/>
      <c r="N40" s="22"/>
      <c r="O40" s="22"/>
      <c r="P40" s="22"/>
    </row>
    <row r="41" spans="1:16" ht="39" customHeight="1" x14ac:dyDescent="0.2">
      <c r="A41" s="22"/>
      <c r="B41" s="35"/>
      <c r="C41" s="1180" t="s">
        <v>543</v>
      </c>
      <c r="D41" s="1180"/>
      <c r="E41" s="1181"/>
      <c r="F41" s="36">
        <v>0.01</v>
      </c>
      <c r="G41" s="37">
        <v>0.01</v>
      </c>
      <c r="H41" s="37">
        <v>0.01</v>
      </c>
      <c r="I41" s="37">
        <v>0.04</v>
      </c>
      <c r="J41" s="38">
        <v>0.01</v>
      </c>
      <c r="K41" s="22"/>
      <c r="L41" s="22"/>
      <c r="M41" s="22"/>
      <c r="N41" s="22"/>
      <c r="O41" s="22"/>
      <c r="P41" s="22"/>
    </row>
    <row r="42" spans="1:16" ht="39" customHeight="1" x14ac:dyDescent="0.2">
      <c r="A42" s="22"/>
      <c r="B42" s="39"/>
      <c r="C42" s="1180" t="s">
        <v>544</v>
      </c>
      <c r="D42" s="1180"/>
      <c r="E42" s="1181"/>
      <c r="F42" s="36" t="s">
        <v>488</v>
      </c>
      <c r="G42" s="37" t="s">
        <v>488</v>
      </c>
      <c r="H42" s="37" t="s">
        <v>488</v>
      </c>
      <c r="I42" s="37" t="s">
        <v>488</v>
      </c>
      <c r="J42" s="38" t="s">
        <v>488</v>
      </c>
      <c r="K42" s="22"/>
      <c r="L42" s="22"/>
      <c r="M42" s="22"/>
      <c r="N42" s="22"/>
      <c r="O42" s="22"/>
      <c r="P42" s="22"/>
    </row>
    <row r="43" spans="1:16" ht="39" customHeight="1" thickBot="1" x14ac:dyDescent="0.25">
      <c r="A43" s="22"/>
      <c r="B43" s="40"/>
      <c r="C43" s="1182" t="s">
        <v>545</v>
      </c>
      <c r="D43" s="1182"/>
      <c r="E43" s="1183"/>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zv/rExAsy5GEzbDZSCDV6Oz8hZzT/mr3I3dvB8aUIg8bKjtzq7EXajKqcoGBwc42fQYNEURfuqWSCDGR8rIUAQ==" saltValue="QmFYQkh0UJuhX5J8uTkD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4"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351</v>
      </c>
      <c r="L45" s="58">
        <v>353</v>
      </c>
      <c r="M45" s="58">
        <v>372</v>
      </c>
      <c r="N45" s="58">
        <v>363</v>
      </c>
      <c r="O45" s="59">
        <v>391</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488</v>
      </c>
      <c r="L46" s="62" t="s">
        <v>488</v>
      </c>
      <c r="M46" s="62" t="s">
        <v>488</v>
      </c>
      <c r="N46" s="62" t="s">
        <v>488</v>
      </c>
      <c r="O46" s="63" t="s">
        <v>488</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488</v>
      </c>
      <c r="L47" s="62" t="s">
        <v>488</v>
      </c>
      <c r="M47" s="62" t="s">
        <v>488</v>
      </c>
      <c r="N47" s="62" t="s">
        <v>488</v>
      </c>
      <c r="O47" s="63" t="s">
        <v>488</v>
      </c>
      <c r="P47" s="46"/>
      <c r="Q47" s="46"/>
      <c r="R47" s="46"/>
      <c r="S47" s="46"/>
      <c r="T47" s="46"/>
      <c r="U47" s="46"/>
    </row>
    <row r="48" spans="1:21" ht="30.75" customHeight="1" x14ac:dyDescent="0.2">
      <c r="A48" s="46"/>
      <c r="B48" s="1211"/>
      <c r="C48" s="1212"/>
      <c r="D48" s="60"/>
      <c r="E48" s="1188" t="s">
        <v>13</v>
      </c>
      <c r="F48" s="1188"/>
      <c r="G48" s="1188"/>
      <c r="H48" s="1188"/>
      <c r="I48" s="1188"/>
      <c r="J48" s="1189"/>
      <c r="K48" s="61">
        <v>292</v>
      </c>
      <c r="L48" s="62">
        <v>301</v>
      </c>
      <c r="M48" s="62">
        <v>304</v>
      </c>
      <c r="N48" s="62">
        <v>274</v>
      </c>
      <c r="O48" s="63">
        <v>232</v>
      </c>
      <c r="P48" s="46"/>
      <c r="Q48" s="46"/>
      <c r="R48" s="46"/>
      <c r="S48" s="46"/>
      <c r="T48" s="46"/>
      <c r="U48" s="46"/>
    </row>
    <row r="49" spans="1:21" ht="30.75" customHeight="1" x14ac:dyDescent="0.2">
      <c r="A49" s="46"/>
      <c r="B49" s="1211"/>
      <c r="C49" s="1212"/>
      <c r="D49" s="60"/>
      <c r="E49" s="1188" t="s">
        <v>14</v>
      </c>
      <c r="F49" s="1188"/>
      <c r="G49" s="1188"/>
      <c r="H49" s="1188"/>
      <c r="I49" s="1188"/>
      <c r="J49" s="1189"/>
      <c r="K49" s="61">
        <v>18</v>
      </c>
      <c r="L49" s="62">
        <v>25</v>
      </c>
      <c r="M49" s="62">
        <v>28</v>
      </c>
      <c r="N49" s="62">
        <v>35</v>
      </c>
      <c r="O49" s="63">
        <v>29</v>
      </c>
      <c r="P49" s="46"/>
      <c r="Q49" s="46"/>
      <c r="R49" s="46"/>
      <c r="S49" s="46"/>
      <c r="T49" s="46"/>
      <c r="U49" s="46"/>
    </row>
    <row r="50" spans="1:21" ht="30.75" customHeight="1" x14ac:dyDescent="0.2">
      <c r="A50" s="46"/>
      <c r="B50" s="1211"/>
      <c r="C50" s="1212"/>
      <c r="D50" s="60"/>
      <c r="E50" s="1188" t="s">
        <v>15</v>
      </c>
      <c r="F50" s="1188"/>
      <c r="G50" s="1188"/>
      <c r="H50" s="1188"/>
      <c r="I50" s="1188"/>
      <c r="J50" s="1189"/>
      <c r="K50" s="61">
        <v>1</v>
      </c>
      <c r="L50" s="62">
        <v>1</v>
      </c>
      <c r="M50" s="62">
        <v>1</v>
      </c>
      <c r="N50" s="62" t="s">
        <v>488</v>
      </c>
      <c r="O50" s="63" t="s">
        <v>488</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488</v>
      </c>
      <c r="L51" s="62" t="s">
        <v>488</v>
      </c>
      <c r="M51" s="62" t="s">
        <v>488</v>
      </c>
      <c r="N51" s="62" t="s">
        <v>488</v>
      </c>
      <c r="O51" s="63" t="s">
        <v>488</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220</v>
      </c>
      <c r="L52" s="62">
        <v>204</v>
      </c>
      <c r="M52" s="62">
        <v>194</v>
      </c>
      <c r="N52" s="62">
        <v>169</v>
      </c>
      <c r="O52" s="63">
        <v>156</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442</v>
      </c>
      <c r="L53" s="67">
        <v>476</v>
      </c>
      <c r="M53" s="67">
        <v>511</v>
      </c>
      <c r="N53" s="67">
        <v>503</v>
      </c>
      <c r="O53" s="68">
        <v>496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3SrnW6fZsYmGRz/guHgOXSy6XQGWEuZQQB6w4JnnjYe2ob9t30oQVj9ZYhgb9Vsa+7QSw6L/X/8AVBcTuothw==" saltValue="g8h2eET2wcXLmuPZSzwPX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8" scale="74"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29" t="s">
        <v>30</v>
      </c>
      <c r="C41" s="1230"/>
      <c r="D41" s="103"/>
      <c r="E41" s="1231" t="s">
        <v>31</v>
      </c>
      <c r="F41" s="1231"/>
      <c r="G41" s="1231"/>
      <c r="H41" s="1232"/>
      <c r="I41" s="330">
        <v>2445</v>
      </c>
      <c r="J41" s="331">
        <v>2433</v>
      </c>
      <c r="K41" s="331">
        <v>2376</v>
      </c>
      <c r="L41" s="331">
        <v>2399</v>
      </c>
      <c r="M41" s="332">
        <v>2330</v>
      </c>
    </row>
    <row r="42" spans="2:13" ht="27.75" customHeight="1" x14ac:dyDescent="0.2">
      <c r="B42" s="1219"/>
      <c r="C42" s="1220"/>
      <c r="D42" s="104"/>
      <c r="E42" s="1223" t="s">
        <v>32</v>
      </c>
      <c r="F42" s="1223"/>
      <c r="G42" s="1223"/>
      <c r="H42" s="1224"/>
      <c r="I42" s="333">
        <v>5</v>
      </c>
      <c r="J42" s="334">
        <v>4</v>
      </c>
      <c r="K42" s="334">
        <v>3</v>
      </c>
      <c r="L42" s="334" t="s">
        <v>488</v>
      </c>
      <c r="M42" s="335" t="s">
        <v>488</v>
      </c>
    </row>
    <row r="43" spans="2:13" ht="27.75" customHeight="1" x14ac:dyDescent="0.2">
      <c r="B43" s="1219"/>
      <c r="C43" s="1220"/>
      <c r="D43" s="104"/>
      <c r="E43" s="1223" t="s">
        <v>33</v>
      </c>
      <c r="F43" s="1223"/>
      <c r="G43" s="1223"/>
      <c r="H43" s="1224"/>
      <c r="I43" s="333">
        <v>3026</v>
      </c>
      <c r="J43" s="334">
        <v>2872</v>
      </c>
      <c r="K43" s="334">
        <v>2752</v>
      </c>
      <c r="L43" s="334">
        <v>2518</v>
      </c>
      <c r="M43" s="335">
        <v>2205</v>
      </c>
    </row>
    <row r="44" spans="2:13" ht="27.75" customHeight="1" x14ac:dyDescent="0.2">
      <c r="B44" s="1219"/>
      <c r="C44" s="1220"/>
      <c r="D44" s="104"/>
      <c r="E44" s="1223" t="s">
        <v>34</v>
      </c>
      <c r="F44" s="1223"/>
      <c r="G44" s="1223"/>
      <c r="H44" s="1224"/>
      <c r="I44" s="333">
        <v>490</v>
      </c>
      <c r="J44" s="334">
        <v>514</v>
      </c>
      <c r="K44" s="334">
        <v>510</v>
      </c>
      <c r="L44" s="334">
        <v>509</v>
      </c>
      <c r="M44" s="335">
        <v>550</v>
      </c>
    </row>
    <row r="45" spans="2:13" ht="27.75" customHeight="1" x14ac:dyDescent="0.2">
      <c r="B45" s="1219"/>
      <c r="C45" s="1220"/>
      <c r="D45" s="104"/>
      <c r="E45" s="1223" t="s">
        <v>35</v>
      </c>
      <c r="F45" s="1223"/>
      <c r="G45" s="1223"/>
      <c r="H45" s="1224"/>
      <c r="I45" s="333">
        <v>518</v>
      </c>
      <c r="J45" s="334">
        <v>341</v>
      </c>
      <c r="K45" s="334">
        <v>251</v>
      </c>
      <c r="L45" s="334">
        <v>141</v>
      </c>
      <c r="M45" s="335">
        <v>276</v>
      </c>
    </row>
    <row r="46" spans="2:13" ht="27.75" customHeight="1" x14ac:dyDescent="0.2">
      <c r="B46" s="1219"/>
      <c r="C46" s="1220"/>
      <c r="D46" s="105"/>
      <c r="E46" s="1223" t="s">
        <v>36</v>
      </c>
      <c r="F46" s="1223"/>
      <c r="G46" s="1223"/>
      <c r="H46" s="1224"/>
      <c r="I46" s="333" t="s">
        <v>488</v>
      </c>
      <c r="J46" s="334" t="s">
        <v>488</v>
      </c>
      <c r="K46" s="334" t="s">
        <v>488</v>
      </c>
      <c r="L46" s="334" t="s">
        <v>488</v>
      </c>
      <c r="M46" s="335" t="s">
        <v>488</v>
      </c>
    </row>
    <row r="47" spans="2:13" ht="27.75" customHeight="1" x14ac:dyDescent="0.2">
      <c r="B47" s="1219"/>
      <c r="C47" s="1220"/>
      <c r="D47" s="106"/>
      <c r="E47" s="1233" t="s">
        <v>37</v>
      </c>
      <c r="F47" s="1234"/>
      <c r="G47" s="1234"/>
      <c r="H47" s="1235"/>
      <c r="I47" s="333" t="s">
        <v>488</v>
      </c>
      <c r="J47" s="334" t="s">
        <v>488</v>
      </c>
      <c r="K47" s="334" t="s">
        <v>488</v>
      </c>
      <c r="L47" s="334" t="s">
        <v>488</v>
      </c>
      <c r="M47" s="335" t="s">
        <v>488</v>
      </c>
    </row>
    <row r="48" spans="2:13" ht="27.75" customHeight="1" x14ac:dyDescent="0.2">
      <c r="B48" s="1219"/>
      <c r="C48" s="1220"/>
      <c r="D48" s="104"/>
      <c r="E48" s="1223" t="s">
        <v>38</v>
      </c>
      <c r="F48" s="1223"/>
      <c r="G48" s="1223"/>
      <c r="H48" s="1224"/>
      <c r="I48" s="333" t="s">
        <v>488</v>
      </c>
      <c r="J48" s="334" t="s">
        <v>488</v>
      </c>
      <c r="K48" s="334" t="s">
        <v>488</v>
      </c>
      <c r="L48" s="334" t="s">
        <v>488</v>
      </c>
      <c r="M48" s="335" t="s">
        <v>488</v>
      </c>
    </row>
    <row r="49" spans="2:13" ht="27.75" customHeight="1" x14ac:dyDescent="0.2">
      <c r="B49" s="1221"/>
      <c r="C49" s="1222"/>
      <c r="D49" s="104"/>
      <c r="E49" s="1223" t="s">
        <v>39</v>
      </c>
      <c r="F49" s="1223"/>
      <c r="G49" s="1223"/>
      <c r="H49" s="1224"/>
      <c r="I49" s="333" t="s">
        <v>488</v>
      </c>
      <c r="J49" s="334" t="s">
        <v>488</v>
      </c>
      <c r="K49" s="334" t="s">
        <v>488</v>
      </c>
      <c r="L49" s="334" t="s">
        <v>488</v>
      </c>
      <c r="M49" s="335" t="s">
        <v>488</v>
      </c>
    </row>
    <row r="50" spans="2:13" ht="27.75" customHeight="1" x14ac:dyDescent="0.2">
      <c r="B50" s="1217" t="s">
        <v>40</v>
      </c>
      <c r="C50" s="1218"/>
      <c r="D50" s="107"/>
      <c r="E50" s="1223" t="s">
        <v>41</v>
      </c>
      <c r="F50" s="1223"/>
      <c r="G50" s="1223"/>
      <c r="H50" s="1224"/>
      <c r="I50" s="333">
        <v>1640</v>
      </c>
      <c r="J50" s="334">
        <v>2004</v>
      </c>
      <c r="K50" s="334">
        <v>2270</v>
      </c>
      <c r="L50" s="334">
        <v>2150</v>
      </c>
      <c r="M50" s="335">
        <v>2028</v>
      </c>
    </row>
    <row r="51" spans="2:13" ht="27.75" customHeight="1" x14ac:dyDescent="0.2">
      <c r="B51" s="1219"/>
      <c r="C51" s="1220"/>
      <c r="D51" s="104"/>
      <c r="E51" s="1223" t="s">
        <v>42</v>
      </c>
      <c r="F51" s="1223"/>
      <c r="G51" s="1223"/>
      <c r="H51" s="1224"/>
      <c r="I51" s="333" t="s">
        <v>488</v>
      </c>
      <c r="J51" s="334" t="s">
        <v>488</v>
      </c>
      <c r="K51" s="334" t="s">
        <v>488</v>
      </c>
      <c r="L51" s="334" t="s">
        <v>488</v>
      </c>
      <c r="M51" s="335" t="s">
        <v>488</v>
      </c>
    </row>
    <row r="52" spans="2:13" ht="27.75" customHeight="1" x14ac:dyDescent="0.2">
      <c r="B52" s="1221"/>
      <c r="C52" s="1222"/>
      <c r="D52" s="104"/>
      <c r="E52" s="1223" t="s">
        <v>43</v>
      </c>
      <c r="F52" s="1223"/>
      <c r="G52" s="1223"/>
      <c r="H52" s="1224"/>
      <c r="I52" s="333">
        <v>3734</v>
      </c>
      <c r="J52" s="334">
        <v>3513</v>
      </c>
      <c r="K52" s="334">
        <v>3367</v>
      </c>
      <c r="L52" s="334">
        <v>3317</v>
      </c>
      <c r="M52" s="335">
        <v>3210</v>
      </c>
    </row>
    <row r="53" spans="2:13" ht="27.75" customHeight="1" thickBot="1" x14ac:dyDescent="0.25">
      <c r="B53" s="1225" t="s">
        <v>19</v>
      </c>
      <c r="C53" s="1226"/>
      <c r="D53" s="108"/>
      <c r="E53" s="1227" t="s">
        <v>44</v>
      </c>
      <c r="F53" s="1227"/>
      <c r="G53" s="1227"/>
      <c r="H53" s="1228"/>
      <c r="I53" s="336">
        <v>1110</v>
      </c>
      <c r="J53" s="337">
        <v>647</v>
      </c>
      <c r="K53" s="337">
        <v>256</v>
      </c>
      <c r="L53" s="337">
        <v>101</v>
      </c>
      <c r="M53" s="338">
        <v>123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3+JWub2fh6BwstZig9N7JtyknrVBkNm4i1jXQBkawMqRNMkZ/SvquIAp/LWP92OmvQKAGatAEQqOIUGgstbqg==" saltValue="gPd2JhSpm8UDyzI4gWUc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8" scale="84"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1"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44" t="s">
        <v>46</v>
      </c>
      <c r="D55" s="1244"/>
      <c r="E55" s="1245"/>
      <c r="F55" s="339">
        <v>659</v>
      </c>
      <c r="G55" s="339">
        <v>582</v>
      </c>
      <c r="H55" s="340">
        <v>499</v>
      </c>
    </row>
    <row r="56" spans="2:8" ht="52.5" customHeight="1" x14ac:dyDescent="0.2">
      <c r="B56" s="120"/>
      <c r="C56" s="1246" t="s">
        <v>47</v>
      </c>
      <c r="D56" s="1246"/>
      <c r="E56" s="1247"/>
      <c r="F56" s="341">
        <v>85</v>
      </c>
      <c r="G56" s="341">
        <v>85</v>
      </c>
      <c r="H56" s="342">
        <v>85</v>
      </c>
    </row>
    <row r="57" spans="2:8" ht="53.25" customHeight="1" x14ac:dyDescent="0.2">
      <c r="B57" s="120"/>
      <c r="C57" s="1248" t="s">
        <v>48</v>
      </c>
      <c r="D57" s="1248"/>
      <c r="E57" s="1249"/>
      <c r="F57" s="343">
        <v>1145</v>
      </c>
      <c r="G57" s="343">
        <v>1144</v>
      </c>
      <c r="H57" s="344">
        <v>1104</v>
      </c>
    </row>
    <row r="58" spans="2:8" ht="45.75" customHeight="1" x14ac:dyDescent="0.2">
      <c r="B58" s="121"/>
      <c r="C58" s="1236" t="s">
        <v>556</v>
      </c>
      <c r="D58" s="1237"/>
      <c r="E58" s="1238"/>
      <c r="F58" s="345">
        <v>305</v>
      </c>
      <c r="G58" s="345">
        <v>346</v>
      </c>
      <c r="H58" s="346">
        <v>375</v>
      </c>
    </row>
    <row r="59" spans="2:8" ht="45.75" customHeight="1" x14ac:dyDescent="0.2">
      <c r="B59" s="121"/>
      <c r="C59" s="1236" t="s">
        <v>557</v>
      </c>
      <c r="D59" s="1237"/>
      <c r="E59" s="1238"/>
      <c r="F59" s="345">
        <v>287</v>
      </c>
      <c r="G59" s="345">
        <v>293</v>
      </c>
      <c r="H59" s="346">
        <v>299</v>
      </c>
    </row>
    <row r="60" spans="2:8" ht="45.75" customHeight="1" x14ac:dyDescent="0.2">
      <c r="B60" s="121"/>
      <c r="C60" s="1236" t="s">
        <v>558</v>
      </c>
      <c r="D60" s="1237"/>
      <c r="E60" s="1238"/>
      <c r="F60" s="345">
        <v>142</v>
      </c>
      <c r="G60" s="345">
        <v>158</v>
      </c>
      <c r="H60" s="346">
        <v>174</v>
      </c>
    </row>
    <row r="61" spans="2:8" ht="45.75" customHeight="1" x14ac:dyDescent="0.2">
      <c r="B61" s="121"/>
      <c r="C61" s="1236" t="s">
        <v>559</v>
      </c>
      <c r="D61" s="1237"/>
      <c r="E61" s="1238"/>
      <c r="F61" s="345">
        <v>127</v>
      </c>
      <c r="G61" s="345">
        <v>127</v>
      </c>
      <c r="H61" s="346">
        <v>127</v>
      </c>
    </row>
    <row r="62" spans="2:8" ht="45.75" customHeight="1" thickBot="1" x14ac:dyDescent="0.25">
      <c r="B62" s="122"/>
      <c r="C62" s="1239" t="s">
        <v>560</v>
      </c>
      <c r="D62" s="1240"/>
      <c r="E62" s="1241"/>
      <c r="F62" s="347">
        <v>64</v>
      </c>
      <c r="G62" s="347">
        <v>64</v>
      </c>
      <c r="H62" s="348">
        <v>64</v>
      </c>
    </row>
    <row r="63" spans="2:8" ht="52.5" customHeight="1" thickBot="1" x14ac:dyDescent="0.25">
      <c r="B63" s="123"/>
      <c r="C63" s="1242" t="s">
        <v>49</v>
      </c>
      <c r="D63" s="1242"/>
      <c r="E63" s="1243"/>
      <c r="F63" s="349">
        <v>1888</v>
      </c>
      <c r="G63" s="349">
        <v>1811</v>
      </c>
      <c r="H63" s="350">
        <v>1688</v>
      </c>
    </row>
    <row r="64" spans="2:8" ht="13.2" x14ac:dyDescent="0.2"/>
  </sheetData>
  <sheetProtection algorithmName="SHA-512" hashValue="XronxVh8fJocomMFtn3kVs9B2tkZWn5KZgKt1cY7uFAtMsY9Z3EE3BwH3YpQ6kWcSgKl1Zl/QqRomD50oATH5A==" saltValue="unHrOM90TScy+mjovRTfN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59"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F0D41-AB4B-4F54-91A2-E3C8E54067E7}">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8" t="s">
        <v>587</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2"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2"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2"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2"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580</v>
      </c>
    </row>
    <row r="50" spans="1:109" ht="13.2" x14ac:dyDescent="0.2">
      <c r="B50" s="247"/>
      <c r="G50" s="387"/>
      <c r="H50" s="387"/>
      <c r="I50" s="387"/>
      <c r="J50" s="387"/>
      <c r="K50" s="360"/>
      <c r="L50" s="360"/>
      <c r="M50" s="361"/>
      <c r="N50" s="361"/>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527</v>
      </c>
      <c r="BQ50" s="391"/>
      <c r="BR50" s="391"/>
      <c r="BS50" s="391"/>
      <c r="BT50" s="391"/>
      <c r="BU50" s="391"/>
      <c r="BV50" s="391"/>
      <c r="BW50" s="391"/>
      <c r="BX50" s="391" t="s">
        <v>528</v>
      </c>
      <c r="BY50" s="391"/>
      <c r="BZ50" s="391"/>
      <c r="CA50" s="391"/>
      <c r="CB50" s="391"/>
      <c r="CC50" s="391"/>
      <c r="CD50" s="391"/>
      <c r="CE50" s="391"/>
      <c r="CF50" s="391" t="s">
        <v>529</v>
      </c>
      <c r="CG50" s="391"/>
      <c r="CH50" s="391"/>
      <c r="CI50" s="391"/>
      <c r="CJ50" s="391"/>
      <c r="CK50" s="391"/>
      <c r="CL50" s="391"/>
      <c r="CM50" s="391"/>
      <c r="CN50" s="391" t="s">
        <v>530</v>
      </c>
      <c r="CO50" s="391"/>
      <c r="CP50" s="391"/>
      <c r="CQ50" s="391"/>
      <c r="CR50" s="391"/>
      <c r="CS50" s="391"/>
      <c r="CT50" s="391"/>
      <c r="CU50" s="391"/>
      <c r="CV50" s="391" t="s">
        <v>531</v>
      </c>
      <c r="CW50" s="391"/>
      <c r="CX50" s="391"/>
      <c r="CY50" s="391"/>
      <c r="CZ50" s="391"/>
      <c r="DA50" s="391"/>
      <c r="DB50" s="391"/>
      <c r="DC50" s="391"/>
    </row>
    <row r="51" spans="1:109" ht="13.5" customHeight="1" x14ac:dyDescent="0.2">
      <c r="B51" s="247"/>
      <c r="G51" s="392"/>
      <c r="H51" s="392"/>
      <c r="I51" s="395"/>
      <c r="J51" s="395"/>
      <c r="K51" s="393"/>
      <c r="L51" s="393"/>
      <c r="M51" s="393"/>
      <c r="N51" s="393"/>
      <c r="AM51" s="359"/>
      <c r="AN51" s="394" t="s">
        <v>581</v>
      </c>
      <c r="AO51" s="394"/>
      <c r="AP51" s="394"/>
      <c r="AQ51" s="394"/>
      <c r="AR51" s="394"/>
      <c r="AS51" s="394"/>
      <c r="AT51" s="394"/>
      <c r="AU51" s="394"/>
      <c r="AV51" s="394"/>
      <c r="AW51" s="394"/>
      <c r="AX51" s="394"/>
      <c r="AY51" s="394"/>
      <c r="AZ51" s="394"/>
      <c r="BA51" s="394"/>
      <c r="BB51" s="394" t="s">
        <v>582</v>
      </c>
      <c r="BC51" s="394"/>
      <c r="BD51" s="394"/>
      <c r="BE51" s="394"/>
      <c r="BF51" s="394"/>
      <c r="BG51" s="394"/>
      <c r="BH51" s="394"/>
      <c r="BI51" s="394"/>
      <c r="BJ51" s="394"/>
      <c r="BK51" s="394"/>
      <c r="BL51" s="394"/>
      <c r="BM51" s="394"/>
      <c r="BN51" s="394"/>
      <c r="BO51" s="394"/>
      <c r="BP51" s="377">
        <v>24</v>
      </c>
      <c r="BQ51" s="377"/>
      <c r="BR51" s="377"/>
      <c r="BS51" s="377"/>
      <c r="BT51" s="377"/>
      <c r="BU51" s="377"/>
      <c r="BV51" s="377"/>
      <c r="BW51" s="377"/>
      <c r="BX51" s="377">
        <v>13.8</v>
      </c>
      <c r="BY51" s="377"/>
      <c r="BZ51" s="377"/>
      <c r="CA51" s="377"/>
      <c r="CB51" s="377"/>
      <c r="CC51" s="377"/>
      <c r="CD51" s="377"/>
      <c r="CE51" s="377"/>
      <c r="CF51" s="377">
        <v>5.3</v>
      </c>
      <c r="CG51" s="377"/>
      <c r="CH51" s="377"/>
      <c r="CI51" s="377"/>
      <c r="CJ51" s="377"/>
      <c r="CK51" s="377"/>
      <c r="CL51" s="377"/>
      <c r="CM51" s="377"/>
      <c r="CN51" s="377">
        <v>2.1</v>
      </c>
      <c r="CO51" s="377"/>
      <c r="CP51" s="377"/>
      <c r="CQ51" s="377"/>
      <c r="CR51" s="377"/>
      <c r="CS51" s="377"/>
      <c r="CT51" s="377"/>
      <c r="CU51" s="377"/>
      <c r="CV51" s="377">
        <v>2.5</v>
      </c>
      <c r="CW51" s="377"/>
      <c r="CX51" s="377"/>
      <c r="CY51" s="377"/>
      <c r="CZ51" s="377"/>
      <c r="DA51" s="377"/>
      <c r="DB51" s="377"/>
      <c r="DC51" s="377"/>
    </row>
    <row r="52" spans="1:109" ht="13.2" x14ac:dyDescent="0.2">
      <c r="B52" s="247"/>
      <c r="G52" s="392"/>
      <c r="H52" s="392"/>
      <c r="I52" s="395"/>
      <c r="J52" s="395"/>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92"/>
      <c r="H53" s="392"/>
      <c r="I53" s="387"/>
      <c r="J53" s="387"/>
      <c r="K53" s="393"/>
      <c r="L53" s="393"/>
      <c r="M53" s="393"/>
      <c r="N53" s="393"/>
      <c r="AM53" s="359"/>
      <c r="AN53" s="394"/>
      <c r="AO53" s="394"/>
      <c r="AP53" s="394"/>
      <c r="AQ53" s="394"/>
      <c r="AR53" s="394"/>
      <c r="AS53" s="394"/>
      <c r="AT53" s="394"/>
      <c r="AU53" s="394"/>
      <c r="AV53" s="394"/>
      <c r="AW53" s="394"/>
      <c r="AX53" s="394"/>
      <c r="AY53" s="394"/>
      <c r="AZ53" s="394"/>
      <c r="BA53" s="394"/>
      <c r="BB53" s="394" t="s">
        <v>583</v>
      </c>
      <c r="BC53" s="394"/>
      <c r="BD53" s="394"/>
      <c r="BE53" s="394"/>
      <c r="BF53" s="394"/>
      <c r="BG53" s="394"/>
      <c r="BH53" s="394"/>
      <c r="BI53" s="394"/>
      <c r="BJ53" s="394"/>
      <c r="BK53" s="394"/>
      <c r="BL53" s="394"/>
      <c r="BM53" s="394"/>
      <c r="BN53" s="394"/>
      <c r="BO53" s="394"/>
      <c r="BP53" s="377">
        <v>78.5</v>
      </c>
      <c r="BQ53" s="377"/>
      <c r="BR53" s="377"/>
      <c r="BS53" s="377"/>
      <c r="BT53" s="377"/>
      <c r="BU53" s="377"/>
      <c r="BV53" s="377"/>
      <c r="BW53" s="377"/>
      <c r="BX53" s="377">
        <v>79.5</v>
      </c>
      <c r="BY53" s="377"/>
      <c r="BZ53" s="377"/>
      <c r="CA53" s="377"/>
      <c r="CB53" s="377"/>
      <c r="CC53" s="377"/>
      <c r="CD53" s="377"/>
      <c r="CE53" s="377"/>
      <c r="CF53" s="377">
        <v>80.3</v>
      </c>
      <c r="CG53" s="377"/>
      <c r="CH53" s="377"/>
      <c r="CI53" s="377"/>
      <c r="CJ53" s="377"/>
      <c r="CK53" s="377"/>
      <c r="CL53" s="377"/>
      <c r="CM53" s="377"/>
      <c r="CN53" s="377">
        <v>80.599999999999994</v>
      </c>
      <c r="CO53" s="377"/>
      <c r="CP53" s="377"/>
      <c r="CQ53" s="377"/>
      <c r="CR53" s="377"/>
      <c r="CS53" s="377"/>
      <c r="CT53" s="377"/>
      <c r="CU53" s="377"/>
      <c r="CV53" s="377">
        <v>81.400000000000006</v>
      </c>
      <c r="CW53" s="377"/>
      <c r="CX53" s="377"/>
      <c r="CY53" s="377"/>
      <c r="CZ53" s="377"/>
      <c r="DA53" s="377"/>
      <c r="DB53" s="377"/>
      <c r="DC53" s="377"/>
    </row>
    <row r="54" spans="1:109" ht="13.2" x14ac:dyDescent="0.2">
      <c r="A54" s="358"/>
      <c r="B54" s="247"/>
      <c r="G54" s="392"/>
      <c r="H54" s="392"/>
      <c r="I54" s="387"/>
      <c r="J54" s="387"/>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7"/>
      <c r="H55" s="387"/>
      <c r="I55" s="387"/>
      <c r="J55" s="387"/>
      <c r="K55" s="393"/>
      <c r="L55" s="393"/>
      <c r="M55" s="393"/>
      <c r="N55" s="393"/>
      <c r="AN55" s="391" t="s">
        <v>584</v>
      </c>
      <c r="AO55" s="391"/>
      <c r="AP55" s="391"/>
      <c r="AQ55" s="391"/>
      <c r="AR55" s="391"/>
      <c r="AS55" s="391"/>
      <c r="AT55" s="391"/>
      <c r="AU55" s="391"/>
      <c r="AV55" s="391"/>
      <c r="AW55" s="391"/>
      <c r="AX55" s="391"/>
      <c r="AY55" s="391"/>
      <c r="AZ55" s="391"/>
      <c r="BA55" s="391"/>
      <c r="BB55" s="394" t="s">
        <v>582</v>
      </c>
      <c r="BC55" s="394"/>
      <c r="BD55" s="394"/>
      <c r="BE55" s="394"/>
      <c r="BF55" s="394"/>
      <c r="BG55" s="394"/>
      <c r="BH55" s="394"/>
      <c r="BI55" s="394"/>
      <c r="BJ55" s="394"/>
      <c r="BK55" s="394"/>
      <c r="BL55" s="394"/>
      <c r="BM55" s="394"/>
      <c r="BN55" s="394"/>
      <c r="BO55" s="394"/>
      <c r="BP55" s="377">
        <v>23.5</v>
      </c>
      <c r="BQ55" s="377"/>
      <c r="BR55" s="377"/>
      <c r="BS55" s="377"/>
      <c r="BT55" s="377"/>
      <c r="BU55" s="377"/>
      <c r="BV55" s="377"/>
      <c r="BW55" s="377"/>
      <c r="BX55" s="377">
        <v>8.5</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58"/>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7"/>
      <c r="H57" s="387"/>
      <c r="I57" s="396"/>
      <c r="J57" s="396"/>
      <c r="K57" s="393"/>
      <c r="L57" s="393"/>
      <c r="M57" s="393"/>
      <c r="N57" s="393"/>
      <c r="AM57" s="243"/>
      <c r="AN57" s="391"/>
      <c r="AO57" s="391"/>
      <c r="AP57" s="391"/>
      <c r="AQ57" s="391"/>
      <c r="AR57" s="391"/>
      <c r="AS57" s="391"/>
      <c r="AT57" s="391"/>
      <c r="AU57" s="391"/>
      <c r="AV57" s="391"/>
      <c r="AW57" s="391"/>
      <c r="AX57" s="391"/>
      <c r="AY57" s="391"/>
      <c r="AZ57" s="391"/>
      <c r="BA57" s="391"/>
      <c r="BB57" s="394" t="s">
        <v>583</v>
      </c>
      <c r="BC57" s="394"/>
      <c r="BD57" s="394"/>
      <c r="BE57" s="394"/>
      <c r="BF57" s="394"/>
      <c r="BG57" s="394"/>
      <c r="BH57" s="394"/>
      <c r="BI57" s="394"/>
      <c r="BJ57" s="394"/>
      <c r="BK57" s="394"/>
      <c r="BL57" s="394"/>
      <c r="BM57" s="394"/>
      <c r="BN57" s="394"/>
      <c r="BO57" s="394"/>
      <c r="BP57" s="377">
        <v>62</v>
      </c>
      <c r="BQ57" s="377"/>
      <c r="BR57" s="377"/>
      <c r="BS57" s="377"/>
      <c r="BT57" s="377"/>
      <c r="BU57" s="377"/>
      <c r="BV57" s="377"/>
      <c r="BW57" s="377"/>
      <c r="BX57" s="377">
        <v>61.6</v>
      </c>
      <c r="BY57" s="377"/>
      <c r="BZ57" s="377"/>
      <c r="CA57" s="377"/>
      <c r="CB57" s="377"/>
      <c r="CC57" s="377"/>
      <c r="CD57" s="377"/>
      <c r="CE57" s="377"/>
      <c r="CF57" s="377">
        <v>63</v>
      </c>
      <c r="CG57" s="377"/>
      <c r="CH57" s="377"/>
      <c r="CI57" s="377"/>
      <c r="CJ57" s="377"/>
      <c r="CK57" s="377"/>
      <c r="CL57" s="377"/>
      <c r="CM57" s="377"/>
      <c r="CN57" s="377">
        <v>63.9</v>
      </c>
      <c r="CO57" s="377"/>
      <c r="CP57" s="377"/>
      <c r="CQ57" s="377"/>
      <c r="CR57" s="377"/>
      <c r="CS57" s="377"/>
      <c r="CT57" s="377"/>
      <c r="CU57" s="377"/>
      <c r="CV57" s="377">
        <v>64.2</v>
      </c>
      <c r="CW57" s="377"/>
      <c r="CX57" s="377"/>
      <c r="CY57" s="377"/>
      <c r="CZ57" s="377"/>
      <c r="DA57" s="377"/>
      <c r="DB57" s="377"/>
      <c r="DC57" s="377"/>
      <c r="DD57" s="363"/>
      <c r="DE57" s="362"/>
    </row>
    <row r="58" spans="1:109" s="358" customFormat="1" ht="13.2" x14ac:dyDescent="0.2">
      <c r="A58" s="243"/>
      <c r="B58" s="362"/>
      <c r="G58" s="387"/>
      <c r="H58" s="387"/>
      <c r="I58" s="396"/>
      <c r="J58" s="396"/>
      <c r="K58" s="393"/>
      <c r="L58" s="393"/>
      <c r="M58" s="393"/>
      <c r="N58" s="393"/>
      <c r="AM58" s="243"/>
      <c r="AN58" s="391"/>
      <c r="AO58" s="391"/>
      <c r="AP58" s="391"/>
      <c r="AQ58" s="391"/>
      <c r="AR58" s="391"/>
      <c r="AS58" s="391"/>
      <c r="AT58" s="391"/>
      <c r="AU58" s="391"/>
      <c r="AV58" s="391"/>
      <c r="AW58" s="391"/>
      <c r="AX58" s="391"/>
      <c r="AY58" s="391"/>
      <c r="AZ58" s="391"/>
      <c r="BA58" s="391"/>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585</v>
      </c>
    </row>
    <row r="64" spans="1:109" ht="13.2" x14ac:dyDescent="0.2">
      <c r="B64" s="247"/>
      <c r="G64" s="357"/>
      <c r="I64" s="369"/>
      <c r="J64" s="369"/>
      <c r="K64" s="369"/>
      <c r="L64" s="369"/>
      <c r="M64" s="369"/>
      <c r="N64" s="370"/>
      <c r="AM64" s="357"/>
      <c r="AN64" s="357" t="s">
        <v>579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8" t="s">
        <v>588</v>
      </c>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379"/>
      <c r="BU65" s="379"/>
      <c r="BV65" s="379"/>
      <c r="BW65" s="379"/>
      <c r="BX65" s="379"/>
      <c r="BY65" s="379"/>
      <c r="BZ65" s="379"/>
      <c r="CA65" s="379"/>
      <c r="CB65" s="379"/>
      <c r="CC65" s="379"/>
      <c r="CD65" s="379"/>
      <c r="CE65" s="379"/>
      <c r="CF65" s="379"/>
      <c r="CG65" s="379"/>
      <c r="CH65" s="379"/>
      <c r="CI65" s="379"/>
      <c r="CJ65" s="379"/>
      <c r="CK65" s="379"/>
      <c r="CL65" s="379"/>
      <c r="CM65" s="379"/>
      <c r="CN65" s="379"/>
      <c r="CO65" s="379"/>
      <c r="CP65" s="379"/>
      <c r="CQ65" s="379"/>
      <c r="CR65" s="379"/>
      <c r="CS65" s="379"/>
      <c r="CT65" s="379"/>
      <c r="CU65" s="379"/>
      <c r="CV65" s="379"/>
      <c r="CW65" s="379"/>
      <c r="CX65" s="379"/>
      <c r="CY65" s="379"/>
      <c r="CZ65" s="379"/>
      <c r="DA65" s="379"/>
      <c r="DB65" s="379"/>
      <c r="DC65" s="380"/>
    </row>
    <row r="66" spans="2:107" ht="13.2" x14ac:dyDescent="0.2">
      <c r="B66" s="247"/>
      <c r="AN66" s="381"/>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2"/>
      <c r="BV66" s="382"/>
      <c r="BW66" s="382"/>
      <c r="BX66" s="382"/>
      <c r="BY66" s="382"/>
      <c r="BZ66" s="382"/>
      <c r="CA66" s="382"/>
      <c r="CB66" s="382"/>
      <c r="CC66" s="382"/>
      <c r="CD66" s="382"/>
      <c r="CE66" s="382"/>
      <c r="CF66" s="382"/>
      <c r="CG66" s="382"/>
      <c r="CH66" s="382"/>
      <c r="CI66" s="382"/>
      <c r="CJ66" s="382"/>
      <c r="CK66" s="382"/>
      <c r="CL66" s="382"/>
      <c r="CM66" s="382"/>
      <c r="CN66" s="382"/>
      <c r="CO66" s="382"/>
      <c r="CP66" s="382"/>
      <c r="CQ66" s="382"/>
      <c r="CR66" s="382"/>
      <c r="CS66" s="382"/>
      <c r="CT66" s="382"/>
      <c r="CU66" s="382"/>
      <c r="CV66" s="382"/>
      <c r="CW66" s="382"/>
      <c r="CX66" s="382"/>
      <c r="CY66" s="382"/>
      <c r="CZ66" s="382"/>
      <c r="DA66" s="382"/>
      <c r="DB66" s="382"/>
      <c r="DC66" s="383"/>
    </row>
    <row r="67" spans="2:107" ht="13.2" x14ac:dyDescent="0.2">
      <c r="B67" s="247"/>
      <c r="AN67" s="381"/>
      <c r="AO67" s="382"/>
      <c r="AP67" s="382"/>
      <c r="AQ67" s="382"/>
      <c r="AR67" s="382"/>
      <c r="AS67" s="382"/>
      <c r="AT67" s="382"/>
      <c r="AU67" s="382"/>
      <c r="AV67" s="382"/>
      <c r="AW67" s="382"/>
      <c r="AX67" s="382"/>
      <c r="AY67" s="382"/>
      <c r="AZ67" s="382"/>
      <c r="BA67" s="382"/>
      <c r="BB67" s="382"/>
      <c r="BC67" s="382"/>
      <c r="BD67" s="382"/>
      <c r="BE67" s="382"/>
      <c r="BF67" s="382"/>
      <c r="BG67" s="382"/>
      <c r="BH67" s="382"/>
      <c r="BI67" s="382"/>
      <c r="BJ67" s="382"/>
      <c r="BK67" s="382"/>
      <c r="BL67" s="382"/>
      <c r="BM67" s="382"/>
      <c r="BN67" s="382"/>
      <c r="BO67" s="382"/>
      <c r="BP67" s="382"/>
      <c r="BQ67" s="382"/>
      <c r="BR67" s="382"/>
      <c r="BS67" s="382"/>
      <c r="BT67" s="382"/>
      <c r="BU67" s="382"/>
      <c r="BV67" s="382"/>
      <c r="BW67" s="382"/>
      <c r="BX67" s="382"/>
      <c r="BY67" s="382"/>
      <c r="BZ67" s="382"/>
      <c r="CA67" s="382"/>
      <c r="CB67" s="382"/>
      <c r="CC67" s="382"/>
      <c r="CD67" s="382"/>
      <c r="CE67" s="382"/>
      <c r="CF67" s="382"/>
      <c r="CG67" s="382"/>
      <c r="CH67" s="382"/>
      <c r="CI67" s="382"/>
      <c r="CJ67" s="382"/>
      <c r="CK67" s="382"/>
      <c r="CL67" s="382"/>
      <c r="CM67" s="382"/>
      <c r="CN67" s="382"/>
      <c r="CO67" s="382"/>
      <c r="CP67" s="382"/>
      <c r="CQ67" s="382"/>
      <c r="CR67" s="382"/>
      <c r="CS67" s="382"/>
      <c r="CT67" s="382"/>
      <c r="CU67" s="382"/>
      <c r="CV67" s="382"/>
      <c r="CW67" s="382"/>
      <c r="CX67" s="382"/>
      <c r="CY67" s="382"/>
      <c r="CZ67" s="382"/>
      <c r="DA67" s="382"/>
      <c r="DB67" s="382"/>
      <c r="DC67" s="383"/>
    </row>
    <row r="68" spans="2:107" ht="13.2" x14ac:dyDescent="0.2">
      <c r="B68" s="247"/>
      <c r="AN68" s="381"/>
      <c r="AO68" s="382"/>
      <c r="AP68" s="382"/>
      <c r="AQ68" s="382"/>
      <c r="AR68" s="382"/>
      <c r="AS68" s="382"/>
      <c r="AT68" s="382"/>
      <c r="AU68" s="382"/>
      <c r="AV68" s="382"/>
      <c r="AW68" s="382"/>
      <c r="AX68" s="382"/>
      <c r="AY68" s="382"/>
      <c r="AZ68" s="382"/>
      <c r="BA68" s="382"/>
      <c r="BB68" s="382"/>
      <c r="BC68" s="382"/>
      <c r="BD68" s="382"/>
      <c r="BE68" s="382"/>
      <c r="BF68" s="382"/>
      <c r="BG68" s="382"/>
      <c r="BH68" s="382"/>
      <c r="BI68" s="382"/>
      <c r="BJ68" s="382"/>
      <c r="BK68" s="382"/>
      <c r="BL68" s="382"/>
      <c r="BM68" s="382"/>
      <c r="BN68" s="382"/>
      <c r="BO68" s="382"/>
      <c r="BP68" s="382"/>
      <c r="BQ68" s="382"/>
      <c r="BR68" s="382"/>
      <c r="BS68" s="382"/>
      <c r="BT68" s="382"/>
      <c r="BU68" s="382"/>
      <c r="BV68" s="382"/>
      <c r="BW68" s="382"/>
      <c r="BX68" s="382"/>
      <c r="BY68" s="382"/>
      <c r="BZ68" s="382"/>
      <c r="CA68" s="382"/>
      <c r="CB68" s="382"/>
      <c r="CC68" s="382"/>
      <c r="CD68" s="382"/>
      <c r="CE68" s="382"/>
      <c r="CF68" s="382"/>
      <c r="CG68" s="382"/>
      <c r="CH68" s="382"/>
      <c r="CI68" s="382"/>
      <c r="CJ68" s="382"/>
      <c r="CK68" s="382"/>
      <c r="CL68" s="382"/>
      <c r="CM68" s="382"/>
      <c r="CN68" s="382"/>
      <c r="CO68" s="382"/>
      <c r="CP68" s="382"/>
      <c r="CQ68" s="382"/>
      <c r="CR68" s="382"/>
      <c r="CS68" s="382"/>
      <c r="CT68" s="382"/>
      <c r="CU68" s="382"/>
      <c r="CV68" s="382"/>
      <c r="CW68" s="382"/>
      <c r="CX68" s="382"/>
      <c r="CY68" s="382"/>
      <c r="CZ68" s="382"/>
      <c r="DA68" s="382"/>
      <c r="DB68" s="382"/>
      <c r="DC68" s="383"/>
    </row>
    <row r="69" spans="2:107" ht="13.2" x14ac:dyDescent="0.2">
      <c r="B69" s="247"/>
      <c r="AN69" s="384"/>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5"/>
      <c r="BY69" s="385"/>
      <c r="BZ69" s="385"/>
      <c r="CA69" s="385"/>
      <c r="CB69" s="385"/>
      <c r="CC69" s="385"/>
      <c r="CD69" s="385"/>
      <c r="CE69" s="385"/>
      <c r="CF69" s="385"/>
      <c r="CG69" s="385"/>
      <c r="CH69" s="385"/>
      <c r="CI69" s="385"/>
      <c r="CJ69" s="385"/>
      <c r="CK69" s="385"/>
      <c r="CL69" s="385"/>
      <c r="CM69" s="385"/>
      <c r="CN69" s="385"/>
      <c r="CO69" s="385"/>
      <c r="CP69" s="385"/>
      <c r="CQ69" s="385"/>
      <c r="CR69" s="385"/>
      <c r="CS69" s="385"/>
      <c r="CT69" s="385"/>
      <c r="CU69" s="385"/>
      <c r="CV69" s="385"/>
      <c r="CW69" s="385"/>
      <c r="CX69" s="385"/>
      <c r="CY69" s="385"/>
      <c r="CZ69" s="385"/>
      <c r="DA69" s="385"/>
      <c r="DB69" s="385"/>
      <c r="DC69" s="38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580</v>
      </c>
    </row>
    <row r="72" spans="2:107" ht="13.2" x14ac:dyDescent="0.2">
      <c r="B72" s="247"/>
      <c r="G72" s="387"/>
      <c r="H72" s="387"/>
      <c r="I72" s="387"/>
      <c r="J72" s="387"/>
      <c r="K72" s="360"/>
      <c r="L72" s="360"/>
      <c r="M72" s="361"/>
      <c r="N72" s="361"/>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527</v>
      </c>
      <c r="BQ72" s="391"/>
      <c r="BR72" s="391"/>
      <c r="BS72" s="391"/>
      <c r="BT72" s="391"/>
      <c r="BU72" s="391"/>
      <c r="BV72" s="391"/>
      <c r="BW72" s="391"/>
      <c r="BX72" s="391" t="s">
        <v>528</v>
      </c>
      <c r="BY72" s="391"/>
      <c r="BZ72" s="391"/>
      <c r="CA72" s="391"/>
      <c r="CB72" s="391"/>
      <c r="CC72" s="391"/>
      <c r="CD72" s="391"/>
      <c r="CE72" s="391"/>
      <c r="CF72" s="391" t="s">
        <v>529</v>
      </c>
      <c r="CG72" s="391"/>
      <c r="CH72" s="391"/>
      <c r="CI72" s="391"/>
      <c r="CJ72" s="391"/>
      <c r="CK72" s="391"/>
      <c r="CL72" s="391"/>
      <c r="CM72" s="391"/>
      <c r="CN72" s="391" t="s">
        <v>530</v>
      </c>
      <c r="CO72" s="391"/>
      <c r="CP72" s="391"/>
      <c r="CQ72" s="391"/>
      <c r="CR72" s="391"/>
      <c r="CS72" s="391"/>
      <c r="CT72" s="391"/>
      <c r="CU72" s="391"/>
      <c r="CV72" s="391" t="s">
        <v>531</v>
      </c>
      <c r="CW72" s="391"/>
      <c r="CX72" s="391"/>
      <c r="CY72" s="391"/>
      <c r="CZ72" s="391"/>
      <c r="DA72" s="391"/>
      <c r="DB72" s="391"/>
      <c r="DC72" s="391"/>
    </row>
    <row r="73" spans="2:107" ht="13.2" x14ac:dyDescent="0.2">
      <c r="B73" s="247"/>
      <c r="G73" s="392"/>
      <c r="H73" s="392"/>
      <c r="I73" s="392"/>
      <c r="J73" s="392"/>
      <c r="K73" s="397"/>
      <c r="L73" s="397"/>
      <c r="M73" s="397"/>
      <c r="N73" s="397"/>
      <c r="AM73" s="359"/>
      <c r="AN73" s="394" t="s">
        <v>581</v>
      </c>
      <c r="AO73" s="394"/>
      <c r="AP73" s="394"/>
      <c r="AQ73" s="394"/>
      <c r="AR73" s="394"/>
      <c r="AS73" s="394"/>
      <c r="AT73" s="394"/>
      <c r="AU73" s="394"/>
      <c r="AV73" s="394"/>
      <c r="AW73" s="394"/>
      <c r="AX73" s="394"/>
      <c r="AY73" s="394"/>
      <c r="AZ73" s="394"/>
      <c r="BA73" s="394"/>
      <c r="BB73" s="394" t="s">
        <v>582</v>
      </c>
      <c r="BC73" s="394"/>
      <c r="BD73" s="394"/>
      <c r="BE73" s="394"/>
      <c r="BF73" s="394"/>
      <c r="BG73" s="394"/>
      <c r="BH73" s="394"/>
      <c r="BI73" s="394"/>
      <c r="BJ73" s="394"/>
      <c r="BK73" s="394"/>
      <c r="BL73" s="394"/>
      <c r="BM73" s="394"/>
      <c r="BN73" s="394"/>
      <c r="BO73" s="394"/>
      <c r="BP73" s="377">
        <v>24</v>
      </c>
      <c r="BQ73" s="377"/>
      <c r="BR73" s="377"/>
      <c r="BS73" s="377"/>
      <c r="BT73" s="377"/>
      <c r="BU73" s="377"/>
      <c r="BV73" s="377"/>
      <c r="BW73" s="377"/>
      <c r="BX73" s="377">
        <v>13.8</v>
      </c>
      <c r="BY73" s="377"/>
      <c r="BZ73" s="377"/>
      <c r="CA73" s="377"/>
      <c r="CB73" s="377"/>
      <c r="CC73" s="377"/>
      <c r="CD73" s="377"/>
      <c r="CE73" s="377"/>
      <c r="CF73" s="377">
        <v>5.3</v>
      </c>
      <c r="CG73" s="377"/>
      <c r="CH73" s="377"/>
      <c r="CI73" s="377"/>
      <c r="CJ73" s="377"/>
      <c r="CK73" s="377"/>
      <c r="CL73" s="377"/>
      <c r="CM73" s="377"/>
      <c r="CN73" s="377">
        <v>2.1</v>
      </c>
      <c r="CO73" s="377"/>
      <c r="CP73" s="377"/>
      <c r="CQ73" s="377"/>
      <c r="CR73" s="377"/>
      <c r="CS73" s="377"/>
      <c r="CT73" s="377"/>
      <c r="CU73" s="377"/>
      <c r="CV73" s="377">
        <v>2.5</v>
      </c>
      <c r="CW73" s="377"/>
      <c r="CX73" s="377"/>
      <c r="CY73" s="377"/>
      <c r="CZ73" s="377"/>
      <c r="DA73" s="377"/>
      <c r="DB73" s="377"/>
      <c r="DC73" s="377"/>
    </row>
    <row r="74" spans="2:107" ht="13.2" x14ac:dyDescent="0.2">
      <c r="B74" s="247"/>
      <c r="G74" s="392"/>
      <c r="H74" s="392"/>
      <c r="I74" s="392"/>
      <c r="J74" s="392"/>
      <c r="K74" s="397"/>
      <c r="L74" s="397"/>
      <c r="M74" s="397"/>
      <c r="N74" s="397"/>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92"/>
      <c r="H75" s="392"/>
      <c r="I75" s="387"/>
      <c r="J75" s="387"/>
      <c r="K75" s="393"/>
      <c r="L75" s="393"/>
      <c r="M75" s="393"/>
      <c r="N75" s="393"/>
      <c r="AM75" s="359"/>
      <c r="AN75" s="394"/>
      <c r="AO75" s="394"/>
      <c r="AP75" s="394"/>
      <c r="AQ75" s="394"/>
      <c r="AR75" s="394"/>
      <c r="AS75" s="394"/>
      <c r="AT75" s="394"/>
      <c r="AU75" s="394"/>
      <c r="AV75" s="394"/>
      <c r="AW75" s="394"/>
      <c r="AX75" s="394"/>
      <c r="AY75" s="394"/>
      <c r="AZ75" s="394"/>
      <c r="BA75" s="394"/>
      <c r="BB75" s="394" t="s">
        <v>586</v>
      </c>
      <c r="BC75" s="394"/>
      <c r="BD75" s="394"/>
      <c r="BE75" s="394"/>
      <c r="BF75" s="394"/>
      <c r="BG75" s="394"/>
      <c r="BH75" s="394"/>
      <c r="BI75" s="394"/>
      <c r="BJ75" s="394"/>
      <c r="BK75" s="394"/>
      <c r="BL75" s="394"/>
      <c r="BM75" s="394"/>
      <c r="BN75" s="394"/>
      <c r="BO75" s="394"/>
      <c r="BP75" s="377">
        <v>9.4</v>
      </c>
      <c r="BQ75" s="377"/>
      <c r="BR75" s="377"/>
      <c r="BS75" s="377"/>
      <c r="BT75" s="377"/>
      <c r="BU75" s="377"/>
      <c r="BV75" s="377"/>
      <c r="BW75" s="377"/>
      <c r="BX75" s="377">
        <v>9.6</v>
      </c>
      <c r="BY75" s="377"/>
      <c r="BZ75" s="377"/>
      <c r="CA75" s="377"/>
      <c r="CB75" s="377"/>
      <c r="CC75" s="377"/>
      <c r="CD75" s="377"/>
      <c r="CE75" s="377"/>
      <c r="CF75" s="377">
        <v>10.1</v>
      </c>
      <c r="CG75" s="377"/>
      <c r="CH75" s="377"/>
      <c r="CI75" s="377"/>
      <c r="CJ75" s="377"/>
      <c r="CK75" s="377"/>
      <c r="CL75" s="377"/>
      <c r="CM75" s="377"/>
      <c r="CN75" s="377">
        <v>10.5</v>
      </c>
      <c r="CO75" s="377"/>
      <c r="CP75" s="377"/>
      <c r="CQ75" s="377"/>
      <c r="CR75" s="377"/>
      <c r="CS75" s="377"/>
      <c r="CT75" s="377"/>
      <c r="CU75" s="377"/>
      <c r="CV75" s="377">
        <v>10.5</v>
      </c>
      <c r="CW75" s="377"/>
      <c r="CX75" s="377"/>
      <c r="CY75" s="377"/>
      <c r="CZ75" s="377"/>
      <c r="DA75" s="377"/>
      <c r="DB75" s="377"/>
      <c r="DC75" s="377"/>
    </row>
    <row r="76" spans="2:107" ht="13.2" x14ac:dyDescent="0.2">
      <c r="B76" s="247"/>
      <c r="G76" s="392"/>
      <c r="H76" s="392"/>
      <c r="I76" s="387"/>
      <c r="J76" s="387"/>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7"/>
      <c r="H77" s="387"/>
      <c r="I77" s="387"/>
      <c r="J77" s="387"/>
      <c r="K77" s="397"/>
      <c r="L77" s="397"/>
      <c r="M77" s="397"/>
      <c r="N77" s="397"/>
      <c r="AN77" s="391" t="s">
        <v>584</v>
      </c>
      <c r="AO77" s="391"/>
      <c r="AP77" s="391"/>
      <c r="AQ77" s="391"/>
      <c r="AR77" s="391"/>
      <c r="AS77" s="391"/>
      <c r="AT77" s="391"/>
      <c r="AU77" s="391"/>
      <c r="AV77" s="391"/>
      <c r="AW77" s="391"/>
      <c r="AX77" s="391"/>
      <c r="AY77" s="391"/>
      <c r="AZ77" s="391"/>
      <c r="BA77" s="391"/>
      <c r="BB77" s="394" t="s">
        <v>582</v>
      </c>
      <c r="BC77" s="394"/>
      <c r="BD77" s="394"/>
      <c r="BE77" s="394"/>
      <c r="BF77" s="394"/>
      <c r="BG77" s="394"/>
      <c r="BH77" s="394"/>
      <c r="BI77" s="394"/>
      <c r="BJ77" s="394"/>
      <c r="BK77" s="394"/>
      <c r="BL77" s="394"/>
      <c r="BM77" s="394"/>
      <c r="BN77" s="394"/>
      <c r="BO77" s="394"/>
      <c r="BP77" s="377">
        <v>23.5</v>
      </c>
      <c r="BQ77" s="377"/>
      <c r="BR77" s="377"/>
      <c r="BS77" s="377"/>
      <c r="BT77" s="377"/>
      <c r="BU77" s="377"/>
      <c r="BV77" s="377"/>
      <c r="BW77" s="377"/>
      <c r="BX77" s="377">
        <v>8.5</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7"/>
      <c r="H78" s="387"/>
      <c r="I78" s="387"/>
      <c r="J78" s="387"/>
      <c r="K78" s="397"/>
      <c r="L78" s="397"/>
      <c r="M78" s="397"/>
      <c r="N78" s="397"/>
      <c r="AN78" s="391"/>
      <c r="AO78" s="391"/>
      <c r="AP78" s="391"/>
      <c r="AQ78" s="391"/>
      <c r="AR78" s="391"/>
      <c r="AS78" s="391"/>
      <c r="AT78" s="391"/>
      <c r="AU78" s="391"/>
      <c r="AV78" s="391"/>
      <c r="AW78" s="391"/>
      <c r="AX78" s="391"/>
      <c r="AY78" s="391"/>
      <c r="AZ78" s="391"/>
      <c r="BA78" s="391"/>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7"/>
      <c r="H79" s="387"/>
      <c r="I79" s="396"/>
      <c r="J79" s="396"/>
      <c r="K79" s="398"/>
      <c r="L79" s="398"/>
      <c r="M79" s="398"/>
      <c r="N79" s="398"/>
      <c r="AN79" s="391"/>
      <c r="AO79" s="391"/>
      <c r="AP79" s="391"/>
      <c r="AQ79" s="391"/>
      <c r="AR79" s="391"/>
      <c r="AS79" s="391"/>
      <c r="AT79" s="391"/>
      <c r="AU79" s="391"/>
      <c r="AV79" s="391"/>
      <c r="AW79" s="391"/>
      <c r="AX79" s="391"/>
      <c r="AY79" s="391"/>
      <c r="AZ79" s="391"/>
      <c r="BA79" s="391"/>
      <c r="BB79" s="394" t="s">
        <v>586</v>
      </c>
      <c r="BC79" s="394"/>
      <c r="BD79" s="394"/>
      <c r="BE79" s="394"/>
      <c r="BF79" s="394"/>
      <c r="BG79" s="394"/>
      <c r="BH79" s="394"/>
      <c r="BI79" s="394"/>
      <c r="BJ79" s="394"/>
      <c r="BK79" s="394"/>
      <c r="BL79" s="394"/>
      <c r="BM79" s="394"/>
      <c r="BN79" s="394"/>
      <c r="BO79" s="394"/>
      <c r="BP79" s="377">
        <v>8.6</v>
      </c>
      <c r="BQ79" s="377"/>
      <c r="BR79" s="377"/>
      <c r="BS79" s="377"/>
      <c r="BT79" s="377"/>
      <c r="BU79" s="377"/>
      <c r="BV79" s="377"/>
      <c r="BW79" s="377"/>
      <c r="BX79" s="377">
        <v>8.1999999999999993</v>
      </c>
      <c r="BY79" s="377"/>
      <c r="BZ79" s="377"/>
      <c r="CA79" s="377"/>
      <c r="CB79" s="377"/>
      <c r="CC79" s="377"/>
      <c r="CD79" s="377"/>
      <c r="CE79" s="377"/>
      <c r="CF79" s="377">
        <v>8.4</v>
      </c>
      <c r="CG79" s="377"/>
      <c r="CH79" s="377"/>
      <c r="CI79" s="377"/>
      <c r="CJ79" s="377"/>
      <c r="CK79" s="377"/>
      <c r="CL79" s="377"/>
      <c r="CM79" s="377"/>
      <c r="CN79" s="377">
        <v>8.5</v>
      </c>
      <c r="CO79" s="377"/>
      <c r="CP79" s="377"/>
      <c r="CQ79" s="377"/>
      <c r="CR79" s="377"/>
      <c r="CS79" s="377"/>
      <c r="CT79" s="377"/>
      <c r="CU79" s="377"/>
      <c r="CV79" s="377">
        <v>8.1999999999999993</v>
      </c>
      <c r="CW79" s="377"/>
      <c r="CX79" s="377"/>
      <c r="CY79" s="377"/>
      <c r="CZ79" s="377"/>
      <c r="DA79" s="377"/>
      <c r="DB79" s="377"/>
      <c r="DC79" s="377"/>
    </row>
    <row r="80" spans="2:107" ht="13.2" x14ac:dyDescent="0.2">
      <c r="B80" s="247"/>
      <c r="G80" s="387"/>
      <c r="H80" s="387"/>
      <c r="I80" s="396"/>
      <c r="J80" s="396"/>
      <c r="K80" s="398"/>
      <c r="L80" s="398"/>
      <c r="M80" s="398"/>
      <c r="N80" s="398"/>
      <c r="AN80" s="391"/>
      <c r="AO80" s="391"/>
      <c r="AP80" s="391"/>
      <c r="AQ80" s="391"/>
      <c r="AR80" s="391"/>
      <c r="AS80" s="391"/>
      <c r="AT80" s="391"/>
      <c r="AU80" s="391"/>
      <c r="AV80" s="391"/>
      <c r="AW80" s="391"/>
      <c r="AX80" s="391"/>
      <c r="AY80" s="391"/>
      <c r="AZ80" s="391"/>
      <c r="BA80" s="391"/>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bZle6LyLU4FUGVA3BC8KoLPcmjUIbI0tk2WPv95ZJULrw7Z5j0e4kklAEFsRK8rwOKvC8GblSABpmsM6zZT3UA==" saltValue="sCrpxSZGSR1grj30PdD0w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67157-94B0-4F3A-A5A1-E1C92DBDB51B}">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aS8/zyj4I66k+lk6+lzky8utotTxLEx+/VdUXEp5dmi6lBRMztWX6T1MUYY0+ThlZ53rt4Z/j5oUHXlz+BinwQ==" saltValue="ikEeB9qecG7kIqyRjUq/T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C0A38-3654-4D90-9656-3669A619E511}">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RloKbU7TroZmfke9gwTxo1dinCRyvU6e5t2x1lGndQICOMZfmP6+nB0L1qdGo6Dr46iRw2cK9JIZcJfS7XZc3A==" saltValue="C+yayxEUG3qfg1/WJGSWC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54160</v>
      </c>
      <c r="E3" s="142"/>
      <c r="F3" s="143">
        <v>94796</v>
      </c>
      <c r="G3" s="144"/>
      <c r="H3" s="145"/>
    </row>
    <row r="4" spans="1:8" x14ac:dyDescent="0.2">
      <c r="A4" s="146"/>
      <c r="B4" s="147"/>
      <c r="C4" s="148"/>
      <c r="D4" s="149">
        <v>22209</v>
      </c>
      <c r="E4" s="150"/>
      <c r="F4" s="151">
        <v>55781</v>
      </c>
      <c r="G4" s="152"/>
      <c r="H4" s="153"/>
    </row>
    <row r="5" spans="1:8" x14ac:dyDescent="0.2">
      <c r="A5" s="134" t="s">
        <v>521</v>
      </c>
      <c r="B5" s="139"/>
      <c r="C5" s="140"/>
      <c r="D5" s="141">
        <v>98687</v>
      </c>
      <c r="E5" s="142"/>
      <c r="F5" s="143">
        <v>85942</v>
      </c>
      <c r="G5" s="144"/>
      <c r="H5" s="145"/>
    </row>
    <row r="6" spans="1:8" x14ac:dyDescent="0.2">
      <c r="A6" s="146"/>
      <c r="B6" s="147"/>
      <c r="C6" s="148"/>
      <c r="D6" s="149">
        <v>38125</v>
      </c>
      <c r="E6" s="150"/>
      <c r="F6" s="151">
        <v>48630</v>
      </c>
      <c r="G6" s="152"/>
      <c r="H6" s="153"/>
    </row>
    <row r="7" spans="1:8" x14ac:dyDescent="0.2">
      <c r="A7" s="134" t="s">
        <v>522</v>
      </c>
      <c r="B7" s="139"/>
      <c r="C7" s="140"/>
      <c r="D7" s="141">
        <v>55298</v>
      </c>
      <c r="E7" s="142"/>
      <c r="F7" s="143">
        <v>95007</v>
      </c>
      <c r="G7" s="144"/>
      <c r="H7" s="145"/>
    </row>
    <row r="8" spans="1:8" x14ac:dyDescent="0.2">
      <c r="A8" s="146"/>
      <c r="B8" s="147"/>
      <c r="C8" s="148"/>
      <c r="D8" s="149">
        <v>43139</v>
      </c>
      <c r="E8" s="150"/>
      <c r="F8" s="151">
        <v>48509</v>
      </c>
      <c r="G8" s="152"/>
      <c r="H8" s="153"/>
    </row>
    <row r="9" spans="1:8" x14ac:dyDescent="0.2">
      <c r="A9" s="134" t="s">
        <v>523</v>
      </c>
      <c r="B9" s="139"/>
      <c r="C9" s="140"/>
      <c r="D9" s="141">
        <v>62327</v>
      </c>
      <c r="E9" s="142"/>
      <c r="F9" s="143">
        <v>98176</v>
      </c>
      <c r="G9" s="144"/>
      <c r="H9" s="145"/>
    </row>
    <row r="10" spans="1:8" x14ac:dyDescent="0.2">
      <c r="A10" s="146"/>
      <c r="B10" s="147"/>
      <c r="C10" s="148"/>
      <c r="D10" s="149">
        <v>42463</v>
      </c>
      <c r="E10" s="150"/>
      <c r="F10" s="151">
        <v>58489</v>
      </c>
      <c r="G10" s="152"/>
      <c r="H10" s="153"/>
    </row>
    <row r="11" spans="1:8" x14ac:dyDescent="0.2">
      <c r="A11" s="134" t="s">
        <v>524</v>
      </c>
      <c r="B11" s="139"/>
      <c r="C11" s="140"/>
      <c r="D11" s="141">
        <v>60814</v>
      </c>
      <c r="E11" s="142"/>
      <c r="F11" s="143">
        <v>119283</v>
      </c>
      <c r="G11" s="144"/>
      <c r="H11" s="145"/>
    </row>
    <row r="12" spans="1:8" x14ac:dyDescent="0.2">
      <c r="A12" s="146"/>
      <c r="B12" s="147"/>
      <c r="C12" s="154"/>
      <c r="D12" s="149">
        <v>33916</v>
      </c>
      <c r="E12" s="150"/>
      <c r="F12" s="151">
        <v>64747</v>
      </c>
      <c r="G12" s="152"/>
      <c r="H12" s="153"/>
    </row>
    <row r="13" spans="1:8" x14ac:dyDescent="0.2">
      <c r="A13" s="134"/>
      <c r="B13" s="139"/>
      <c r="C13" s="140"/>
      <c r="D13" s="141">
        <v>66257</v>
      </c>
      <c r="E13" s="142"/>
      <c r="F13" s="143">
        <v>98641</v>
      </c>
      <c r="G13" s="155"/>
      <c r="H13" s="145"/>
    </row>
    <row r="14" spans="1:8" x14ac:dyDescent="0.2">
      <c r="A14" s="146"/>
      <c r="B14" s="147"/>
      <c r="C14" s="148"/>
      <c r="D14" s="149">
        <v>35970</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8.93</v>
      </c>
      <c r="C19" s="156">
        <f>ROUND(VALUE(SUBSTITUTE(実質収支比率等に係る経年分析!G$48,"▲","-")),2)</f>
        <v>13.71</v>
      </c>
      <c r="D19" s="156">
        <f>ROUND(VALUE(SUBSTITUTE(実質収支比率等に係る経年分析!H$48,"▲","-")),2)</f>
        <v>11.19</v>
      </c>
      <c r="E19" s="156">
        <f>ROUND(VALUE(SUBSTITUTE(実質収支比率等に係る経年分析!I$48,"▲","-")),2)</f>
        <v>10.5</v>
      </c>
      <c r="F19" s="156">
        <f>ROUND(VALUE(SUBSTITUTE(実質収支比率等に係る経年分析!J$48,"▲","-")),2)</f>
        <v>10.18</v>
      </c>
    </row>
    <row r="20" spans="1:11" x14ac:dyDescent="0.2">
      <c r="A20" s="156" t="s">
        <v>53</v>
      </c>
      <c r="B20" s="156">
        <f>ROUND(VALUE(SUBSTITUTE(実質収支比率等に係る経年分析!F$47,"▲","-")),2)</f>
        <v>10.69</v>
      </c>
      <c r="C20" s="156">
        <f>ROUND(VALUE(SUBSTITUTE(実質収支比率等に係る経年分析!G$47,"▲","-")),2)</f>
        <v>12.65</v>
      </c>
      <c r="D20" s="156">
        <f>ROUND(VALUE(SUBSTITUTE(実質収支比率等に係る経年分析!H$47,"▲","-")),2)</f>
        <v>13.32</v>
      </c>
      <c r="E20" s="156">
        <f>ROUND(VALUE(SUBSTITUTE(実質収支比率等に係る経年分析!I$47,"▲","-")),2)</f>
        <v>11.88</v>
      </c>
      <c r="F20" s="156">
        <f>ROUND(VALUE(SUBSTITUTE(実質収支比率等に係る経年分析!J$47,"▲","-")),2)</f>
        <v>10.039999999999999</v>
      </c>
    </row>
    <row r="21" spans="1:11" x14ac:dyDescent="0.2">
      <c r="A21" s="156" t="s">
        <v>54</v>
      </c>
      <c r="B21" s="156">
        <f>IF(ISNUMBER(VALUE(SUBSTITUTE(実質収支比率等に係る経年分析!F$49,"▲","-"))),ROUND(VALUE(SUBSTITUTE(実質収支比率等に係る経年分析!F$49,"▲","-")),2),NA())</f>
        <v>-2.79</v>
      </c>
      <c r="C21" s="156">
        <f>IF(ISNUMBER(VALUE(SUBSTITUTE(実質収支比率等に係る経年分析!G$49,"▲","-"))),ROUND(VALUE(SUBSTITUTE(実質収支比率等に係る経年分析!G$49,"▲","-")),2),NA())</f>
        <v>6.91</v>
      </c>
      <c r="D21" s="156">
        <f>IF(ISNUMBER(VALUE(SUBSTITUTE(実質収支比率等に係る経年分析!H$49,"▲","-"))),ROUND(VALUE(SUBSTITUTE(実質収支比率等に係る経年分析!H$49,"▲","-")),2),NA())</f>
        <v>-1.52</v>
      </c>
      <c r="E21" s="156">
        <f>IF(ISNUMBER(VALUE(SUBSTITUTE(実質収支比率等に係る経年分析!I$49,"▲","-"))),ROUND(VALUE(SUBSTITUTE(実質収支比率等に係る経年分析!I$49,"▲","-")),2),NA())</f>
        <v>-2.37</v>
      </c>
      <c r="F21" s="156">
        <f>IF(ISNUMBER(VALUE(SUBSTITUTE(実質収支比率等に係る経年分析!J$49,"▲","-"))),ROUND(VALUE(SUBSTITUTE(実質収支比率等に係る経年分析!J$49,"▲","-")),2),NA())</f>
        <v>-1.85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新潟県営開拓パイロット事業聖籠町特別会計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国民健康保険特別会計（施設勘定）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0.28999999999999998</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1.81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0.91</v>
      </c>
    </row>
    <row r="33" spans="1:16" x14ac:dyDescent="0.2">
      <c r="A33" s="157" t="str">
        <f>IF(連結実質赤字比率に係る赤字・黒字の構成分析!C$37="",NA(),連結実質赤字比率に係る赤字・黒字の構成分析!C$37)</f>
        <v>国民健康保険特別会計（事業勘定）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1.1599999999999999</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2.5099999999999998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2.64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2.4900000000000002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8.81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13.62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11.09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10.42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10.119999999999999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13.68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14.77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15.11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220</v>
      </c>
      <c r="E42" s="158"/>
      <c r="F42" s="158"/>
      <c r="G42" s="158">
        <f>'実質公債費比率（分子）の構造'!L$52</f>
        <v>204</v>
      </c>
      <c r="H42" s="158"/>
      <c r="I42" s="158"/>
      <c r="J42" s="158">
        <f>'実質公債費比率（分子）の構造'!M$52</f>
        <v>194</v>
      </c>
      <c r="K42" s="158"/>
      <c r="L42" s="158"/>
      <c r="M42" s="158">
        <f>'実質公債費比率（分子）の構造'!N$52</f>
        <v>169</v>
      </c>
      <c r="N42" s="158"/>
      <c r="O42" s="158"/>
      <c r="P42" s="158">
        <f>'実質公債費比率（分子）の構造'!O$52</f>
        <v>156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18</v>
      </c>
      <c r="C45" s="158"/>
      <c r="D45" s="158"/>
      <c r="E45" s="158">
        <f>'実質公債費比率（分子）の構造'!L$49</f>
        <v>25</v>
      </c>
      <c r="F45" s="158"/>
      <c r="G45" s="158"/>
      <c r="H45" s="158">
        <f>'実質公債費比率（分子）の構造'!M$49</f>
        <v>28</v>
      </c>
      <c r="I45" s="158"/>
      <c r="J45" s="158"/>
      <c r="K45" s="158">
        <f>'実質公債費比率（分子）の構造'!N$49</f>
        <v>35</v>
      </c>
      <c r="L45" s="158"/>
      <c r="M45" s="158"/>
      <c r="N45" s="158">
        <f>'実質公債費比率（分子）の構造'!O$49</f>
        <v>29</v>
      </c>
      <c r="O45" s="158"/>
      <c r="P45" s="158"/>
    </row>
    <row r="46" spans="1:16" x14ac:dyDescent="0.2">
      <c r="A46" s="158" t="s">
        <v>64</v>
      </c>
      <c r="B46" s="158">
        <f>'実質公債費比率（分子）の構造'!K$48</f>
        <v>292</v>
      </c>
      <c r="C46" s="158"/>
      <c r="D46" s="158"/>
      <c r="E46" s="158">
        <f>'実質公債費比率（分子）の構造'!L$48</f>
        <v>301</v>
      </c>
      <c r="F46" s="158"/>
      <c r="G46" s="158"/>
      <c r="H46" s="158">
        <f>'実質公債費比率（分子）の構造'!M$48</f>
        <v>304</v>
      </c>
      <c r="I46" s="158"/>
      <c r="J46" s="158"/>
      <c r="K46" s="158">
        <f>'実質公債費比率（分子）の構造'!N$48</f>
        <v>274</v>
      </c>
      <c r="L46" s="158"/>
      <c r="M46" s="158"/>
      <c r="N46" s="158">
        <f>'実質公債費比率（分子）の構造'!O$48</f>
        <v>232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351</v>
      </c>
      <c r="C49" s="158"/>
      <c r="D49" s="158"/>
      <c r="E49" s="158">
        <f>'実質公債費比率（分子）の構造'!L$45</f>
        <v>353</v>
      </c>
      <c r="F49" s="158"/>
      <c r="G49" s="158"/>
      <c r="H49" s="158">
        <f>'実質公債費比率（分子）の構造'!M$45</f>
        <v>372</v>
      </c>
      <c r="I49" s="158"/>
      <c r="J49" s="158"/>
      <c r="K49" s="158">
        <f>'実質公債費比率（分子）の構造'!N$45</f>
        <v>363</v>
      </c>
      <c r="L49" s="158"/>
      <c r="M49" s="158"/>
      <c r="N49" s="158">
        <f>'実質公債費比率（分子）の構造'!O$45</f>
        <v>391</v>
      </c>
      <c r="O49" s="158"/>
      <c r="P49" s="158"/>
    </row>
    <row r="50" spans="1:16" x14ac:dyDescent="0.2">
      <c r="A50" s="158" t="s">
        <v>67</v>
      </c>
      <c r="B50" s="158" t="e">
        <f>NA()</f>
        <v>#N/A</v>
      </c>
      <c r="C50" s="158">
        <f>IF(ISNUMBER('実質公債費比率（分子）の構造'!K$53),'実質公債費比率（分子）の構造'!K$53,NA())</f>
        <v>442</v>
      </c>
      <c r="D50" s="158" t="e">
        <f>NA()</f>
        <v>#N/A</v>
      </c>
      <c r="E50" s="158" t="e">
        <f>NA()</f>
        <v>#N/A</v>
      </c>
      <c r="F50" s="158">
        <f>IF(ISNUMBER('実質公債費比率（分子）の構造'!L$53),'実質公債費比率（分子）の構造'!L$53,NA())</f>
        <v>476</v>
      </c>
      <c r="G50" s="158" t="e">
        <f>NA()</f>
        <v>#N/A</v>
      </c>
      <c r="H50" s="158" t="e">
        <f>NA()</f>
        <v>#N/A</v>
      </c>
      <c r="I50" s="158">
        <f>IF(ISNUMBER('実質公債費比率（分子）の構造'!M$53),'実質公債費比率（分子）の構造'!M$53,NA())</f>
        <v>511</v>
      </c>
      <c r="J50" s="158" t="e">
        <f>NA()</f>
        <v>#N/A</v>
      </c>
      <c r="K50" s="158" t="e">
        <f>NA()</f>
        <v>#N/A</v>
      </c>
      <c r="L50" s="158">
        <f>IF(ISNUMBER('実質公債費比率（分子）の構造'!N$53),'実質公債費比率（分子）の構造'!N$53,NA())</f>
        <v>503</v>
      </c>
      <c r="M50" s="158" t="e">
        <f>NA()</f>
        <v>#N/A</v>
      </c>
      <c r="N50" s="158" t="e">
        <f>NA()</f>
        <v>#N/A</v>
      </c>
      <c r="O50" s="158">
        <f>IF(ISNUMBER('実質公債費比率（分子）の構造'!O$53),'実質公債費比率（分子）の構造'!O$53,NA())</f>
        <v>496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3734</v>
      </c>
      <c r="E56" s="157"/>
      <c r="F56" s="157"/>
      <c r="G56" s="157">
        <f>'将来負担比率（分子）の構造'!J$52</f>
        <v>3513</v>
      </c>
      <c r="H56" s="157"/>
      <c r="I56" s="157"/>
      <c r="J56" s="157">
        <f>'将来負担比率（分子）の構造'!K$52</f>
        <v>3367</v>
      </c>
      <c r="K56" s="157"/>
      <c r="L56" s="157"/>
      <c r="M56" s="157">
        <f>'将来負担比率（分子）の構造'!L$52</f>
        <v>3317</v>
      </c>
      <c r="N56" s="157"/>
      <c r="O56" s="157"/>
      <c r="P56" s="157">
        <f>'将来負担比率（分子）の構造'!M$52</f>
        <v>3210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1640</v>
      </c>
      <c r="E58" s="157"/>
      <c r="F58" s="157"/>
      <c r="G58" s="157">
        <f>'将来負担比率（分子）の構造'!J$50</f>
        <v>2004</v>
      </c>
      <c r="H58" s="157"/>
      <c r="I58" s="157"/>
      <c r="J58" s="157">
        <f>'将来負担比率（分子）の構造'!K$50</f>
        <v>2270</v>
      </c>
      <c r="K58" s="157"/>
      <c r="L58" s="157"/>
      <c r="M58" s="157">
        <f>'将来負担比率（分子）の構造'!L$50</f>
        <v>2150</v>
      </c>
      <c r="N58" s="157"/>
      <c r="O58" s="157"/>
      <c r="P58" s="157">
        <f>'将来負担比率（分子）の構造'!M$50</f>
        <v>2028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518</v>
      </c>
      <c r="C62" s="157"/>
      <c r="D62" s="157"/>
      <c r="E62" s="157">
        <f>'将来負担比率（分子）の構造'!J$45</f>
        <v>341</v>
      </c>
      <c r="F62" s="157"/>
      <c r="G62" s="157"/>
      <c r="H62" s="157">
        <f>'将来負担比率（分子）の構造'!K$45</f>
        <v>251</v>
      </c>
      <c r="I62" s="157"/>
      <c r="J62" s="157"/>
      <c r="K62" s="157">
        <f>'将来負担比率（分子）の構造'!L$45</f>
        <v>141</v>
      </c>
      <c r="L62" s="157"/>
      <c r="M62" s="157"/>
      <c r="N62" s="157">
        <f>'将来負担比率（分子）の構造'!M$45</f>
        <v>276</v>
      </c>
      <c r="O62" s="157"/>
      <c r="P62" s="157"/>
    </row>
    <row r="63" spans="1:16" x14ac:dyDescent="0.2">
      <c r="A63" s="157" t="s">
        <v>34</v>
      </c>
      <c r="B63" s="157">
        <f>'将来負担比率（分子）の構造'!I$44</f>
        <v>490</v>
      </c>
      <c r="C63" s="157"/>
      <c r="D63" s="157"/>
      <c r="E63" s="157">
        <f>'将来負担比率（分子）の構造'!J$44</f>
        <v>514</v>
      </c>
      <c r="F63" s="157"/>
      <c r="G63" s="157"/>
      <c r="H63" s="157">
        <f>'将来負担比率（分子）の構造'!K$44</f>
        <v>510</v>
      </c>
      <c r="I63" s="157"/>
      <c r="J63" s="157"/>
      <c r="K63" s="157">
        <f>'将来負担比率（分子）の構造'!L$44</f>
        <v>509</v>
      </c>
      <c r="L63" s="157"/>
      <c r="M63" s="157"/>
      <c r="N63" s="157">
        <f>'将来負担比率（分子）の構造'!M$44</f>
        <v>550</v>
      </c>
      <c r="O63" s="157"/>
      <c r="P63" s="157"/>
    </row>
    <row r="64" spans="1:16" x14ac:dyDescent="0.2">
      <c r="A64" s="157" t="s">
        <v>33</v>
      </c>
      <c r="B64" s="157">
        <f>'将来負担比率（分子）の構造'!I$43</f>
        <v>3026</v>
      </c>
      <c r="C64" s="157"/>
      <c r="D64" s="157"/>
      <c r="E64" s="157">
        <f>'将来負担比率（分子）の構造'!J$43</f>
        <v>2872</v>
      </c>
      <c r="F64" s="157"/>
      <c r="G64" s="157"/>
      <c r="H64" s="157">
        <f>'将来負担比率（分子）の構造'!K$43</f>
        <v>2752</v>
      </c>
      <c r="I64" s="157"/>
      <c r="J64" s="157"/>
      <c r="K64" s="157">
        <f>'将来負担比率（分子）の構造'!L$43</f>
        <v>2518</v>
      </c>
      <c r="L64" s="157"/>
      <c r="M64" s="157"/>
      <c r="N64" s="157">
        <f>'将来負担比率（分子）の構造'!M$43</f>
        <v>2205</v>
      </c>
      <c r="O64" s="157"/>
      <c r="P64" s="157"/>
    </row>
    <row r="65" spans="1:16" x14ac:dyDescent="0.2">
      <c r="A65" s="157" t="s">
        <v>32</v>
      </c>
      <c r="B65" s="157">
        <f>'将来負担比率（分子）の構造'!I$42</f>
        <v>5</v>
      </c>
      <c r="C65" s="157"/>
      <c r="D65" s="157"/>
      <c r="E65" s="157">
        <f>'将来負担比率（分子）の構造'!J$42</f>
        <v>4</v>
      </c>
      <c r="F65" s="157"/>
      <c r="G65" s="157"/>
      <c r="H65" s="157">
        <f>'将来負担比率（分子）の構造'!K$42</f>
        <v>3</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2445</v>
      </c>
      <c r="C66" s="157"/>
      <c r="D66" s="157"/>
      <c r="E66" s="157">
        <f>'将来負担比率（分子）の構造'!J$41</f>
        <v>2433</v>
      </c>
      <c r="F66" s="157"/>
      <c r="G66" s="157"/>
      <c r="H66" s="157">
        <f>'将来負担比率（分子）の構造'!K$41</f>
        <v>2376</v>
      </c>
      <c r="I66" s="157"/>
      <c r="J66" s="157"/>
      <c r="K66" s="157">
        <f>'将来負担比率（分子）の構造'!L$41</f>
        <v>2399</v>
      </c>
      <c r="L66" s="157"/>
      <c r="M66" s="157"/>
      <c r="N66" s="157">
        <f>'将来負担比率（分子）の構造'!M$41</f>
        <v>2330</v>
      </c>
      <c r="O66" s="157"/>
      <c r="P66" s="157"/>
    </row>
    <row r="67" spans="1:16" x14ac:dyDescent="0.2">
      <c r="A67" s="157" t="s">
        <v>71</v>
      </c>
      <c r="B67" s="157" t="e">
        <f>NA()</f>
        <v>#N/A</v>
      </c>
      <c r="C67" s="157">
        <f>IF(ISNUMBER('将来負担比率（分子）の構造'!I$53), IF('将来負担比率（分子）の構造'!I$53 &lt; 0, 0, '将来負担比率（分子）の構造'!I$53), NA())</f>
        <v>1110</v>
      </c>
      <c r="D67" s="157" t="e">
        <f>NA()</f>
        <v>#N/A</v>
      </c>
      <c r="E67" s="157" t="e">
        <f>NA()</f>
        <v>#N/A</v>
      </c>
      <c r="F67" s="157">
        <f>IF(ISNUMBER('将来負担比率（分子）の構造'!J$53), IF('将来負担比率（分子）の構造'!J$53 &lt; 0, 0, '将来負担比率（分子）の構造'!J$53), NA())</f>
        <v>647</v>
      </c>
      <c r="G67" s="157" t="e">
        <f>NA()</f>
        <v>#N/A</v>
      </c>
      <c r="H67" s="157" t="e">
        <f>NA()</f>
        <v>#N/A</v>
      </c>
      <c r="I67" s="157">
        <f>IF(ISNUMBER('将来負担比率（分子）の構造'!K$53), IF('将来負担比率（分子）の構造'!K$53 &lt; 0, 0, '将来負担比率（分子）の構造'!K$53), NA())</f>
        <v>256</v>
      </c>
      <c r="J67" s="157" t="e">
        <f>NA()</f>
        <v>#N/A</v>
      </c>
      <c r="K67" s="157" t="e">
        <f>NA()</f>
        <v>#N/A</v>
      </c>
      <c r="L67" s="157">
        <f>IF(ISNUMBER('将来負担比率（分子）の構造'!L$53), IF('将来負担比率（分子）の構造'!L$53 &lt; 0, 0, '将来負担比率（分子）の構造'!L$53), NA())</f>
        <v>101</v>
      </c>
      <c r="M67" s="157" t="e">
        <f>NA()</f>
        <v>#N/A</v>
      </c>
      <c r="N67" s="157" t="e">
        <f>NA()</f>
        <v>#N/A</v>
      </c>
      <c r="O67" s="157">
        <f>IF(ISNUMBER('将来負担比率（分子）の構造'!M$53), IF('将来負担比率（分子）の構造'!M$53 &lt; 0, 0, '将来負担比率（分子）の構造'!M$53), NA())</f>
        <v>123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659</v>
      </c>
      <c r="C72" s="161">
        <f>基金残高に係る経年分析!G55</f>
        <v>582</v>
      </c>
      <c r="D72" s="161">
        <f>基金残高に係る経年分析!H55</f>
        <v>499</v>
      </c>
    </row>
    <row r="73" spans="1:16" x14ac:dyDescent="0.2">
      <c r="A73" s="160" t="s">
        <v>74</v>
      </c>
      <c r="B73" s="161">
        <f>基金残高に係る経年分析!F56</f>
        <v>85</v>
      </c>
      <c r="C73" s="161">
        <f>基金残高に係る経年分析!G56</f>
        <v>85</v>
      </c>
      <c r="D73" s="161">
        <f>基金残高に係る経年分析!H56</f>
        <v>85</v>
      </c>
    </row>
    <row r="74" spans="1:16" x14ac:dyDescent="0.2">
      <c r="A74" s="160" t="s">
        <v>75</v>
      </c>
      <c r="B74" s="161">
        <f>基金残高に係る経年分析!F57</f>
        <v>1145</v>
      </c>
      <c r="C74" s="161">
        <f>基金残高に係る経年分析!G57</f>
        <v>1144</v>
      </c>
      <c r="D74" s="161">
        <f>基金残高に係る経年分析!H57</f>
        <v>1104</v>
      </c>
    </row>
  </sheetData>
  <sheetProtection algorithmName="SHA-512" hashValue="VwZcu7H9sri+dtvmQQOArqSWwp2NrY8sHE0FyV3+vF9vwyyODvkGXOd3DMxTp2Pw85E0Hg285xOxudw1c1qyNw==" saltValue="vI/jqWfF4qAMBDRgs98yv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ModifiedBy>新潟県</cp:lastModifiedBy>
  <cp:lastPrinted>2026-09-24T07:04:13Z</cp:lastPrinted>
  <dcterms:created xsi:type="dcterms:W3CDTF">2026-02-23T06:11:57Z</dcterms:created>
  <dcterms:modified xsi:type="dcterms:W3CDTF">2026-09-28T04:54:56Z</dcterms:modified>
  <cp:category/>
</cp:coreProperties>
</file>