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7299F136-2CAB-4CAA-A0FC-03E54A9ECC3D}"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AM35" i="10"/>
  <c r="C35" i="10"/>
  <c r="U34" i="10"/>
  <c r="U35" i="10" s="1"/>
  <c r="U36" i="10" s="1"/>
  <c r="U37" i="10" s="1"/>
  <c r="C34" i="10"/>
  <c r="AM34" i="10" l="1"/>
  <c r="BE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<sst xmlns="http://schemas.openxmlformats.org/spreadsheetml/2006/main" count="1135" uniqueCount="577">
  <si>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</si>
  <si>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</si>
  <si>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</si>
  <si>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</si>
  <si>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</si>
  <si>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</si>
  <si>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</si>
  <si>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</si>
  <si>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</si>
  <si>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</si>
  <si>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</si>
  <si>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</si>
  <si>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</si>
  <si>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</si>
  <si>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</si>
  <si>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</si>
  <si>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</si>
  <si>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</si>
  <si>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</si>
  <si>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</si>
  <si>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</si>
  <si>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</si>
  <si>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</si>
  <si>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</si>
  <si>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</si>
  <si>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</si>
  <si>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</si>
  <si>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</si>
  <si>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</si>
  <si>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</si>
  <si>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</si>
  <si>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</si>
  <si>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</si>
  <si>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</si>
  <si>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</si>
  <si>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</si>
  <si>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</si>
  <si>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</si>
  <si>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</si>
  <si>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</si>
  <si>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</si>
  <si>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</si>
  <si>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</si>
  <si>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</si>
  <si>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</si>
  <si>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</si>
  <si>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</si>
  <si>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</si>
  <si>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</si>
  <si>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</si>
  <si>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</si>
  <si>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</si>
  <si>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</si>
  <si>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</si>
  <si>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</si>
  <si>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</si>
  <si>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</si>
  <si>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</si>
  <si>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</si>
  <si>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</si>
  <si>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</si>
  <si>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</si>
  <si>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</si>
  <si>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</si>
  <si>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</si>
  <si>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</si>
  <si>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</si>
  <si>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</si>
  <si>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</si>
  <si>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</si>
  <si>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</si>
  <si>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</si>
  <si>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</si>
  <si>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</si>
  <si>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</si>
  <si>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</si>
  <si>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</si>
  <si>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</si>
  <si>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</si>
  <si>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</si>
  <si>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</si>
  <si>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</si>
  <si>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</si>
  <si>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</si>
  <si>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</si>
  <si>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</si>
  <si>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</si>
  <si>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</si>
  <si>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</si>
  <si>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</si>
  <si>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</si>
  <si>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</si>
  <si>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</si>
  <si>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</si>
  <si>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弥彦村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</si>
  <si>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</si>
  <si>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</si>
  <si>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</si>
  <si>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</si>
  <si>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</si>
  <si>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</si>
  <si>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</si>
  <si>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</si>
  <si>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</si>
  <si>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</si>
  <si>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</si>
  <si>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</si>
  <si>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</si>
  <si>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</si>
  <si>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</si>
  <si>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</si>
  <si>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</si>
  <si>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</si>
  <si>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</si>
  <si>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</si>
  <si>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</si>
  <si>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</si>
  <si>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</si>
  <si>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</si>
  <si>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</si>
  <si>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</si>
  <si>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</si>
  <si>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</si>
  <si>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</si>
  <si>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</si>
  <si>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</si>
  <si>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</si>
  <si>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</si>
  <si>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</si>
  <si>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</si>
  <si>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</si>
  <si>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</si>
  <si>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</si>
  <si>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</si>
  <si>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</si>
  <si>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</si>
  <si>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</si>
  <si>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</si>
  <si>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</si>
  <si>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</si>
  <si>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</si>
  <si>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</si>
  <si>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</si>
  <si>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</si>
  <si>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</si>
  <si>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</si>
  <si>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</si>
  <si>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</si>
  <si>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</si>
  <si>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</si>
  <si>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</si>
  <si>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</si>
  <si>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</si>
  <si>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</si>
  <si>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</si>
  <si>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</si>
  <si>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</si>
  <si>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</si>
  <si>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</si>
  <si>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</si>
  <si>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</si>
  <si>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</si>
  <si>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</si>
  <si>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</si>
  <si>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</si>
  <si>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</si>
  <si>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</si>
  <si>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</si>
  <si>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</si>
  <si>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</si>
  <si>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</si>
  <si>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</si>
  <si>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</si>
  <si>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</si>
  <si>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</si>
  <si>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</si>
  <si>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</si>
  <si>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</si>
  <si>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</si>
  <si>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</si>
  <si>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</si>
  <si>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</si>
  <si>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</si>
  <si>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</si>
  <si>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</si>
  <si>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</si>
  <si>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</si>
  <si>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</si>
  <si>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</si>
  <si>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</si>
  <si>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</si>
  <si>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</si>
  <si>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</si>
  <si>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</si>
  <si>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</si>
  <si>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</si>
  <si>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</si>
  <si>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</si>
  <si>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</si>
  <si>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</si>
  <si>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</si>
  <si>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</si>
  <si>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</si>
  <si>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新潟県弥彦村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</si>
  <si>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</si>
  <si>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</si>
  <si>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</si>
  <si>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</si>
  <si>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</si>
  <si>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</si>
  <si>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</si>
  <si>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</si>
  <si>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</si>
  <si>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</si>
  <si>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</si>
  <si>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</si>
  <si>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</si>
  <si>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</si>
  <si>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</si>
  <si>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</si>
  <si>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</si>
  <si>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</si>
  <si>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</si>
  <si>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</si>
  <si>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</si>
  <si>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</si>
  <si>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</si>
  <si>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</si>
  <si>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</si>
  <si>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</si>
  <si>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</si>
  <si>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</si>
  <si>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</si>
  <si>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</si>
  <si>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</si>
  <si>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</si>
  <si>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</si>
  <si>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</si>
  <si>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</si>
  <si>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</si>
  <si>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</si>
  <si>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</si>
  <si>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</si>
  <si>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</si>
  <si>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</si>
  <si>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</si>
  <si>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</si>
  <si>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</si>
  <si>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</si>
  <si>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</si>
  <si>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</si>
  <si>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</si>
  <si>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</si>
  <si>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</si>
  <si>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</si>
  <si>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</si>
  <si>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</si>
  <si>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</si>
  <si>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</si>
  <si>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</si>
  <si>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</si>
  <si>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</si>
  <si>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</si>
  <si>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</si>
  <si>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</si>
  <si>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</si>
  <si>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</si>
  <si>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</si>
  <si>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</si>
  <si>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</si>
  <si>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</si>
  <si>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</si>
  <si>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</si>
  <si>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</si>
  <si>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</si>
  <si>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</si>
  <si>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</si>
  <si>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</si>
  <si>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</si>
  <si>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</si>
  <si>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</si>
  <si>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</si>
  <si>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</si>
  <si>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</si>
  <si>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</si>
  <si>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</si>
  <si>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</si>
  <si>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</si>
  <si>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</si>
  <si>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</si>
  <si>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</si>
  <si>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</si>
  <si>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</si>
  <si>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</si>
  <si>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</si>
  <si>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</si>
  <si>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</si>
  <si>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</si>
  <si>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</si>
  <si>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</si>
  <si>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</si>
  <si>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</si>
  <si>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</si>
  <si>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</si>
  <si>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</si>
  <si>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</si>
  <si>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</si>
  <si>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</si>
  <si>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</si>
  <si>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</si>
  <si>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</si>
  <si>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</si>
  <si>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</si>
  <si>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</si>
  <si>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</si>
  <si>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</si>
  <si>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</si>
  <si>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</si>
  <si>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</si>
  <si>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</si>
  <si>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</si>
  <si>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</si>
  <si>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</si>
  <si>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</si>
  <si>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</si>
  <si>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</si>
  <si>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</si>
  <si>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</si>
  <si>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</si>
  <si>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</si>
  <si>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</si>
  <si>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</si>
  <si>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</si>
  <si>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</si>
  <si>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</si>
  <si>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</si>
  <si>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</si>
  <si>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</si>
  <si>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</si>
  <si>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</si>
  <si>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</si>
  <si>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</si>
  <si>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</si>
  <si>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</si>
  <si>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</si>
  <si>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</si>
  <si>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</si>
  <si>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</si>
  <si>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</si>
  <si>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</si>
  <si>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</si>
  <si>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</si>
  <si>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</si>
  <si>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</si>
  <si>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新潟県弥彦村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</si>
  <si>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</si>
  <si>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</si>
  <si>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</si>
  <si>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</si>
  <si>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</si>
  <si>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</si>
  <si>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</si>
  <si>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</si>
  <si>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</si>
  <si>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</si>
  <si>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</si>
  <si>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</si>
  <si>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</si>
  <si>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</si>
  <si>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</si>
  <si>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</si>
  <si>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</si>
  <si>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</si>
  <si>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</si>
  <si>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</si>
  <si>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</si>
  <si>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</si>
  <si>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</si>
  <si>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</si>
  <si>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</si>
  <si>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</si>
  <si>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</si>
  <si>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</si>
  <si>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</si>
  <si>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</si>
  <si>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</si>
  <si>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</si>
  <si>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</si>
  <si>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</si>
  <si>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</si>
  <si>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</si>
  <si>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競輪事業特別会計</t>
    <phoneticPr fontId="5"/>
  </si>
  <si>
    <t>特定環境保全公共下水道事業会計</t>
    <phoneticPr fontId="5"/>
  </si>
  <si>
    <t>法適用企業</t>
    <phoneticPr fontId="5"/>
  </si>
  <si>
    <t>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</si>
  <si>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</si>
  <si>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</si>
  <si>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</si>
  <si>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</si>
  <si>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</si>
  <si>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</si>
  <si>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</si>
  <si>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</si>
  <si>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</si>
  <si>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</si>
  <si>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</si>
  <si>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</si>
  <si>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</si>
  <si>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</si>
  <si>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</si>
  <si>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</si>
  <si>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</si>
  <si>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</si>
  <si>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</si>
  <si>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</si>
  <si>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</si>
  <si>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</si>
  <si>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</si>
  <si>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</si>
  <si>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</si>
  <si>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</si>
  <si>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</si>
  <si>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</si>
  <si>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</si>
  <si>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</si>
  <si>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</si>
  <si>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</si>
  <si>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</si>
  <si>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</si>
  <si>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</si>
  <si>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</si>
  <si>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</si>
  <si>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</si>
  <si>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</si>
  <si>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</si>
  <si>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</si>
  <si>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</si>
  <si>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</si>
  <si>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</si>
  <si>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</si>
  <si>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</si>
  <si>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</si>
  <si>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</si>
  <si>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</si>
  <si>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</si>
  <si>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</si>
  <si>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</si>
  <si>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</si>
  <si>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</si>
  <si>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</si>
  <si>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</si>
  <si>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</si>
  <si>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</si>
  <si>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</si>
  <si>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</si>
  <si>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</si>
  <si>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</si>
  <si>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</si>
  <si>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</si>
  <si>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</si>
  <si>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</si>
  <si>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</si>
  <si>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</si>
  <si>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</si>
  <si>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</si>
  <si>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</si>
  <si>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</si>
  <si>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</si>
  <si>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</si>
  <si>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</si>
  <si>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</si>
  <si>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</si>
  <si>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</si>
  <si>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</si>
  <si>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</si>
  <si>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</si>
  <si>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</si>
  <si>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</si>
  <si>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</si>
  <si>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</si>
  <si>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</si>
  <si>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</si>
  <si>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</si>
  <si>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</si>
  <si>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</si>
  <si>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</si>
  <si>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</si>
  <si>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</si>
  <si>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</si>
  <si>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</si>
  <si>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</si>
  <si>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</si>
  <si>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</si>
  <si>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</si>
  <si>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</si>
  <si>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</si>
  <si>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</si>
  <si>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</si>
  <si>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</si>
  <si>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</si>
  <si>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</si>
  <si>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</si>
  <si>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</si>
  <si>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</si>
  <si>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</si>
  <si>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</si>
  <si>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</si>
  <si>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</si>
  <si>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</si>
  <si>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</si>
  <si>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</si>
  <si>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</si>
  <si>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</si>
  <si>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</si>
  <si>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</si>
  <si>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</si>
  <si>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</si>
  <si>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</si>
  <si>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</si>
  <si>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</si>
  <si>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</si>
  <si>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</si>
  <si>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</si>
  <si>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</si>
  <si>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</si>
  <si>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</si>
  <si>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</si>
  <si>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</si>
  <si>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</si>
  <si>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</si>
  <si>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</si>
  <si>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1.41</t>
  </si>
  <si>
    <t>競輪事業特別会計</t>
  </si>
  <si>
    <t>一般会計</t>
  </si>
  <si>
    <t>介護保険特別会計</t>
  </si>
  <si>
    <t>国民健康保険特別会計</t>
  </si>
  <si>
    <t>温泉事業特別会計</t>
  </si>
  <si>
    <t>後期高齢者医療特別会計</t>
  </si>
  <si>
    <t>特定環境保全公共下水道事業会計</t>
  </si>
  <si>
    <t>その他会計（赤字）</t>
  </si>
  <si>
    <t>その他会計（黒字）</t>
  </si>
  <si>
    <t>R02</t>
    <phoneticPr fontId="5"/>
  </si>
  <si>
    <t>R03</t>
    <phoneticPr fontId="5"/>
  </si>
  <si>
    <t>R04</t>
    <phoneticPr fontId="5"/>
  </si>
  <si>
    <t>R05</t>
    <phoneticPr fontId="5"/>
  </si>
  <si>
    <t>R06</t>
    <phoneticPr fontId="5"/>
  </si>
  <si>
    <t>-</t>
    <phoneticPr fontId="2"/>
  </si>
  <si>
    <t>新潟県市町村総合事務組合（一般会計）</t>
    <rPh sb="0" eb="3">
      <t>ニイガタケン</t>
    </rPh>
    <rPh sb="3" eb="6">
      <t>シチョウソン</t>
    </rPh>
    <rPh sb="6" eb="12">
      <t>ソウゴウジムクミアイ</t>
    </rPh>
    <rPh sb="13" eb="15">
      <t>イッパン</t>
    </rPh>
    <rPh sb="15" eb="17">
      <t>カイケイ</t>
    </rPh>
    <phoneticPr fontId="2"/>
  </si>
  <si>
    <t>新潟県市町村総合事務組合（職員退職手当支給事業特別会計）</t>
    <rPh sb="0" eb="3">
      <t>ニイガタケン</t>
    </rPh>
    <rPh sb="3" eb="6">
      <t>シチョウソン</t>
    </rPh>
    <rPh sb="6" eb="12">
      <t>ソウゴウジムクミアイ</t>
    </rPh>
    <rPh sb="13" eb="15">
      <t>ショクイン</t>
    </rPh>
    <rPh sb="15" eb="17">
      <t>タイショク</t>
    </rPh>
    <rPh sb="17" eb="19">
      <t>テアテ</t>
    </rPh>
    <rPh sb="19" eb="21">
      <t>シキュウ</t>
    </rPh>
    <rPh sb="21" eb="23">
      <t>ジギョウ</t>
    </rPh>
    <rPh sb="23" eb="25">
      <t>トクベツ</t>
    </rPh>
    <rPh sb="25" eb="27">
      <t>カイケイ</t>
    </rPh>
    <phoneticPr fontId="2"/>
  </si>
  <si>
    <t>新潟県市町村総合事務組合（消防団員等公務災害補償事業特別会計）</t>
    <rPh sb="0" eb="3">
      <t>ニイガタケン</t>
    </rPh>
    <rPh sb="3" eb="6">
      <t>シチョウソン</t>
    </rPh>
    <rPh sb="6" eb="8">
      <t>ソウゴウ</t>
    </rPh>
    <rPh sb="8" eb="12">
      <t>ジムクミアイ</t>
    </rPh>
    <rPh sb="13" eb="16">
      <t>ショウボウダン</t>
    </rPh>
    <rPh sb="16" eb="17">
      <t>イン</t>
    </rPh>
    <rPh sb="17" eb="18">
      <t>トウ</t>
    </rPh>
    <rPh sb="18" eb="20">
      <t>コウム</t>
    </rPh>
    <rPh sb="20" eb="22">
      <t>サイガイ</t>
    </rPh>
    <rPh sb="22" eb="24">
      <t>ホショウ</t>
    </rPh>
    <rPh sb="24" eb="26">
      <t>ジギョウ</t>
    </rPh>
    <rPh sb="26" eb="30">
      <t>トクベツカイケイ</t>
    </rPh>
    <phoneticPr fontId="2"/>
  </si>
  <si>
    <t>新潟県市町村総合事務組合（消防賞じゅつ金等支給事業特別会計）</t>
    <rPh sb="0" eb="12">
      <t>ニイガタケンシチョウソンソウゴウジムクミアイ</t>
    </rPh>
    <rPh sb="13" eb="15">
      <t>ショウボウ</t>
    </rPh>
    <rPh sb="15" eb="16">
      <t>ショウ</t>
    </rPh>
    <rPh sb="19" eb="20">
      <t>キン</t>
    </rPh>
    <rPh sb="20" eb="21">
      <t>トウ</t>
    </rPh>
    <rPh sb="21" eb="23">
      <t>シキュウ</t>
    </rPh>
    <rPh sb="23" eb="25">
      <t>ジギョウ</t>
    </rPh>
    <rPh sb="25" eb="29">
      <t>トクベツカイケイ</t>
    </rPh>
    <phoneticPr fontId="2"/>
  </si>
  <si>
    <t>新潟県市町村総合事務組合（非常勤職員公務災害補償等特別会計）</t>
    <rPh sb="0" eb="12">
      <t>ニイガタケンシチョウソンソウゴウジムクミアイ</t>
    </rPh>
    <rPh sb="13" eb="16">
      <t>ヒジョウキン</t>
    </rPh>
    <rPh sb="16" eb="18">
      <t>ショクイン</t>
    </rPh>
    <rPh sb="18" eb="20">
      <t>コウム</t>
    </rPh>
    <rPh sb="20" eb="22">
      <t>サイガイ</t>
    </rPh>
    <rPh sb="22" eb="24">
      <t>ホショウ</t>
    </rPh>
    <rPh sb="24" eb="25">
      <t>トウ</t>
    </rPh>
    <rPh sb="25" eb="29">
      <t>トクベツカイケイ</t>
    </rPh>
    <phoneticPr fontId="2"/>
  </si>
  <si>
    <t>新潟県市町村総合事務組合（交通災害共済事業特別会計）</t>
    <rPh sb="0" eb="12">
      <t>ニイガタケンシチョウソンソウゴウジムクミアイ</t>
    </rPh>
    <rPh sb="13" eb="15">
      <t>コウツウ</t>
    </rPh>
    <rPh sb="15" eb="19">
      <t>サイガイキョウサイ</t>
    </rPh>
    <rPh sb="19" eb="21">
      <t>ジギョウ</t>
    </rPh>
    <rPh sb="21" eb="25">
      <t>トクベツカイケイ</t>
    </rPh>
    <phoneticPr fontId="2"/>
  </si>
  <si>
    <t>燕・弥彦総合事務組合（一般会計）</t>
    <rPh sb="0" eb="1">
      <t>ツバメ</t>
    </rPh>
    <rPh sb="2" eb="4">
      <t>ヤヒコ</t>
    </rPh>
    <rPh sb="4" eb="10">
      <t>ソウゴウジムクミアイ</t>
    </rPh>
    <rPh sb="11" eb="13">
      <t>イッパン</t>
    </rPh>
    <rPh sb="13" eb="15">
      <t>カイケイ</t>
    </rPh>
    <phoneticPr fontId="2"/>
  </si>
  <si>
    <t>燕・弥彦総合事務組合（水道事業会計）</t>
    <rPh sb="0" eb="1">
      <t>ツバメ</t>
    </rPh>
    <rPh sb="2" eb="4">
      <t>ヤヒコ</t>
    </rPh>
    <rPh sb="4" eb="6">
      <t>ソウゴウ</t>
    </rPh>
    <rPh sb="6" eb="10">
      <t>ジムクミアイ</t>
    </rPh>
    <rPh sb="11" eb="13">
      <t>スイドウ</t>
    </rPh>
    <rPh sb="13" eb="15">
      <t>ジギョウ</t>
    </rPh>
    <rPh sb="15" eb="17">
      <t>カイケイ</t>
    </rPh>
    <phoneticPr fontId="2"/>
  </si>
  <si>
    <t>西蒲原福祉事務組合（一般会計）</t>
    <rPh sb="0" eb="5">
      <t>ニシカンバラフクシ</t>
    </rPh>
    <rPh sb="5" eb="9">
      <t>ジムクミアイ</t>
    </rPh>
    <rPh sb="10" eb="14">
      <t>イッパンカイケイ</t>
    </rPh>
    <phoneticPr fontId="2"/>
  </si>
  <si>
    <t>西蒲原福祉事務組合（西蒲原地区休日夜間急患センター事業特別会計）</t>
    <rPh sb="0" eb="9">
      <t>ニシカンバラフクシジムクミアイ</t>
    </rPh>
    <rPh sb="10" eb="13">
      <t>ニシカンバラ</t>
    </rPh>
    <rPh sb="13" eb="15">
      <t>チク</t>
    </rPh>
    <rPh sb="15" eb="19">
      <t>キュウジツヤカン</t>
    </rPh>
    <rPh sb="19" eb="21">
      <t>キュウカン</t>
    </rPh>
    <rPh sb="25" eb="27">
      <t>ジギョウ</t>
    </rPh>
    <rPh sb="27" eb="29">
      <t>トクベツ</t>
    </rPh>
    <rPh sb="29" eb="31">
      <t>カイケイ</t>
    </rPh>
    <phoneticPr fontId="2"/>
  </si>
  <si>
    <t>新潟県後期高齢者医療広域連合（一般会計）</t>
    <rPh sb="0" eb="3">
      <t>ニイガタケン</t>
    </rPh>
    <rPh sb="3" eb="5">
      <t>コウキ</t>
    </rPh>
    <rPh sb="5" eb="8">
      <t>コウレイシャ</t>
    </rPh>
    <rPh sb="8" eb="10">
      <t>イリョウ</t>
    </rPh>
    <rPh sb="10" eb="14">
      <t>コウイキ</t>
    </rPh>
    <rPh sb="15" eb="17">
      <t>イッパン</t>
    </rPh>
    <rPh sb="17" eb="19">
      <t>カイケイ</t>
    </rPh>
    <phoneticPr fontId="2"/>
  </si>
  <si>
    <t>新潟県後期高齢者医療広域連合（後期高齢者医療特別会計）</t>
    <rPh sb="0" eb="3">
      <t>ニイガタケン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6">
      <t>トクベツカイケイ</t>
    </rPh>
    <phoneticPr fontId="2"/>
  </si>
  <si>
    <t>特例民法法人　弥彦サイクリングパーク</t>
    <rPh sb="0" eb="2">
      <t>トクレイ</t>
    </rPh>
    <rPh sb="2" eb="4">
      <t>ミンポウ</t>
    </rPh>
    <rPh sb="4" eb="6">
      <t>ホウジン</t>
    </rPh>
    <rPh sb="7" eb="9">
      <t>ヤヒコ</t>
    </rPh>
    <phoneticPr fontId="2"/>
  </si>
  <si>
    <t>県央土地開発公社</t>
    <rPh sb="0" eb="2">
      <t>ケンオウ</t>
    </rPh>
    <rPh sb="2" eb="4">
      <t>トチ</t>
    </rPh>
    <rPh sb="4" eb="8">
      <t>カイハツコウシャ</t>
    </rPh>
    <phoneticPr fontId="2"/>
  </si>
  <si>
    <t>弥彦村寄附金積立基金</t>
    <rPh sb="0" eb="3">
      <t>ヤヒコムラ</t>
    </rPh>
    <rPh sb="3" eb="6">
      <t>キフキン</t>
    </rPh>
    <rPh sb="6" eb="8">
      <t>ツミタテ</t>
    </rPh>
    <rPh sb="8" eb="10">
      <t>キキン</t>
    </rPh>
    <phoneticPr fontId="5"/>
  </si>
  <si>
    <t>弥彦村防犯灯及び街路灯整備基金</t>
    <rPh sb="0" eb="3">
      <t>ヤヒコムラ</t>
    </rPh>
    <rPh sb="3" eb="6">
      <t>ボウハントウ</t>
    </rPh>
    <rPh sb="6" eb="7">
      <t>オヨ</t>
    </rPh>
    <rPh sb="8" eb="11">
      <t>ガイロトウ</t>
    </rPh>
    <rPh sb="11" eb="15">
      <t>セイビキキン</t>
    </rPh>
    <phoneticPr fontId="5"/>
  </si>
  <si>
    <t>弥彦村ふるさとおこし基金</t>
    <rPh sb="0" eb="3">
      <t>ヤヒコムラ</t>
    </rPh>
    <rPh sb="10" eb="12">
      <t>キキン</t>
    </rPh>
    <phoneticPr fontId="5"/>
  </si>
  <si>
    <t>保育・教育施設整備基金</t>
    <rPh sb="0" eb="2">
      <t>ホイク</t>
    </rPh>
    <rPh sb="3" eb="5">
      <t>キョウイク</t>
    </rPh>
    <rPh sb="5" eb="7">
      <t>シセツ</t>
    </rPh>
    <rPh sb="7" eb="11">
      <t>セイビキキン</t>
    </rPh>
    <phoneticPr fontId="5"/>
  </si>
  <si>
    <t>弥彦村公共施設整備等基金</t>
    <rPh sb="0" eb="3">
      <t>ヤヒコムラ</t>
    </rPh>
    <rPh sb="3" eb="5">
      <t>コウキョウ</t>
    </rPh>
    <rPh sb="5" eb="7">
      <t>シセツ</t>
    </rPh>
    <rPh sb="7" eb="10">
      <t>セイビトウ</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</si>
  <si>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</si>
  <si>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</si>
  <si>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R2からＲ4にかけて、55.8％→49.8％→48.9％と減少傾向であり、R5は基準財政需要額算入見込額の減少により51.3％と微増したが、Ｒ6には充当可能基金の増加により、34.1％と再び減少に転じている。一方、有形固定資産減価償却率は66.6％→66.8％→67.1％→67.5％→70.4％と上昇傾向にある。R6に総合文化会館の大型設備工事により資産が増加したが、既存施設の減価償却は順調に進行している。</t>
    <rPh sb="36" eb="38">
      <t>ゲンショウ</t>
    </rPh>
    <rPh sb="38" eb="40">
      <t>ケイコウ</t>
    </rPh>
    <rPh sb="81" eb="83">
      <t>ジュウトウ</t>
    </rPh>
    <rPh sb="83" eb="85">
      <t>カノウ</t>
    </rPh>
    <rPh sb="85" eb="87">
      <t>キキン</t>
    </rPh>
    <rPh sb="88" eb="90">
      <t>ゾウカ</t>
    </rPh>
    <rPh sb="100" eb="101">
      <t>フタタ</t>
    </rPh>
    <rPh sb="102" eb="104">
      <t>ゲンショウ</t>
    </rPh>
    <rPh sb="105" eb="106">
      <t>テン</t>
    </rPh>
    <rPh sb="167" eb="169">
      <t>ソウゴウ</t>
    </rPh>
    <rPh sb="169" eb="171">
      <t>ブンカ</t>
    </rPh>
    <rPh sb="171" eb="173">
      <t>カイカン</t>
    </rPh>
    <rPh sb="174" eb="176">
      <t>オオガタ</t>
    </rPh>
    <rPh sb="176" eb="178">
      <t>セツビ</t>
    </rPh>
    <rPh sb="178" eb="180">
      <t>コウジ</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</si>
  <si>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</si>
  <si>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</si>
  <si>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</si>
  <si>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</si>
  <si>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</si>
  <si>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</si>
  <si>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R2以降３年連続で減少していたが、R5で微増し、R6は再び減少に転じている。実質公債費比率はR2以降14.0％→13.2％→13.1％→12.9％→12.7％と減少傾向となっているが、一般会計の元利償還金のピークであるR5以降、今後は高止まりを維持するものと思われる。</t>
    <rPh sb="34" eb="35">
      <t>フタタ</t>
    </rPh>
    <rPh sb="36" eb="38">
      <t>ゲンショウ</t>
    </rPh>
    <rPh sb="39" eb="40">
      <t>テン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</si>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</sst>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04F270-2A2E-4DE6-A243-6E1D348CC6D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5EC-4522-A0AC-53EC0FB1E72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72195</c:v>
                </c:pt>
                <c:pt idx="1">
                  <c:v>107982</c:v>
                </c:pt>
                <c:pt idx="2">
                  <c:v>78426</c:v>
                </c:pt>
                <c:pt idx="3">
                  <c:v>101495</c:v>
                </c:pt>
                <c:pt idx="4">
                  <c:v>59278</c:v>
                </c:pt>
              </c:numCache>
            </c:numRef>
          </c:val>
          <c:smooth val="0"/>
          <c:extLst>
            <c:ext xmlns:c16="http://schemas.microsoft.com/office/drawing/2014/chart" uri="{C3380CC4-5D6E-409C-BE32-E72D297353CC}">
              <c16:uniqueId val="{00000001-95EC-4522-A0AC-53EC0FB1E72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7.57</c:v>
                </c:pt>
                <c:pt idx="1">
                  <c:v>23.7</c:v>
                </c:pt>
                <c:pt idx="2">
                  <c:v>16.27</c:v>
                </c:pt>
                <c:pt idx="3">
                  <c:v>13.91</c:v>
                </c:pt>
                <c:pt idx="4">
                  <c:v>10.59</c:v>
                </c:pt>
              </c:numCache>
            </c:numRef>
          </c:val>
          <c:extLst>
            <c:ext xmlns:c16="http://schemas.microsoft.com/office/drawing/2014/chart" uri="{C3380CC4-5D6E-409C-BE32-E72D297353CC}">
              <c16:uniqueId val="{00000000-1ACA-46F1-A63B-0485269F59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12.25</c:v>
                </c:pt>
                <c:pt idx="1">
                  <c:v>13.87</c:v>
                </c:pt>
                <c:pt idx="2">
                  <c:v>22.13</c:v>
                </c:pt>
                <c:pt idx="3">
                  <c:v>22.08</c:v>
                </c:pt>
                <c:pt idx="4">
                  <c:v>29.76</c:v>
                </c:pt>
              </c:numCache>
            </c:numRef>
          </c:val>
          <c:extLst>
            <c:ext xmlns:c16="http://schemas.microsoft.com/office/drawing/2014/chart" uri="{C3380CC4-5D6E-409C-BE32-E72D297353CC}">
              <c16:uniqueId val="{00000001-1ACA-46F1-A63B-0485269F59A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1.51</c:v>
                </c:pt>
                <c:pt idx="1">
                  <c:v>19.13</c:v>
                </c:pt>
                <c:pt idx="2">
                  <c:v>0.18</c:v>
                </c:pt>
                <c:pt idx="3">
                  <c:v>-1.41</c:v>
                </c:pt>
                <c:pt idx="4">
                  <c:v>4.68</c:v>
                </c:pt>
              </c:numCache>
            </c:numRef>
          </c:val>
          <c:smooth val="0"/>
          <c:extLst>
            <c:ext xmlns:c16="http://schemas.microsoft.com/office/drawing/2014/chart" uri="{C3380CC4-5D6E-409C-BE32-E72D297353CC}">
              <c16:uniqueId val="{00000002-1ACA-46F1-A63B-0485269F59A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105-4EC9-A3A1-A75CD895A5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05-4EC9-A3A1-A75CD895A5C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105-4EC9-A3A1-A75CD895A5C4}"/>
            </c:ext>
          </c:extLst>
        </c:ser>
        <c:ser>
          <c:idx val="3"/>
          <c:order val="3"/>
          <c:tx>
            <c:strRef>
              <c:f>データシート!$A$30</c:f>
              <c:strCache>
                <c:ptCount val="1"/>
                <c:pt idx="0">
                  <c:v>特定環境保全公共下水道事業会計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0.25</c:v>
                </c:pt>
                <c:pt idx="2">
                  <c:v>#N/A</c:v>
                </c:pt>
                <c:pt idx="3">
                  <c:v>0.75</c:v>
                </c:pt>
                <c:pt idx="4">
                  <c:v>#N/A</c:v>
                </c:pt>
                <c:pt idx="5">
                  <c:v>0.87</c:v>
                </c:pt>
                <c:pt idx="6">
                  <c:v>#N/A</c:v>
                </c:pt>
                <c:pt idx="7">
                  <c:v>0.54</c:v>
                </c:pt>
                <c:pt idx="8">
                  <c:v>#N/A</c:v>
                </c:pt>
                <c:pt idx="9">
                  <c:v>0</c:v>
                </c:pt>
              </c:numCache>
            </c:numRef>
          </c:val>
          <c:extLst>
            <c:ext xmlns:c16="http://schemas.microsoft.com/office/drawing/2014/chart" uri="{C3380CC4-5D6E-409C-BE32-E72D297353CC}">
              <c16:uniqueId val="{00000003-4105-4EC9-A3A1-A75CD895A5C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0.03</c:v>
                </c:pt>
                <c:pt idx="6">
                  <c:v>#N/A</c:v>
                </c:pt>
                <c:pt idx="7">
                  <c:v>0.08</c:v>
                </c:pt>
                <c:pt idx="8">
                  <c:v>#N/A</c:v>
                </c:pt>
                <c:pt idx="9">
                  <c:v>0.11</c:v>
                </c:pt>
              </c:numCache>
            </c:numRef>
          </c:val>
          <c:extLst>
            <c:ext xmlns:c16="http://schemas.microsoft.com/office/drawing/2014/chart" uri="{C3380CC4-5D6E-409C-BE32-E72D297353CC}">
              <c16:uniqueId val="{00000004-4105-4EC9-A3A1-A75CD895A5C4}"/>
            </c:ext>
          </c:extLst>
        </c:ser>
        <c:ser>
          <c:idx val="5"/>
          <c:order val="5"/>
          <c:tx>
            <c:strRef>
              <c:f>データシート!$A$32</c:f>
              <c:strCache>
                <c:ptCount val="1"/>
                <c:pt idx="0">
                  <c:v>温泉事業特別会計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0.19</c:v>
                </c:pt>
                <c:pt idx="2">
                  <c:v>#N/A</c:v>
                </c:pt>
                <c:pt idx="3">
                  <c:v>0.19</c:v>
                </c:pt>
                <c:pt idx="4">
                  <c:v>#N/A</c:v>
                </c:pt>
                <c:pt idx="5">
                  <c:v>0.46</c:v>
                </c:pt>
                <c:pt idx="6">
                  <c:v>#N/A</c:v>
                </c:pt>
                <c:pt idx="7">
                  <c:v>0.65</c:v>
                </c:pt>
                <c:pt idx="8">
                  <c:v>#N/A</c:v>
                </c:pt>
                <c:pt idx="9">
                  <c:v>0.52</c:v>
                </c:pt>
              </c:numCache>
            </c:numRef>
          </c:val>
          <c:extLst>
            <c:ext xmlns:c16="http://schemas.microsoft.com/office/drawing/2014/chart" uri="{C3380CC4-5D6E-409C-BE32-E72D297353CC}">
              <c16:uniqueId val="{00000005-4105-4EC9-A3A1-A75CD895A5C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1.64</c:v>
                </c:pt>
                <c:pt idx="2">
                  <c:v>#N/A</c:v>
                </c:pt>
                <c:pt idx="3">
                  <c:v>1.45</c:v>
                </c:pt>
                <c:pt idx="4">
                  <c:v>#N/A</c:v>
                </c:pt>
                <c:pt idx="5">
                  <c:v>2.2599999999999998</c:v>
                </c:pt>
                <c:pt idx="6">
                  <c:v>#N/A</c:v>
                </c:pt>
                <c:pt idx="7">
                  <c:v>2.33</c:v>
                </c:pt>
                <c:pt idx="8">
                  <c:v>#N/A</c:v>
                </c:pt>
                <c:pt idx="9">
                  <c:v>2.46</c:v>
                </c:pt>
              </c:numCache>
            </c:numRef>
          </c:val>
          <c:extLst>
            <c:ext xmlns:c16="http://schemas.microsoft.com/office/drawing/2014/chart" uri="{C3380CC4-5D6E-409C-BE32-E72D297353CC}">
              <c16:uniqueId val="{00000006-4105-4EC9-A3A1-A75CD895A5C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1.68</c:v>
                </c:pt>
                <c:pt idx="2">
                  <c:v>#N/A</c:v>
                </c:pt>
                <c:pt idx="3">
                  <c:v>1.65</c:v>
                </c:pt>
                <c:pt idx="4">
                  <c:v>#N/A</c:v>
                </c:pt>
                <c:pt idx="5">
                  <c:v>3.33</c:v>
                </c:pt>
                <c:pt idx="6">
                  <c:v>#N/A</c:v>
                </c:pt>
                <c:pt idx="7">
                  <c:v>3.61</c:v>
                </c:pt>
                <c:pt idx="8">
                  <c:v>#N/A</c:v>
                </c:pt>
                <c:pt idx="9">
                  <c:v>3.4</c:v>
                </c:pt>
              </c:numCache>
            </c:numRef>
          </c:val>
          <c:extLst>
            <c:ext xmlns:c16="http://schemas.microsoft.com/office/drawing/2014/chart" uri="{C3380CC4-5D6E-409C-BE32-E72D297353CC}">
              <c16:uniqueId val="{00000007-4105-4EC9-A3A1-A75CD895A5C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7.57</c:v>
                </c:pt>
                <c:pt idx="2">
                  <c:v>#N/A</c:v>
                </c:pt>
                <c:pt idx="3">
                  <c:v>23.69</c:v>
                </c:pt>
                <c:pt idx="4">
                  <c:v>#N/A</c:v>
                </c:pt>
                <c:pt idx="5">
                  <c:v>16.260000000000002</c:v>
                </c:pt>
                <c:pt idx="6">
                  <c:v>#N/A</c:v>
                </c:pt>
                <c:pt idx="7">
                  <c:v>13.91</c:v>
                </c:pt>
                <c:pt idx="8">
                  <c:v>#N/A</c:v>
                </c:pt>
                <c:pt idx="9">
                  <c:v>10.59</c:v>
                </c:pt>
              </c:numCache>
            </c:numRef>
          </c:val>
          <c:extLst>
            <c:ext xmlns:c16="http://schemas.microsoft.com/office/drawing/2014/chart" uri="{C3380CC4-5D6E-409C-BE32-E72D297353CC}">
              <c16:uniqueId val="{00000008-4105-4EC9-A3A1-A75CD895A5C4}"/>
            </c:ext>
          </c:extLst>
        </c:ser>
        <c:ser>
          <c:idx val="9"/>
          <c:order val="9"/>
          <c:tx>
            <c:strRef>
              <c:f>データシート!$A$36</c:f>
              <c:strCache>
                <c:ptCount val="1"/>
                <c:pt idx="0">
                  <c:v>競輪事業特別会計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0.68</c:v>
                </c:pt>
                <c:pt idx="2">
                  <c:v>#N/A</c:v>
                </c:pt>
                <c:pt idx="3">
                  <c:v>0.35</c:v>
                </c:pt>
                <c:pt idx="4">
                  <c:v>#N/A</c:v>
                </c:pt>
                <c:pt idx="5">
                  <c:v>0.53</c:v>
                </c:pt>
                <c:pt idx="6">
                  <c:v>#N/A</c:v>
                </c:pt>
                <c:pt idx="7">
                  <c:v>4.29</c:v>
                </c:pt>
                <c:pt idx="8">
                  <c:v>#N/A</c:v>
                </c:pt>
                <c:pt idx="9">
                  <c:v>12.4</c:v>
                </c:pt>
              </c:numCache>
            </c:numRef>
          </c:val>
          <c:extLst>
            <c:ext xmlns:c16="http://schemas.microsoft.com/office/drawing/2014/chart" uri="{C3380CC4-5D6E-409C-BE32-E72D297353CC}">
              <c16:uniqueId val="{00000009-4105-4EC9-A3A1-A75CD895A5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336</c:v>
                </c:pt>
                <c:pt idx="5">
                  <c:v>337</c:v>
                </c:pt>
                <c:pt idx="8">
                  <c:v>337</c:v>
                </c:pt>
                <c:pt idx="11">
                  <c:v>343</c:v>
                </c:pt>
                <c:pt idx="14">
                  <c:v>335</c:v>
                </c:pt>
              </c:numCache>
            </c:numRef>
          </c:val>
          <c:extLst>
            <c:ext xmlns:c16="http://schemas.microsoft.com/office/drawing/2014/chart" uri="{C3380CC4-5D6E-409C-BE32-E72D297353CC}">
              <c16:uniqueId val="{00000000-6796-43F8-9DC6-C01012AFED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96-43F8-9DC6-C01012AFED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19</c:v>
                </c:pt>
                <c:pt idx="6">
                  <c:v>13</c:v>
                </c:pt>
                <c:pt idx="9">
                  <c:v>41</c:v>
                </c:pt>
                <c:pt idx="12">
                  <c:v>62</c:v>
                </c:pt>
              </c:numCache>
            </c:numRef>
          </c:val>
          <c:extLst>
            <c:ext xmlns:c16="http://schemas.microsoft.com/office/drawing/2014/chart" uri="{C3380CC4-5D6E-409C-BE32-E72D297353CC}">
              <c16:uniqueId val="{00000002-6796-43F8-9DC6-C01012AFED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33</c:v>
                </c:pt>
                <c:pt idx="6">
                  <c:v>34</c:v>
                </c:pt>
                <c:pt idx="9">
                  <c:v>26</c:v>
                </c:pt>
                <c:pt idx="12">
                  <c:v>15</c:v>
                </c:pt>
              </c:numCache>
            </c:numRef>
          </c:val>
          <c:extLst>
            <c:ext xmlns:c16="http://schemas.microsoft.com/office/drawing/2014/chart" uri="{C3380CC4-5D6E-409C-BE32-E72D297353CC}">
              <c16:uniqueId val="{00000003-6796-43F8-9DC6-C01012AFED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c:v>
                </c:pt>
                <c:pt idx="3">
                  <c:v>212</c:v>
                </c:pt>
                <c:pt idx="6">
                  <c:v>212</c:v>
                </c:pt>
                <c:pt idx="9">
                  <c:v>204</c:v>
                </c:pt>
                <c:pt idx="12">
                  <c:v>201</c:v>
                </c:pt>
              </c:numCache>
            </c:numRef>
          </c:val>
          <c:extLst>
            <c:ext xmlns:c16="http://schemas.microsoft.com/office/drawing/2014/chart" uri="{C3380CC4-5D6E-409C-BE32-E72D297353CC}">
              <c16:uniqueId val="{00000004-6796-43F8-9DC6-C01012AFED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796-43F8-9DC6-C01012AFED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96-43F8-9DC6-C01012AFED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387</c:v>
                </c:pt>
                <c:pt idx="3">
                  <c:v>403</c:v>
                </c:pt>
                <c:pt idx="6">
                  <c:v>398</c:v>
                </c:pt>
                <c:pt idx="9">
                  <c:v>396</c:v>
                </c:pt>
                <c:pt idx="12">
                  <c:v>380</c:v>
                </c:pt>
              </c:numCache>
            </c:numRef>
          </c:val>
          <c:extLst>
            <c:ext xmlns:c16="http://schemas.microsoft.com/office/drawing/2014/chart" uri="{C3380CC4-5D6E-409C-BE32-E72D297353CC}">
              <c16:uniqueId val="{00000007-6796-43F8-9DC6-C01012AFED0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307</c:v>
                </c:pt>
                <c:pt idx="2">
                  <c:v>#N/A</c:v>
                </c:pt>
                <c:pt idx="3">
                  <c:v>#N/A</c:v>
                </c:pt>
                <c:pt idx="4">
                  <c:v>330</c:v>
                </c:pt>
                <c:pt idx="5">
                  <c:v>#N/A</c:v>
                </c:pt>
                <c:pt idx="6">
                  <c:v>#N/A</c:v>
                </c:pt>
                <c:pt idx="7">
                  <c:v>320</c:v>
                </c:pt>
                <c:pt idx="8">
                  <c:v>#N/A</c:v>
                </c:pt>
                <c:pt idx="9">
                  <c:v>#N/A</c:v>
                </c:pt>
                <c:pt idx="10">
                  <c:v>324</c:v>
                </c:pt>
                <c:pt idx="11">
                  <c:v>#N/A</c:v>
                </c:pt>
                <c:pt idx="12">
                  <c:v>#N/A</c:v>
                </c:pt>
                <c:pt idx="13">
                  <c:v>323</c:v>
                </c:pt>
                <c:pt idx="14">
                  <c:v>#N/A</c:v>
                </c:pt>
              </c:numCache>
            </c:numRef>
          </c:val>
          <c:smooth val="0"/>
          <c:extLst>
            <c:ext xmlns:c16="http://schemas.microsoft.com/office/drawing/2014/chart" uri="{C3380CC4-5D6E-409C-BE32-E72D297353CC}">
              <c16:uniqueId val="{00000008-6796-43F8-9DC6-C01012AFED0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3852</c:v>
                </c:pt>
                <c:pt idx="5">
                  <c:v>3736</c:v>
                </c:pt>
                <c:pt idx="8">
                  <c:v>3589</c:v>
                </c:pt>
                <c:pt idx="11">
                  <c:v>3486</c:v>
                </c:pt>
                <c:pt idx="14">
                  <c:v>3466</c:v>
                </c:pt>
              </c:numCache>
            </c:numRef>
          </c:val>
          <c:extLst>
            <c:ext xmlns:c16="http://schemas.microsoft.com/office/drawing/2014/chart" uri="{C3380CC4-5D6E-409C-BE32-E72D297353CC}">
              <c16:uniqueId val="{00000000-2519-409F-88CA-8384411A559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519-409F-88CA-8384411A559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537</c:v>
                </c:pt>
                <c:pt idx="5">
                  <c:v>665</c:v>
                </c:pt>
                <c:pt idx="8">
                  <c:v>902</c:v>
                </c:pt>
                <c:pt idx="11">
                  <c:v>972</c:v>
                </c:pt>
                <c:pt idx="14">
                  <c:v>1277</c:v>
                </c:pt>
              </c:numCache>
            </c:numRef>
          </c:val>
          <c:extLst>
            <c:ext xmlns:c16="http://schemas.microsoft.com/office/drawing/2014/chart" uri="{C3380CC4-5D6E-409C-BE32-E72D297353CC}">
              <c16:uniqueId val="{00000002-2519-409F-88CA-8384411A559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519-409F-88CA-8384411A559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519-409F-88CA-8384411A559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519-409F-88CA-8384411A559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658</c:v>
                </c:pt>
                <c:pt idx="3">
                  <c:v>632</c:v>
                </c:pt>
                <c:pt idx="6">
                  <c:v>656</c:v>
                </c:pt>
                <c:pt idx="9">
                  <c:v>667</c:v>
                </c:pt>
                <c:pt idx="12">
                  <c:v>583</c:v>
                </c:pt>
              </c:numCache>
            </c:numRef>
          </c:val>
          <c:extLst>
            <c:ext xmlns:c16="http://schemas.microsoft.com/office/drawing/2014/chart" uri="{C3380CC4-5D6E-409C-BE32-E72D297353CC}">
              <c16:uniqueId val="{00000006-2519-409F-88CA-8384411A559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177</c:v>
                </c:pt>
                <c:pt idx="3">
                  <c:v>145</c:v>
                </c:pt>
                <c:pt idx="6">
                  <c:v>115</c:v>
                </c:pt>
                <c:pt idx="9">
                  <c:v>177</c:v>
                </c:pt>
                <c:pt idx="12">
                  <c:v>210</c:v>
                </c:pt>
              </c:numCache>
            </c:numRef>
          </c:val>
          <c:extLst>
            <c:ext xmlns:c16="http://schemas.microsoft.com/office/drawing/2014/chart" uri="{C3380CC4-5D6E-409C-BE32-E72D297353CC}">
              <c16:uniqueId val="{00000007-2519-409F-88CA-8384411A559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1692</c:v>
                </c:pt>
                <c:pt idx="3">
                  <c:v>1628</c:v>
                </c:pt>
                <c:pt idx="6">
                  <c:v>1656</c:v>
                </c:pt>
                <c:pt idx="9">
                  <c:v>1660</c:v>
                </c:pt>
                <c:pt idx="12">
                  <c:v>1673</c:v>
                </c:pt>
              </c:numCache>
            </c:numRef>
          </c:val>
          <c:extLst>
            <c:ext xmlns:c16="http://schemas.microsoft.com/office/drawing/2014/chart" uri="{C3380CC4-5D6E-409C-BE32-E72D297353CC}">
              <c16:uniqueId val="{00000008-2519-409F-88CA-8384411A559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111</c:v>
                </c:pt>
                <c:pt idx="3">
                  <c:v>93</c:v>
                </c:pt>
                <c:pt idx="6">
                  <c:v>120</c:v>
                </c:pt>
                <c:pt idx="9">
                  <c:v>173</c:v>
                </c:pt>
                <c:pt idx="12">
                  <c:v>139</c:v>
                </c:pt>
              </c:numCache>
            </c:numRef>
          </c:val>
          <c:extLst>
            <c:ext xmlns:c16="http://schemas.microsoft.com/office/drawing/2014/chart" uri="{C3380CC4-5D6E-409C-BE32-E72D297353CC}">
              <c16:uniqueId val="{00000009-2519-409F-88CA-8384411A559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3046</c:v>
                </c:pt>
                <c:pt idx="3">
                  <c:v>3159</c:v>
                </c:pt>
                <c:pt idx="6">
                  <c:v>3154</c:v>
                </c:pt>
                <c:pt idx="9">
                  <c:v>3084</c:v>
                </c:pt>
                <c:pt idx="12">
                  <c:v>3017</c:v>
                </c:pt>
              </c:numCache>
            </c:numRef>
          </c:val>
          <c:extLst>
            <c:ext xmlns:c16="http://schemas.microsoft.com/office/drawing/2014/chart" uri="{C3380CC4-5D6E-409C-BE32-E72D297353CC}">
              <c16:uniqueId val="{0000000A-2519-409F-88CA-8384411A559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1296</c:v>
                </c:pt>
                <c:pt idx="2">
                  <c:v>#N/A</c:v>
                </c:pt>
                <c:pt idx="3">
                  <c:v>#N/A</c:v>
                </c:pt>
                <c:pt idx="4">
                  <c:v>1256</c:v>
                </c:pt>
                <c:pt idx="5">
                  <c:v>#N/A</c:v>
                </c:pt>
                <c:pt idx="6">
                  <c:v>#N/A</c:v>
                </c:pt>
                <c:pt idx="7">
                  <c:v>1210</c:v>
                </c:pt>
                <c:pt idx="8">
                  <c:v>#N/A</c:v>
                </c:pt>
                <c:pt idx="9">
                  <c:v>#N/A</c:v>
                </c:pt>
                <c:pt idx="10">
                  <c:v>1303</c:v>
                </c:pt>
                <c:pt idx="11">
                  <c:v>#N/A</c:v>
                </c:pt>
                <c:pt idx="12">
                  <c:v>#N/A</c:v>
                </c:pt>
                <c:pt idx="13">
                  <c:v>878</c:v>
                </c:pt>
                <c:pt idx="14">
                  <c:v>#N/A</c:v>
                </c:pt>
              </c:numCache>
            </c:numRef>
          </c:val>
          <c:smooth val="0"/>
          <c:extLst>
            <c:ext xmlns:c16="http://schemas.microsoft.com/office/drawing/2014/chart" uri="{C3380CC4-5D6E-409C-BE32-E72D297353CC}">
              <c16:uniqueId val="{0000000B-2519-409F-88CA-8384411A559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616</c:v>
                </c:pt>
                <c:pt idx="1">
                  <c:v>631</c:v>
                </c:pt>
                <c:pt idx="2">
                  <c:v>858</c:v>
                </c:pt>
              </c:numCache>
            </c:numRef>
          </c:val>
          <c:extLst>
            <c:ext xmlns:c16="http://schemas.microsoft.com/office/drawing/2014/chart" uri="{C3380CC4-5D6E-409C-BE32-E72D297353CC}">
              <c16:uniqueId val="{00000000-BAA9-4A4C-9620-3D0094C2812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c:v>
                </c:pt>
                <c:pt idx="1">
                  <c:v>14</c:v>
                </c:pt>
                <c:pt idx="2">
                  <c:v>14</c:v>
                </c:pt>
              </c:numCache>
            </c:numRef>
          </c:val>
          <c:extLst>
            <c:ext xmlns:c16="http://schemas.microsoft.com/office/drawing/2014/chart" uri="{C3380CC4-5D6E-409C-BE32-E72D297353CC}">
              <c16:uniqueId val="{00000001-BAA9-4A4C-9620-3D0094C2812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273</c:v>
                </c:pt>
                <c:pt idx="1">
                  <c:v>328</c:v>
                </c:pt>
                <c:pt idx="2">
                  <c:v>405</c:v>
                </c:pt>
              </c:numCache>
            </c:numRef>
          </c:val>
          <c:extLst>
            <c:ext xmlns:c16="http://schemas.microsoft.com/office/drawing/2014/chart" uri="{C3380CC4-5D6E-409C-BE32-E72D297353CC}">
              <c16:uniqueId val="{00000002-BAA9-4A4C-9620-3D0094C2812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{7B710A55-675F-4DE8-8E95-D762C3EFAE77}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5C-4DBA-9CE1-6E969F2993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{869CBAF6-E1C0-4D33-B167-E1577D60E418}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5C-4DBA-9CE1-6E969F2993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{FC842800-4EB6-4D12-9520-0AD9FD6ADD75}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5C-4DBA-9CE1-6E969F2993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{39E485FB-DACD-4836-8ED1-98CE2D9596AC}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5C-4DBA-9CE1-6E969F2993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{DB22A300-0663-4BFB-A193-5D193D3C962E}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5C-4DBA-9CE1-6E969F2993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{812EE49C-50A1-45E0-A9D9-5458BBC2315E}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5C-4DBA-9CE1-6E969F2993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{E58434AE-2688-4744-A4F3-22B77F41A2DB}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5C-4DBA-9CE1-6E969F2993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{51F09541-CE5E-4E7F-9B88-6FE17D5F0DDD}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5C-4DBA-9CE1-6E969F2993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{6A004818-5F5B-4F79-AE8F-D5BDCADF986B}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5C-4DBA-9CE1-6E969F2993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66.8</c:v>
                </c:pt>
                <c:pt idx="16">
                  <c:v>67.099999999999994</c:v>
                </c:pt>
                <c:pt idx="24">
                  <c:v>67.5</c:v>
                </c:pt>
                <c:pt idx="32">
                  <c:v>70.400000000000006</c:v>
                </c:pt>
              </c:numCache>
            </c:numRef>
          </c:xVal>
          <c:yVal>
            <c:numRef>
              <c:f>公会計指標分析・財政指標組合せ分析表!$BP$51:$DC$51</c:f>
              <c:numCache>
                <c:formatCode>#,##0.0;"▲ "#,##0.0</c:formatCode>
                <c:ptCount val="40"/>
                <c:pt idx="0">
                  <c:v>55.8</c:v>
                </c:pt>
                <c:pt idx="8">
                  <c:v>49.8</c:v>
                </c:pt>
                <c:pt idx="16">
                  <c:v>48.9</c:v>
                </c:pt>
                <c:pt idx="24">
                  <c:v>51.3</c:v>
                </c:pt>
                <c:pt idx="32">
                  <c:v>34.1</c:v>
                </c:pt>
              </c:numCache>
            </c:numRef>
          </c:yVal>
          <c:smooth val="0"/>
          <c:extLst>
            <c:ext xmlns:c16="http://schemas.microsoft.com/office/drawing/2014/chart" uri="{C3380CC4-5D6E-409C-BE32-E72D297353CC}">
              <c16:uniqueId val="{00000009-D55C-4DBA-9CE1-6E969F2993C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{5339649D-9579-42DC-9E15-6BBF54102C39}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5C-4DBA-9CE1-6E969F2993C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{1C33453F-0012-4D4A-8F14-1800048A81BD}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5C-4DBA-9CE1-6E969F2993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{9979F195-0C9A-4B80-AF2A-13517C0F8C53}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5C-4DBA-9CE1-6E969F2993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{FBF7402A-A8D0-4C80-9DAD-F017EDB7275E}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5C-4DBA-9CE1-6E969F2993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{C0089FD2-FD1C-47CF-8F96-6336A11F2E70}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5C-4DBA-9CE1-6E969F2993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{08ADC497-BFF5-4FE3-98B4-420FC91622F3}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5C-4DBA-9CE1-6E969F2993C2}"/>
                </c:ext>
              </c:extLst>
            </c:dLbl>
            <c:dLbl>
              <c:idx val="16"/>
              <c:layout>
                <c:manualLayout>
                  <c:x val="-4.017764184656891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{DECCC492-8777-4E84-972F-2357763604D5}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5C-4DBA-9CE1-6E969F2993C2}"/>
                </c:ext>
              </c:extLst>
            </c:dLbl>
            <c:dLbl>
              <c:idx val="24"/>
              <c:layout>
                <c:manualLayout>
                  <c:x val="-2.385385945389940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{FA753E60-81E9-4619-8568-F72094DCA973}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5C-4DBA-9CE1-6E969F2993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{A6020F70-6C16-4106-BE94-69E6452A72F3}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5C-4DBA-9CE1-6E969F2993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55C-4DBA-9CE1-6E969F2993C2}"/>
            </c:ext>
          </c:extLst>
        </c:ser>
        <c:dLbls>
          <c:showLegendKey val="0"/>
          <c:showVal val="1"/>
          <c:showCatName val="0"/>
          <c:showSerName val="0"/>
          <c:showPercent val="0"/>
          <c:showBubbleSize val="0"/>
        </c:dLbls>
        <c:axId val="46179840"/>
        <c:axId val="46181760"/>
      </c:scatterChart>
      <c:valAx>
        <c:axId val="46179840"/>
        <c:scaling>
          <c:orientation val="maxMin"/>
          <c:max val="71"/>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{C72F55DD-F262-4D31-9F2C-42E956D52B43}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C87-4EB1-A7CF-9202114089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{D38BAE6F-41AE-46E0-8394-55CEAC336403}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87-4EB1-A7CF-9202114089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{EF05A3D9-3B4B-4747-97A6-481E59DD1AD7}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87-4EB1-A7CF-9202114089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{69166B20-B4CA-44E3-972D-BCD0D693018D}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87-4EB1-A7CF-9202114089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{AD8F7A38-C189-4BA3-A3D4-C39D2C7A4E2F}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87-4EB1-A7CF-92021140890A}"/>
                </c:ext>
              </c:extLst>
            </c:dLbl>
            <c:dLbl>
              <c:idx val="8"/>
              <c:layout>
                <c:manualLayout>
                  <c:x val="-3.9607915437561453E-2"/>
                  <c:y val="-4.73915461738316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{8102E1F2-6EC8-43F0-95AC-2ABE012F9E79}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C87-4EB1-A7CF-92021140890A}"/>
                </c:ext>
              </c:extLst>
            </c:dLbl>
            <c:dLbl>
              <c:idx val="16"/>
              <c:layout>
                <c:manualLayout>
                  <c:x val="-2.3532770012589712E-2"/>
                  <c:y val="-7.84613334959007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{36A6C5CD-7D1B-4506-AE6F-00E85D450CF6}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C87-4EB1-A7CF-92021140890A}"/>
                </c:ext>
              </c:extLst>
            </c:dLbl>
            <c:dLbl>
              <c:idx val="24"/>
              <c:layout>
                <c:manualLayout>
                  <c:x val="-3.1570342725075584E-2"/>
                  <c:y val="-6.139689034986483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{9BE016B0-321C-4C39-8763-8921D43EF4CB}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C87-4EB1-A7CF-92021140890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{D1BF7C45-9441-4BBE-BCCA-597C237B6DFD}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C87-4EB1-A7CF-9202114089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c:v>
                </c:pt>
                <c:pt idx="8">
                  <c:v>13.2</c:v>
                </c:pt>
                <c:pt idx="16">
                  <c:v>13.1</c:v>
                </c:pt>
                <c:pt idx="24">
                  <c:v>12.9</c:v>
                </c:pt>
                <c:pt idx="32">
                  <c:v>12.7</c:v>
                </c:pt>
              </c:numCache>
            </c:numRef>
          </c:xVal>
          <c:yVal>
            <c:numRef>
              <c:f>公会計指標分析・財政指標組合せ分析表!$BP$73:$DC$73</c:f>
              <c:numCache>
                <c:formatCode>#,##0.0;"▲ "#,##0.0</c:formatCode>
                <c:ptCount val="40"/>
                <c:pt idx="0">
                  <c:v>55.8</c:v>
                </c:pt>
                <c:pt idx="8">
                  <c:v>49.8</c:v>
                </c:pt>
                <c:pt idx="16">
                  <c:v>48.9</c:v>
                </c:pt>
                <c:pt idx="24">
                  <c:v>51.3</c:v>
                </c:pt>
                <c:pt idx="32">
                  <c:v>34.1</c:v>
                </c:pt>
              </c:numCache>
            </c:numRef>
          </c:yVal>
          <c:smooth val="0"/>
          <c:extLst>
            <c:ext xmlns:c16="http://schemas.microsoft.com/office/drawing/2014/chart" uri="{C3380CC4-5D6E-409C-BE32-E72D297353CC}">
              <c16:uniqueId val="{00000009-8C87-4EB1-A7CF-92021140890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{47D35BA8-6865-49C3-B924-BCBC258011D0}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C87-4EB1-A7CF-92021140890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{D3485C76-0ADA-48E7-A682-7C854959CC5B}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87-4EB1-A7CF-9202114089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{1ED06F55-43E5-4395-9AF0-1E91FBD8EB57}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87-4EB1-A7CF-9202114089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{D289D4FE-52C5-4B6F-84B0-26717E2119DC}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87-4EB1-A7CF-9202114089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{B9A877BB-7BC1-4152-B27F-6E43DE64376E}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87-4EB1-A7CF-92021140890A}"/>
                </c:ext>
              </c:extLst>
            </c:dLbl>
            <c:dLbl>
              <c:idx val="8"/>
              <c:layout>
                <c:manualLayout>
                  <c:x val="-1.8235628084250128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{1B734520-DF53-4B7F-885C-19F65ADB21AF}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C87-4EB1-A7CF-92021140890A}"/>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{1D28D2C4-3B4E-4688-9DE8-CB12BEE13F4F}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C87-4EB1-A7CF-92021140890A}"/>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{047A25B4-C5A1-492E-88FB-8E8D7C47F88E}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C87-4EB1-A7CF-92021140890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{CFB7DECC-1ABE-446B-85F9-4AAFF766C516}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C87-4EB1-A7CF-9202114089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C87-4EB1-A7CF-92021140890A}"/>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7,534
7,477
25.17
5,689,829
5,348,735
305,234
2,881,000
3,016,755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34.1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臨時財政対策債発行可能額を除いた令和</a:t>
          </a:r>
          <a:r>
            <a:rPr kumimoji="1" lang="en-US" altLang="ja-JP" sz="1200" baseline="0">
              <a:latin typeface="ＭＳ Ｐゴシック" panose="020B0600070205080204" pitchFamily="50" charset="-128"/>
              <a:ea typeface="ＭＳ Ｐゴシック" panose="020B0600070205080204" pitchFamily="50" charset="-128"/>
            </a:rPr>
            <a:t>6</a:t>
          </a:r>
          <a:r>
            <a:rPr kumimoji="1" lang="ja-JP" altLang="en-US" sz="1200" baseline="0">
              <a:latin typeface="ＭＳ Ｐゴシック" panose="020B0600070205080204" pitchFamily="50" charset="-128"/>
              <a:ea typeface="ＭＳ Ｐゴシック" panose="020B0600070205080204" pitchFamily="50" charset="-128"/>
            </a:rPr>
            <a:t>年度基準財政需要額は</a:t>
          </a:r>
          <a:r>
            <a:rPr kumimoji="1" lang="en-US" altLang="ja-JP" sz="1200" baseline="0">
              <a:latin typeface="ＭＳ Ｐゴシック" panose="020B0600070205080204" pitchFamily="50" charset="-128"/>
              <a:ea typeface="ＭＳ Ｐゴシック" panose="020B0600070205080204" pitchFamily="50" charset="-128"/>
            </a:rPr>
            <a:t>2,642,335</a:t>
          </a:r>
          <a:r>
            <a:rPr kumimoji="1" lang="ja-JP" altLang="en-US" sz="1200" baseline="0">
              <a:latin typeface="ＭＳ Ｐゴシック" panose="020B0600070205080204" pitchFamily="50" charset="-128"/>
              <a:ea typeface="ＭＳ Ｐゴシック" panose="020B0600070205080204" pitchFamily="50" charset="-128"/>
            </a:rPr>
            <a:t>千円（前年度比</a:t>
          </a:r>
          <a:r>
            <a:rPr kumimoji="1" lang="en-US" altLang="ja-JP" sz="1200" baseline="0">
              <a:latin typeface="ＭＳ Ｐゴシック" panose="020B0600070205080204" pitchFamily="50" charset="-128"/>
              <a:ea typeface="ＭＳ Ｐゴシック" panose="020B0600070205080204" pitchFamily="50" charset="-128"/>
            </a:rPr>
            <a:t>+68,263</a:t>
          </a:r>
          <a:r>
            <a:rPr kumimoji="1" lang="ja-JP" altLang="en-US" sz="1200" baseline="0">
              <a:latin typeface="ＭＳ Ｐゴシック" panose="020B0600070205080204" pitchFamily="50" charset="-128"/>
              <a:ea typeface="ＭＳ Ｐゴシック" panose="020B0600070205080204" pitchFamily="50" charset="-128"/>
            </a:rPr>
            <a:t>千円）と、年度間の増減はあるものの、平成</a:t>
          </a:r>
          <a:r>
            <a:rPr kumimoji="1" lang="en-US" altLang="ja-JP" sz="1200" baseline="0">
              <a:latin typeface="ＭＳ Ｐゴシック" panose="020B0600070205080204" pitchFamily="50" charset="-128"/>
              <a:ea typeface="ＭＳ Ｐゴシック" panose="020B0600070205080204" pitchFamily="50" charset="-128"/>
            </a:rPr>
            <a:t>17</a:t>
          </a:r>
          <a:r>
            <a:rPr kumimoji="1" lang="ja-JP" altLang="en-US" sz="1200" baseline="0">
              <a:latin typeface="ＭＳ Ｐゴシック" panose="020B0600070205080204" pitchFamily="50" charset="-128"/>
              <a:ea typeface="ＭＳ Ｐゴシック" panose="020B0600070205080204" pitchFamily="50" charset="-128"/>
            </a:rPr>
            <a:t>年度の</a:t>
          </a:r>
          <a:r>
            <a:rPr kumimoji="1" lang="en-US" altLang="ja-JP" sz="1200" baseline="0">
              <a:latin typeface="ＭＳ Ｐゴシック" panose="020B0600070205080204" pitchFamily="50" charset="-128"/>
              <a:ea typeface="ＭＳ Ｐゴシック" panose="020B0600070205080204" pitchFamily="50" charset="-128"/>
            </a:rPr>
            <a:t>1,958,005</a:t>
          </a:r>
          <a:r>
            <a:rPr kumimoji="1" lang="ja-JP" altLang="en-US" sz="1200" baseline="0">
              <a:latin typeface="ＭＳ Ｐゴシック" panose="020B0600070205080204" pitchFamily="50" charset="-128"/>
              <a:ea typeface="ＭＳ Ｐゴシック" panose="020B0600070205080204" pitchFamily="50" charset="-128"/>
            </a:rPr>
            <a:t>千円から増加傾向にある。一方、基準財政収入額は平成</a:t>
          </a:r>
          <a:r>
            <a:rPr kumimoji="1" lang="en-US" altLang="ja-JP" sz="1200" baseline="0">
              <a:latin typeface="ＭＳ Ｐゴシック" panose="020B0600070205080204" pitchFamily="50" charset="-128"/>
              <a:ea typeface="ＭＳ Ｐゴシック" panose="020B0600070205080204" pitchFamily="50" charset="-128"/>
            </a:rPr>
            <a:t>19</a:t>
          </a:r>
          <a:r>
            <a:rPr kumimoji="1" lang="ja-JP" altLang="en-US" sz="1200" baseline="0">
              <a:latin typeface="ＭＳ Ｐゴシック" panose="020B0600070205080204" pitchFamily="50" charset="-128"/>
              <a:ea typeface="ＭＳ Ｐゴシック" panose="020B0600070205080204" pitchFamily="50" charset="-128"/>
            </a:rPr>
            <a:t>年度の</a:t>
          </a:r>
          <a:r>
            <a:rPr kumimoji="1" lang="en-US" altLang="ja-JP" sz="1200" baseline="0">
              <a:latin typeface="ＭＳ Ｐゴシック" panose="020B0600070205080204" pitchFamily="50" charset="-128"/>
              <a:ea typeface="ＭＳ Ｐゴシック" panose="020B0600070205080204" pitchFamily="50" charset="-128"/>
            </a:rPr>
            <a:t>1,000,506</a:t>
          </a:r>
          <a:r>
            <a:rPr kumimoji="1" lang="ja-JP" altLang="en-US" sz="1200" baseline="0">
              <a:latin typeface="ＭＳ Ｐゴシック" panose="020B0600070205080204" pitchFamily="50" charset="-128"/>
              <a:ea typeface="ＭＳ Ｐゴシック" panose="020B0600070205080204" pitchFamily="50" charset="-128"/>
            </a:rPr>
            <a:t>千円をピークに減少していたが、平成</a:t>
          </a:r>
          <a:r>
            <a:rPr kumimoji="1" lang="en-US" altLang="ja-JP" sz="1200" baseline="0">
              <a:latin typeface="ＭＳ Ｐゴシック" panose="020B0600070205080204" pitchFamily="50" charset="-128"/>
              <a:ea typeface="ＭＳ Ｐゴシック" panose="020B0600070205080204" pitchFamily="50" charset="-128"/>
            </a:rPr>
            <a:t>24</a:t>
          </a:r>
          <a:r>
            <a:rPr kumimoji="1" lang="ja-JP" altLang="en-US" sz="1200" baseline="0">
              <a:latin typeface="ＭＳ Ｐゴシック" panose="020B0600070205080204" pitchFamily="50" charset="-128"/>
              <a:ea typeface="ＭＳ Ｐゴシック" panose="020B0600070205080204" pitchFamily="50" charset="-128"/>
            </a:rPr>
            <a:t>年度の</a:t>
          </a:r>
          <a:r>
            <a:rPr kumimoji="1" lang="en-US" altLang="ja-JP" sz="1200" baseline="0">
              <a:latin typeface="ＭＳ Ｐゴシック" panose="020B0600070205080204" pitchFamily="50" charset="-128"/>
              <a:ea typeface="ＭＳ Ｐゴシック" panose="020B0600070205080204" pitchFamily="50" charset="-128"/>
            </a:rPr>
            <a:t>845,470</a:t>
          </a:r>
          <a:r>
            <a:rPr kumimoji="1" lang="ja-JP" altLang="en-US" sz="1200" baseline="0">
              <a:latin typeface="ＭＳ Ｐゴシック" panose="020B0600070205080204" pitchFamily="50" charset="-128"/>
              <a:ea typeface="ＭＳ Ｐゴシック" panose="020B0600070205080204" pitchFamily="50" charset="-128"/>
            </a:rPr>
            <a:t>千円で底を打ってから増加傾向にあり、令和</a:t>
          </a:r>
          <a:r>
            <a:rPr kumimoji="1" lang="en-US" altLang="ja-JP" sz="1200" baseline="0">
              <a:latin typeface="ＭＳ Ｐゴシック" panose="020B0600070205080204" pitchFamily="50" charset="-128"/>
              <a:ea typeface="ＭＳ Ｐゴシック" panose="020B0600070205080204" pitchFamily="50" charset="-128"/>
            </a:rPr>
            <a:t>6</a:t>
          </a:r>
          <a:r>
            <a:rPr kumimoji="1" lang="ja-JP" altLang="en-US" sz="1200" baseline="0">
              <a:latin typeface="ＭＳ Ｐゴシック" panose="020B0600070205080204" pitchFamily="50" charset="-128"/>
              <a:ea typeface="ＭＳ Ｐゴシック" panose="020B0600070205080204" pitchFamily="50" charset="-128"/>
            </a:rPr>
            <a:t>年度は</a:t>
          </a:r>
          <a:r>
            <a:rPr kumimoji="1" lang="en-US" altLang="ja-JP" sz="1200" baseline="0">
              <a:latin typeface="ＭＳ Ｐゴシック" panose="020B0600070205080204" pitchFamily="50" charset="-128"/>
              <a:ea typeface="ＭＳ Ｐゴシック" panose="020B0600070205080204" pitchFamily="50" charset="-128"/>
            </a:rPr>
            <a:t>932,311</a:t>
          </a:r>
          <a:r>
            <a:rPr kumimoji="1" lang="ja-JP" altLang="en-US" sz="1200" baseline="0">
              <a:latin typeface="ＭＳ Ｐゴシック" panose="020B0600070205080204" pitchFamily="50" charset="-128"/>
              <a:ea typeface="ＭＳ Ｐゴシック" panose="020B0600070205080204" pitchFamily="50" charset="-128"/>
            </a:rPr>
            <a:t>千円（前年度比△</a:t>
          </a:r>
          <a:r>
            <a:rPr kumimoji="1" lang="en-US" altLang="ja-JP" sz="1200" baseline="0">
              <a:latin typeface="ＭＳ Ｐゴシック" panose="020B0600070205080204" pitchFamily="50" charset="-128"/>
              <a:ea typeface="ＭＳ Ｐゴシック" panose="020B0600070205080204" pitchFamily="50" charset="-128"/>
            </a:rPr>
            <a:t>105,510</a:t>
          </a:r>
          <a:r>
            <a:rPr kumimoji="1" lang="ja-JP" altLang="en-US" sz="1200" baseline="0">
              <a:latin typeface="ＭＳ Ｐゴシック" panose="020B0600070205080204" pitchFamily="50" charset="-128"/>
              <a:ea typeface="ＭＳ Ｐゴシック" panose="020B0600070205080204" pitchFamily="50" charset="-128"/>
            </a:rPr>
            <a:t>円）と令和</a:t>
          </a:r>
          <a:r>
            <a:rPr kumimoji="1" lang="en-US" altLang="ja-JP" sz="1200" baseline="0">
              <a:latin typeface="ＭＳ Ｐゴシック" panose="020B0600070205080204" pitchFamily="50" charset="-128"/>
              <a:ea typeface="ＭＳ Ｐゴシック" panose="020B0600070205080204" pitchFamily="50" charset="-128"/>
            </a:rPr>
            <a:t>5</a:t>
          </a:r>
          <a:r>
            <a:rPr kumimoji="1" lang="ja-JP" altLang="en-US" sz="1200" baseline="0">
              <a:latin typeface="ＭＳ Ｐゴシック" panose="020B0600070205080204" pitchFamily="50" charset="-128"/>
              <a:ea typeface="ＭＳ Ｐゴシック" panose="020B0600070205080204" pitchFamily="50" charset="-128"/>
            </a:rPr>
            <a:t>年度より減額となったものの、全体としてみると高い金額となっている。横ばい状態であった財政力指数は、平成</a:t>
          </a:r>
          <a:r>
            <a:rPr kumimoji="1" lang="en-US" altLang="ja-JP" sz="1200" baseline="0">
              <a:latin typeface="ＭＳ Ｐゴシック" panose="020B0600070205080204" pitchFamily="50" charset="-128"/>
              <a:ea typeface="ＭＳ Ｐゴシック" panose="020B0600070205080204" pitchFamily="50" charset="-128"/>
            </a:rPr>
            <a:t>19</a:t>
          </a:r>
          <a:r>
            <a:rPr kumimoji="1" lang="ja-JP" altLang="en-US" sz="1200" baseline="0">
              <a:latin typeface="ＭＳ Ｐゴシック" panose="020B0600070205080204" pitchFamily="50" charset="-128"/>
              <a:ea typeface="ＭＳ Ｐゴシック" panose="020B0600070205080204" pitchFamily="50" charset="-128"/>
            </a:rPr>
            <a:t>年度の</a:t>
          </a:r>
          <a:r>
            <a:rPr kumimoji="1" lang="en-US" altLang="ja-JP" sz="1200" baseline="0">
              <a:latin typeface="ＭＳ Ｐゴシック" panose="020B0600070205080204" pitchFamily="50" charset="-128"/>
              <a:ea typeface="ＭＳ Ｐゴシック" panose="020B0600070205080204" pitchFamily="50" charset="-128"/>
            </a:rPr>
            <a:t>0.48</a:t>
          </a:r>
          <a:r>
            <a:rPr kumimoji="1" lang="ja-JP" altLang="en-US" sz="1200" baseline="0">
              <a:latin typeface="ＭＳ Ｐゴシック" panose="020B0600070205080204" pitchFamily="50" charset="-128"/>
              <a:ea typeface="ＭＳ Ｐゴシック" panose="020B0600070205080204" pitchFamily="50" charset="-128"/>
            </a:rPr>
            <a:t>をピークに減少していたが、近年は</a:t>
          </a:r>
          <a:r>
            <a:rPr kumimoji="1" lang="en-US" altLang="ja-JP" sz="1200" baseline="0">
              <a:latin typeface="ＭＳ Ｐゴシック" panose="020B0600070205080204" pitchFamily="50" charset="-128"/>
              <a:ea typeface="ＭＳ Ｐゴシック" panose="020B0600070205080204" pitchFamily="50" charset="-128"/>
            </a:rPr>
            <a:t>0.38</a:t>
          </a:r>
          <a:r>
            <a:rPr kumimoji="1" lang="ja-JP" altLang="en-US" sz="1200" baseline="0">
              <a:latin typeface="ＭＳ Ｐゴシック" panose="020B0600070205080204" pitchFamily="50" charset="-128"/>
              <a:ea typeface="ＭＳ Ｐゴシック" panose="020B0600070205080204" pitchFamily="50" charset="-128"/>
            </a:rPr>
            <a:t>～</a:t>
          </a:r>
          <a:r>
            <a:rPr kumimoji="1" lang="en-US" altLang="ja-JP" sz="1200" baseline="0">
              <a:latin typeface="ＭＳ Ｐゴシック" panose="020B0600070205080204" pitchFamily="50" charset="-128"/>
              <a:ea typeface="ＭＳ Ｐゴシック" panose="020B0600070205080204" pitchFamily="50" charset="-128"/>
            </a:rPr>
            <a:t>0.41</a:t>
          </a:r>
          <a:r>
            <a:rPr kumimoji="1" lang="ja-JP" altLang="en-US" sz="1200" baseline="0">
              <a:latin typeface="ＭＳ Ｐゴシック" panose="020B0600070205080204" pitchFamily="50" charset="-128"/>
              <a:ea typeface="ＭＳ Ｐゴシック" panose="020B0600070205080204" pitchFamily="50" charset="-128"/>
            </a:rPr>
            <a:t>で横ばい状態が続いている。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37798</xdr:rowOff>
    </xdr:from>
    <xdr:to>
      <xdr:col>23</xdr:col>
      <xdr:colOff>133350</xdr:colOff>
      <xdr:row>43</xdr:row>
      <xdr:rowOff>37798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101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37798</xdr:rowOff>
    </xdr:from>
    <xdr:to>
      <xdr:col>19</xdr:col>
      <xdr:colOff>133350</xdr:colOff>
      <xdr:row>43</xdr:row>
      <xdr:rowOff>37798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1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37798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3326</xdr:rowOff>
    </xdr:from>
    <xdr:to>
      <xdr:col>11</xdr:col>
      <xdr:colOff>31750</xdr:colOff>
      <xdr:row>43</xdr:row>
      <xdr:rowOff>26307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7567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3525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158448</xdr:rowOff>
    </xdr:from>
    <xdr:to>
      <xdr:col>19</xdr:col>
      <xdr:colOff>184150</xdr:colOff>
      <xdr:row>43</xdr:row>
      <xdr:rowOff>88598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158448</xdr:rowOff>
    </xdr:from>
    <xdr:to>
      <xdr:col>15</xdr:col>
      <xdr:colOff>133350</xdr:colOff>
      <xdr:row>43</xdr:row>
      <xdr:rowOff>88598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64303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年度の経常一般支出額合計は</a:t>
          </a:r>
          <a:r>
            <a:rPr kumimoji="1" lang="en-US" altLang="ja-JP" sz="1200">
              <a:latin typeface="ＭＳ Ｐゴシック" panose="020B0600070205080204" pitchFamily="50" charset="-128"/>
              <a:ea typeface="ＭＳ Ｐゴシック" panose="020B0600070205080204" pitchFamily="50" charset="-128"/>
            </a:rPr>
            <a:t>2,346,342</a:t>
          </a:r>
          <a:r>
            <a:rPr kumimoji="1" lang="ja-JP" altLang="en-US" sz="1200">
              <a:latin typeface="ＭＳ Ｐゴシック" panose="020B0600070205080204" pitchFamily="50" charset="-128"/>
              <a:ea typeface="ＭＳ Ｐゴシック" panose="020B0600070205080204" pitchFamily="50" charset="-128"/>
            </a:rPr>
            <a:t>千円となっており、前年度から</a:t>
          </a:r>
          <a:r>
            <a:rPr kumimoji="1" lang="en-US" altLang="ja-JP" sz="1200">
              <a:latin typeface="ＭＳ Ｐゴシック" panose="020B0600070205080204" pitchFamily="50" charset="-128"/>
              <a:ea typeface="ＭＳ Ｐゴシック" panose="020B0600070205080204" pitchFamily="50" charset="-128"/>
            </a:rPr>
            <a:t>190,366</a:t>
          </a:r>
          <a:r>
            <a:rPr kumimoji="1" lang="ja-JP" altLang="en-US" sz="1200">
              <a:latin typeface="ＭＳ Ｐゴシック" panose="020B0600070205080204" pitchFamily="50" charset="-128"/>
              <a:ea typeface="ＭＳ Ｐゴシック" panose="020B0600070205080204" pitchFamily="50" charset="-128"/>
            </a:rPr>
            <a:t>千円の増となった。性質別にみると令和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年度は前年度より全体的に増加したが、特に大きく増加した人件費は、人事院勧告に基づく給与改定によって経常一般支出は</a:t>
          </a:r>
          <a:r>
            <a:rPr kumimoji="1" lang="en-US" altLang="ja-JP" sz="1200">
              <a:latin typeface="ＭＳ Ｐゴシック" panose="020B0600070205080204" pitchFamily="50" charset="-128"/>
              <a:ea typeface="ＭＳ Ｐゴシック" panose="020B0600070205080204" pitchFamily="50" charset="-128"/>
            </a:rPr>
            <a:t>372,196</a:t>
          </a:r>
          <a:r>
            <a:rPr kumimoji="1" lang="ja-JP" altLang="en-US" sz="1200">
              <a:latin typeface="ＭＳ Ｐゴシック" panose="020B0600070205080204" pitchFamily="50" charset="-128"/>
              <a:ea typeface="ＭＳ Ｐゴシック" panose="020B0600070205080204" pitchFamily="50" charset="-128"/>
            </a:rPr>
            <a:t>千円となり、前年度から</a:t>
          </a:r>
          <a:r>
            <a:rPr kumimoji="1" lang="en-US" altLang="ja-JP" sz="1200">
              <a:latin typeface="ＭＳ Ｐゴシック" panose="020B0600070205080204" pitchFamily="50" charset="-128"/>
              <a:ea typeface="ＭＳ Ｐゴシック" panose="020B0600070205080204" pitchFamily="50" charset="-128"/>
            </a:rPr>
            <a:t>94,129</a:t>
          </a:r>
          <a:r>
            <a:rPr kumimoji="1" lang="ja-JP" altLang="en-US" sz="1200">
              <a:latin typeface="ＭＳ Ｐゴシック" panose="020B0600070205080204" pitchFamily="50" charset="-128"/>
              <a:ea typeface="ＭＳ Ｐゴシック" panose="020B0600070205080204" pitchFamily="50" charset="-128"/>
            </a:rPr>
            <a:t>千円の増となった。分母となる一般経常財源については地方交付税の追加交付等により、</a:t>
          </a:r>
          <a:r>
            <a:rPr kumimoji="1" lang="en-US" altLang="ja-JP" sz="1200">
              <a:latin typeface="ＭＳ Ｐゴシック" panose="020B0600070205080204" pitchFamily="50" charset="-128"/>
              <a:ea typeface="ＭＳ Ｐゴシック" panose="020B0600070205080204" pitchFamily="50" charset="-128"/>
            </a:rPr>
            <a:t>2,928,345</a:t>
          </a:r>
          <a:r>
            <a:rPr kumimoji="1" lang="ja-JP" altLang="en-US" sz="1200">
              <a:latin typeface="ＭＳ Ｐゴシック" panose="020B0600070205080204" pitchFamily="50" charset="-128"/>
              <a:ea typeface="ＭＳ Ｐゴシック" panose="020B0600070205080204" pitchFamily="50" charset="-128"/>
            </a:rPr>
            <a:t>千円と前年度比</a:t>
          </a:r>
          <a:r>
            <a:rPr kumimoji="1" lang="en-US" altLang="ja-JP" sz="1200">
              <a:latin typeface="ＭＳ Ｐゴシック" panose="020B0600070205080204" pitchFamily="50" charset="-128"/>
              <a:ea typeface="ＭＳ Ｐゴシック" panose="020B0600070205080204" pitchFamily="50" charset="-128"/>
            </a:rPr>
            <a:t>170,241</a:t>
          </a:r>
          <a:r>
            <a:rPr kumimoji="1" lang="ja-JP" altLang="en-US" sz="1200">
              <a:latin typeface="ＭＳ Ｐゴシック" panose="020B0600070205080204" pitchFamily="50" charset="-128"/>
              <a:ea typeface="ＭＳ Ｐゴシック" panose="020B0600070205080204" pitchFamily="50" charset="-128"/>
            </a:rPr>
            <a:t>千円の増となった。経常収支比率は、対前年度比</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ポイント増の</a:t>
          </a:r>
          <a:r>
            <a:rPr kumimoji="1" lang="en-US" altLang="ja-JP" sz="1200">
              <a:latin typeface="ＭＳ Ｐゴシック" panose="020B0600070205080204" pitchFamily="50" charset="-128"/>
              <a:ea typeface="ＭＳ Ｐゴシック" panose="020B0600070205080204" pitchFamily="50" charset="-128"/>
            </a:rPr>
            <a:t>80.1</a:t>
          </a:r>
          <a:r>
            <a:rPr kumimoji="1" lang="ja-JP" altLang="en-US" sz="1200">
              <a:latin typeface="ＭＳ Ｐゴシック" panose="020B0600070205080204" pitchFamily="50" charset="-128"/>
              <a:ea typeface="ＭＳ Ｐゴシック" panose="020B0600070205080204" pitchFamily="50" charset="-128"/>
            </a:rPr>
            <a:t>％となったが、類似団体内では低水準を維持しており、今後も人員の適正配置や既存事業の見直しなど、経常経費の抑制に努めていく。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69638</xdr:rowOff>
    </xdr:from>
    <xdr:to>
      <xdr:col>23</xdr:col>
      <xdr:colOff>133350</xdr:colOff>
      <xdr:row>60</xdr:row>
      <xdr:rowOff>107844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356638"/>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140546</xdr:rowOff>
    </xdr:from>
    <xdr:to>
      <xdr:col>19</xdr:col>
      <xdr:colOff>133350</xdr:colOff>
      <xdr:row>60</xdr:row>
      <xdr:rowOff>69638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256096"/>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90276</xdr:rowOff>
    </xdr:from>
    <xdr:to>
      <xdr:col>15</xdr:col>
      <xdr:colOff>82550</xdr:colOff>
      <xdr:row>59</xdr:row>
      <xdr:rowOff>140546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205826"/>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90276</xdr:rowOff>
    </xdr:from>
    <xdr:to>
      <xdr:col>11</xdr:col>
      <xdr:colOff>31750</xdr:colOff>
      <xdr:row>60</xdr:row>
      <xdr:rowOff>83714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205826"/>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57044</xdr:rowOff>
    </xdr:from>
    <xdr:to>
      <xdr:col>23</xdr:col>
      <xdr:colOff>184150</xdr:colOff>
      <xdr:row>60</xdr:row>
      <xdr:rowOff>158644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3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73571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18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18838</xdr:rowOff>
    </xdr:from>
    <xdr:to>
      <xdr:col>19</xdr:col>
      <xdr:colOff>184150</xdr:colOff>
      <xdr:row>60</xdr:row>
      <xdr:rowOff>120438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130615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074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89746</xdr:rowOff>
    </xdr:from>
    <xdr:to>
      <xdr:col>15</xdr:col>
      <xdr:colOff>133350</xdr:colOff>
      <xdr:row>60</xdr:row>
      <xdr:rowOff>19896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30073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39476</xdr:rowOff>
    </xdr:from>
    <xdr:to>
      <xdr:col>11</xdr:col>
      <xdr:colOff>82550</xdr:colOff>
      <xdr:row>59</xdr:row>
      <xdr:rowOff>141076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15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151253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992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32914</xdr:rowOff>
    </xdr:from>
    <xdr:to>
      <xdr:col>7</xdr:col>
      <xdr:colOff>31750</xdr:colOff>
      <xdr:row>60</xdr:row>
      <xdr:rowOff>134514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144691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08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[317,334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R6.1.1</a:t>
          </a:r>
          <a:r>
            <a:rPr kumimoji="1" lang="ja-JP" altLang="en-US" sz="1200">
              <a:latin typeface="ＭＳ Ｐゴシック" panose="020B0600070205080204" pitchFamily="50" charset="-128"/>
              <a:ea typeface="ＭＳ Ｐゴシック" panose="020B0600070205080204" pitchFamily="50" charset="-128"/>
            </a:rPr>
            <a:t>現在人口</a:t>
          </a:r>
          <a:r>
            <a:rPr kumimoji="1" lang="en-US" altLang="ja-JP" sz="1200">
              <a:latin typeface="ＭＳ Ｐゴシック" panose="020B0600070205080204" pitchFamily="50" charset="-128"/>
              <a:ea typeface="ＭＳ Ｐゴシック" panose="020B0600070205080204" pitchFamily="50" charset="-128"/>
            </a:rPr>
            <a:t>7,591</a:t>
          </a:r>
          <a:r>
            <a:rPr kumimoji="1" lang="ja-JP" altLang="en-US" sz="1200">
              <a:latin typeface="ＭＳ Ｐゴシック" panose="020B0600070205080204" pitchFamily="50" charset="-128"/>
              <a:ea typeface="ＭＳ Ｐゴシック" panose="020B0600070205080204" pitchFamily="50" charset="-128"/>
            </a:rPr>
            <a:t>人、</a:t>
          </a:r>
          <a:r>
            <a:rPr kumimoji="1" lang="en-US" altLang="ja-JP" sz="1200">
              <a:latin typeface="ＭＳ Ｐゴシック" panose="020B0600070205080204" pitchFamily="50" charset="-128"/>
              <a:ea typeface="ＭＳ Ｐゴシック" panose="020B0600070205080204" pitchFamily="50" charset="-128"/>
            </a:rPr>
            <a:t>R7.1.1</a:t>
          </a:r>
          <a:r>
            <a:rPr kumimoji="1" lang="ja-JP" altLang="en-US" sz="1200">
              <a:latin typeface="ＭＳ Ｐゴシック" panose="020B0600070205080204" pitchFamily="50" charset="-128"/>
              <a:ea typeface="ＭＳ Ｐゴシック" panose="020B0600070205080204" pitchFamily="50" charset="-128"/>
            </a:rPr>
            <a:t>現在人口</a:t>
          </a:r>
          <a:r>
            <a:rPr kumimoji="1" lang="en-US" altLang="ja-JP" sz="1200">
              <a:latin typeface="ＭＳ Ｐゴシック" panose="020B0600070205080204" pitchFamily="50" charset="-128"/>
              <a:ea typeface="ＭＳ Ｐゴシック" panose="020B0600070205080204" pitchFamily="50" charset="-128"/>
            </a:rPr>
            <a:t>7,534</a:t>
          </a:r>
          <a:r>
            <a:rPr kumimoji="1" lang="ja-JP" altLang="en-US" sz="1200">
              <a:latin typeface="ＭＳ Ｐゴシック" panose="020B0600070205080204" pitchFamily="50" charset="-128"/>
              <a:ea typeface="ＭＳ Ｐゴシック" panose="020B0600070205080204" pitchFamily="50" charset="-128"/>
            </a:rPr>
            <a:t>人と前年度から</a:t>
          </a:r>
          <a:r>
            <a:rPr kumimoji="1" lang="en-US" altLang="ja-JP" sz="1200">
              <a:latin typeface="ＭＳ Ｐゴシック" panose="020B0600070205080204" pitchFamily="50" charset="-128"/>
              <a:ea typeface="ＭＳ Ｐゴシック" panose="020B0600070205080204" pitchFamily="50" charset="-128"/>
            </a:rPr>
            <a:t>0.75</a:t>
          </a:r>
          <a:r>
            <a:rPr kumimoji="1" lang="ja-JP" altLang="en-US" sz="1200">
              <a:latin typeface="ＭＳ Ｐゴシック" panose="020B0600070205080204" pitchFamily="50" charset="-128"/>
              <a:ea typeface="ＭＳ Ｐゴシック" panose="020B0600070205080204" pitchFamily="50" charset="-128"/>
            </a:rPr>
            <a:t>％減少している。人件費については、機構改革及び給与改定により令和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885,202</a:t>
          </a:r>
          <a:r>
            <a:rPr kumimoji="1" lang="ja-JP" altLang="en-US" sz="1200">
              <a:latin typeface="ＭＳ Ｐゴシック" panose="020B0600070205080204" pitchFamily="50" charset="-128"/>
              <a:ea typeface="ＭＳ Ｐゴシック" panose="020B0600070205080204" pitchFamily="50" charset="-128"/>
            </a:rPr>
            <a:t>千円、令和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916,588</a:t>
          </a:r>
          <a:r>
            <a:rPr kumimoji="1" lang="ja-JP" altLang="en-US" sz="1200">
              <a:latin typeface="ＭＳ Ｐゴシック" panose="020B0600070205080204" pitchFamily="50" charset="-128"/>
              <a:ea typeface="ＭＳ Ｐゴシック" panose="020B0600070205080204" pitchFamily="50" charset="-128"/>
            </a:rPr>
            <a:t>千円、令和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947,434</a:t>
          </a:r>
          <a:r>
            <a:rPr kumimoji="1" lang="ja-JP" altLang="en-US" sz="1200">
              <a:latin typeface="ＭＳ Ｐゴシック" panose="020B0600070205080204" pitchFamily="50" charset="-128"/>
              <a:ea typeface="ＭＳ Ｐゴシック" panose="020B0600070205080204" pitchFamily="50" charset="-128"/>
            </a:rPr>
            <a:t>千円、令和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1,027,152</a:t>
          </a:r>
          <a:r>
            <a:rPr kumimoji="1" lang="ja-JP" altLang="en-US" sz="1200">
              <a:latin typeface="ＭＳ Ｐゴシック" panose="020B0600070205080204" pitchFamily="50" charset="-128"/>
              <a:ea typeface="ＭＳ Ｐゴシック" panose="020B0600070205080204" pitchFamily="50" charset="-128"/>
            </a:rPr>
            <a:t>千円と増加している。物件費については、図書館やサテライトオフィスに係る経費が落ち着いたことにより、前年度比</a:t>
          </a:r>
          <a:r>
            <a:rPr kumimoji="1" lang="en-US" altLang="ja-JP" sz="1200">
              <a:latin typeface="ＭＳ Ｐゴシック" panose="020B0600070205080204" pitchFamily="50" charset="-128"/>
              <a:ea typeface="ＭＳ Ｐゴシック" panose="020B0600070205080204" pitchFamily="50" charset="-128"/>
            </a:rPr>
            <a:t>96,690</a:t>
          </a:r>
          <a:r>
            <a:rPr kumimoji="1" lang="ja-JP" altLang="en-US" sz="1200">
              <a:latin typeface="ＭＳ Ｐゴシック" panose="020B0600070205080204" pitchFamily="50" charset="-128"/>
              <a:ea typeface="ＭＳ Ｐゴシック" panose="020B0600070205080204" pitchFamily="50" charset="-128"/>
            </a:rPr>
            <a:t>千円減の</a:t>
          </a:r>
          <a:r>
            <a:rPr kumimoji="1" lang="en-US" altLang="ja-JP" sz="1200">
              <a:latin typeface="ＭＳ Ｐゴシック" panose="020B0600070205080204" pitchFamily="50" charset="-128"/>
              <a:ea typeface="ＭＳ Ｐゴシック" panose="020B0600070205080204" pitchFamily="50" charset="-128"/>
            </a:rPr>
            <a:t>1,301,015</a:t>
          </a:r>
          <a:r>
            <a:rPr kumimoji="1" lang="ja-JP" altLang="en-US" sz="1200">
              <a:latin typeface="ＭＳ Ｐゴシック" panose="020B0600070205080204" pitchFamily="50" charset="-128"/>
              <a:ea typeface="ＭＳ Ｐゴシック" panose="020B0600070205080204" pitchFamily="50" charset="-128"/>
            </a:rPr>
            <a:t>千円となった。業務内容の精査や公共施設のあり方検討を進め、業務の効率化、歳出の抑制・節減を図っていく。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168267</xdr:rowOff>
    </xdr:from>
    <xdr:to>
      <xdr:col>23</xdr:col>
      <xdr:colOff>133350</xdr:colOff>
      <xdr:row>81</xdr:row>
      <xdr:rowOff>168459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55717"/>
          <a:ext cx="8382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153236</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406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143117</xdr:rowOff>
    </xdr:from>
    <xdr:to>
      <xdr:col>19</xdr:col>
      <xdr:colOff>133350</xdr:colOff>
      <xdr:row>81</xdr:row>
      <xdr:rowOff>168267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0567"/>
          <a:ext cx="889000" cy="2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112846</xdr:rowOff>
    </xdr:from>
    <xdr:to>
      <xdr:col>15</xdr:col>
      <xdr:colOff>82550</xdr:colOff>
      <xdr:row>81</xdr:row>
      <xdr:rowOff>143117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00296"/>
          <a:ext cx="889000" cy="3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100096</xdr:rowOff>
    </xdr:from>
    <xdr:to>
      <xdr:col>11</xdr:col>
      <xdr:colOff>31750</xdr:colOff>
      <xdr:row>81</xdr:row>
      <xdr:rowOff>112846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7546"/>
          <a:ext cx="889000" cy="1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117659</xdr:rowOff>
    </xdr:from>
    <xdr:to>
      <xdr:col>23</xdr:col>
      <xdr:colOff>184150</xdr:colOff>
      <xdr:row>82</xdr:row>
      <xdr:rowOff>47809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0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38936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2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117467</xdr:rowOff>
    </xdr:from>
    <xdr:to>
      <xdr:col>19</xdr:col>
      <xdr:colOff>184150</xdr:colOff>
      <xdr:row>82</xdr:row>
      <xdr:rowOff>47617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0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32394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91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92317</xdr:rowOff>
    </xdr:from>
    <xdr:to>
      <xdr:col>15</xdr:col>
      <xdr:colOff>133350</xdr:colOff>
      <xdr:row>82</xdr:row>
      <xdr:rowOff>22467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7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32644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4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62046</xdr:rowOff>
    </xdr:from>
    <xdr:to>
      <xdr:col>11</xdr:col>
      <xdr:colOff>82550</xdr:colOff>
      <xdr:row>81</xdr:row>
      <xdr:rowOff>163646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4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2373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18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49296</xdr:rowOff>
    </xdr:from>
    <xdr:to>
      <xdr:col>7</xdr:col>
      <xdr:colOff>31750</xdr:colOff>
      <xdr:row>81</xdr:row>
      <xdr:rowOff>150896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3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161073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0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前年度比</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ポイント減となり、類似団体平均を下回っている。令和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年度は新規採用職員数が増え、高齢者及び高給者が退職したため、指数は減少した。職員数が他市町村と比べて少ないため、職員の採用及び退職によって数値に変動はあるものの、今後も</a:t>
          </a:r>
          <a:r>
            <a:rPr kumimoji="1" lang="en-US" altLang="ja-JP" sz="1200">
              <a:latin typeface="ＭＳ Ｐゴシック" panose="020B0600070205080204" pitchFamily="50" charset="-128"/>
              <a:ea typeface="ＭＳ Ｐゴシック" panose="020B0600070205080204" pitchFamily="50" charset="-128"/>
            </a:rPr>
            <a:t>94.0</a:t>
          </a:r>
          <a:r>
            <a:rPr kumimoji="1" lang="ja-JP" altLang="en-US" sz="1200">
              <a:latin typeface="ＭＳ Ｐゴシック" panose="020B0600070205080204" pitchFamily="50" charset="-128"/>
              <a:ea typeface="ＭＳ Ｐゴシック" panose="020B0600070205080204" pitchFamily="50" charset="-128"/>
            </a:rPr>
            <a:t>前後で推移していくと見込まれる。引き続き、給与水準の適正化を図り、水準の維持に努めていく。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117122</xdr:rowOff>
    </xdr:from>
    <xdr:to>
      <xdr:col>81</xdr:col>
      <xdr:colOff>44450</xdr:colOff>
      <xdr:row>84</xdr:row>
      <xdr:rowOff>28928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176022"/>
          <a:ext cx="838200" cy="25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28928</xdr:rowOff>
    </xdr:from>
    <xdr:to>
      <xdr:col>77</xdr:col>
      <xdr:colOff>44450</xdr:colOff>
      <xdr:row>84</xdr:row>
      <xdr:rowOff>95955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3072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106539</xdr:rowOff>
    </xdr:from>
    <xdr:to>
      <xdr:col>72</xdr:col>
      <xdr:colOff>203200</xdr:colOff>
      <xdr:row>84</xdr:row>
      <xdr:rowOff>95955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3688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93134</xdr:rowOff>
    </xdr:from>
    <xdr:to>
      <xdr:col>68</xdr:col>
      <xdr:colOff>152400</xdr:colOff>
      <xdr:row>83</xdr:row>
      <xdr:rowOff>106539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2348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66322</xdr:rowOff>
    </xdr:from>
    <xdr:to>
      <xdr:col>81</xdr:col>
      <xdr:colOff>95250</xdr:colOff>
      <xdr:row>82</xdr:row>
      <xdr:rowOff>167922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82849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70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149578</xdr:rowOff>
    </xdr:from>
    <xdr:to>
      <xdr:col>77</xdr:col>
      <xdr:colOff>95250</xdr:colOff>
      <xdr:row>84</xdr:row>
      <xdr:rowOff>79728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89905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45155</xdr:rowOff>
    </xdr:from>
    <xdr:to>
      <xdr:col>73</xdr:col>
      <xdr:colOff>44450</xdr:colOff>
      <xdr:row>84</xdr:row>
      <xdr:rowOff>146755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156932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55739</xdr:rowOff>
    </xdr:from>
    <xdr:to>
      <xdr:col>68</xdr:col>
      <xdr:colOff>203200</xdr:colOff>
      <xdr:row>83</xdr:row>
      <xdr:rowOff>157339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167516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42334</xdr:rowOff>
    </xdr:from>
    <xdr:to>
      <xdr:col>64</xdr:col>
      <xdr:colOff>152400</xdr:colOff>
      <xdr:row>83</xdr:row>
      <xdr:rowOff>143934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154111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日現在の職員数のうち一般会計所属職員数は</a:t>
          </a:r>
          <a:r>
            <a:rPr kumimoji="1" lang="en-US" altLang="ja-JP" sz="1200">
              <a:latin typeface="ＭＳ Ｐゴシック" panose="020B0600070205080204" pitchFamily="50" charset="-128"/>
              <a:ea typeface="ＭＳ Ｐゴシック" panose="020B0600070205080204" pitchFamily="50" charset="-128"/>
            </a:rPr>
            <a:t>91</a:t>
          </a:r>
          <a:r>
            <a:rPr kumimoji="1" lang="ja-JP" altLang="en-US" sz="1200">
              <a:latin typeface="ＭＳ Ｐゴシック" panose="020B0600070205080204" pitchFamily="50" charset="-128"/>
              <a:ea typeface="ＭＳ Ｐゴシック" panose="020B0600070205080204" pitchFamily="50" charset="-128"/>
            </a:rPr>
            <a:t>名であり、先に「人件費・物件費等の状況」で示したとおり、弥彦村の人口については年度末比較で</a:t>
          </a:r>
          <a:r>
            <a:rPr kumimoji="1" lang="en-US" altLang="ja-JP" sz="1200">
              <a:latin typeface="ＭＳ Ｐゴシック" panose="020B0600070205080204" pitchFamily="50" charset="-128"/>
              <a:ea typeface="ＭＳ Ｐゴシック" panose="020B0600070205080204" pitchFamily="50" charset="-128"/>
            </a:rPr>
            <a:t>0.75</a:t>
          </a:r>
          <a:r>
            <a:rPr kumimoji="1" lang="ja-JP" altLang="en-US" sz="1200">
              <a:latin typeface="ＭＳ Ｐゴシック" panose="020B0600070205080204" pitchFamily="50" charset="-128"/>
              <a:ea typeface="ＭＳ Ｐゴシック" panose="020B0600070205080204" pitchFamily="50" charset="-128"/>
            </a:rPr>
            <a:t>％減少している。職員数は定数まで採用する方針がとられているため、今後も人口の減少にあわせて増加していくことが見込まれる。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16955</xdr:rowOff>
    </xdr:from>
    <xdr:to>
      <xdr:col>81</xdr:col>
      <xdr:colOff>44450</xdr:colOff>
      <xdr:row>60</xdr:row>
      <xdr:rowOff>45910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03955"/>
          <a:ext cx="8382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7303</xdr:rowOff>
    </xdr:from>
    <xdr:to>
      <xdr:col>77</xdr:col>
      <xdr:colOff>44450</xdr:colOff>
      <xdr:row>60</xdr:row>
      <xdr:rowOff>16955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9430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106966</xdr:rowOff>
    </xdr:from>
    <xdr:to>
      <xdr:col>72</xdr:col>
      <xdr:colOff>203200</xdr:colOff>
      <xdr:row>60</xdr:row>
      <xdr:rowOff>7303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22516"/>
          <a:ext cx="889000" cy="7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97917</xdr:rowOff>
    </xdr:from>
    <xdr:to>
      <xdr:col>68</xdr:col>
      <xdr:colOff>152400</xdr:colOff>
      <xdr:row>59</xdr:row>
      <xdr:rowOff>106966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13467"/>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166560</xdr:rowOff>
    </xdr:from>
    <xdr:to>
      <xdr:col>81</xdr:col>
      <xdr:colOff>95250</xdr:colOff>
      <xdr:row>60</xdr:row>
      <xdr:rowOff>96710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11637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2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137605</xdr:rowOff>
    </xdr:from>
    <xdr:to>
      <xdr:col>77</xdr:col>
      <xdr:colOff>95250</xdr:colOff>
      <xdr:row>60</xdr:row>
      <xdr:rowOff>67755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5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77932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22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127953</xdr:rowOff>
    </xdr:from>
    <xdr:to>
      <xdr:col>73</xdr:col>
      <xdr:colOff>44450</xdr:colOff>
      <xdr:row>60</xdr:row>
      <xdr:rowOff>58103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68280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56166</xdr:rowOff>
    </xdr:from>
    <xdr:to>
      <xdr:col>68</xdr:col>
      <xdr:colOff>203200</xdr:colOff>
      <xdr:row>59</xdr:row>
      <xdr:rowOff>157766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7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167943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4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47117</xdr:rowOff>
    </xdr:from>
    <xdr:to>
      <xdr:col>64</xdr:col>
      <xdr:colOff>152400</xdr:colOff>
      <xdr:row>59</xdr:row>
      <xdr:rowOff>148717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158894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3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年度の実質公債費比率</a:t>
          </a:r>
          <a:r>
            <a:rPr kumimoji="1" lang="en-US" altLang="ja-JP" sz="1200">
              <a:latin typeface="ＭＳ Ｐゴシック" panose="020B0600070205080204" pitchFamily="50" charset="-128"/>
              <a:ea typeface="ＭＳ Ｐゴシック" panose="020B0600070205080204" pitchFamily="50" charset="-128"/>
            </a:rPr>
            <a:t>12.7</a:t>
          </a:r>
          <a:r>
            <a:rPr kumimoji="1" lang="ja-JP" altLang="en-US" sz="1200">
              <a:latin typeface="ＭＳ Ｐゴシック" panose="020B0600070205080204" pitchFamily="50" charset="-128"/>
              <a:ea typeface="ＭＳ Ｐゴシック" panose="020B0600070205080204" pitchFamily="50" charset="-128"/>
            </a:rPr>
            <a:t>％と前年度から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ポイントの減となったが、依然として類似団体内における水準は高くなっている。図書館建設に伴う借入等により、元利償還金が高止まりしている（</a:t>
          </a:r>
          <a:r>
            <a:rPr kumimoji="1" lang="en-US" altLang="ja-JP" sz="1200">
              <a:latin typeface="ＭＳ Ｐゴシック" panose="020B0600070205080204" pitchFamily="50" charset="-128"/>
              <a:ea typeface="ＭＳ Ｐゴシック" panose="020B0600070205080204" pitchFamily="50" charset="-128"/>
            </a:rPr>
            <a:t>396,493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379,978</a:t>
          </a:r>
          <a:r>
            <a:rPr kumimoji="1" lang="ja-JP" altLang="en-US" sz="1200">
              <a:latin typeface="ＭＳ Ｐゴシック" panose="020B0600070205080204" pitchFamily="50" charset="-128"/>
              <a:ea typeface="ＭＳ Ｐゴシック" panose="020B0600070205080204" pitchFamily="50" charset="-128"/>
            </a:rPr>
            <a:t>千円）。分子の増減率が△</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325,360</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323,059</a:t>
          </a:r>
          <a:r>
            <a:rPr kumimoji="1" lang="ja-JP" altLang="en-US" sz="1200">
              <a:latin typeface="ＭＳ Ｐゴシック" panose="020B0600070205080204" pitchFamily="50" charset="-128"/>
              <a:ea typeface="ＭＳ Ｐゴシック" panose="020B0600070205080204" pitchFamily="50" charset="-128"/>
            </a:rPr>
            <a:t>千円）であるのに対し、分母の増減率は</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2,537,380</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2,571,322</a:t>
          </a:r>
          <a:r>
            <a:rPr kumimoji="1" lang="ja-JP" altLang="en-US" sz="1200">
              <a:latin typeface="ＭＳ Ｐゴシック" panose="020B0600070205080204" pitchFamily="50" charset="-128"/>
              <a:ea typeface="ＭＳ Ｐゴシック" panose="020B0600070205080204" pitchFamily="50" charset="-128"/>
            </a:rPr>
            <a:t>千円）となっている。実質公債費比率は今後もなだらかに減少していくと見込まれる。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155702</xdr:rowOff>
    </xdr:from>
    <xdr:to>
      <xdr:col>81</xdr:col>
      <xdr:colOff>44450</xdr:colOff>
      <xdr:row>42</xdr:row>
      <xdr:rowOff>165354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35660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165354</xdr:rowOff>
    </xdr:from>
    <xdr:to>
      <xdr:col>77</xdr:col>
      <xdr:colOff>44450</xdr:colOff>
      <xdr:row>43</xdr:row>
      <xdr:rowOff>3556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36625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3556</xdr:rowOff>
    </xdr:from>
    <xdr:to>
      <xdr:col>72</xdr:col>
      <xdr:colOff>203200</xdr:colOff>
      <xdr:row>43</xdr:row>
      <xdr:rowOff>8382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37590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8382</xdr:rowOff>
    </xdr:from>
    <xdr:to>
      <xdr:col>68</xdr:col>
      <xdr:colOff>152400</xdr:colOff>
      <xdr:row>43</xdr:row>
      <xdr:rowOff>46990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38073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104902</xdr:rowOff>
    </xdr:from>
    <xdr:to>
      <xdr:col>81</xdr:col>
      <xdr:colOff>95250</xdr:colOff>
      <xdr:row>43</xdr:row>
      <xdr:rowOff>35052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76979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77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114554</xdr:rowOff>
    </xdr:from>
    <xdr:to>
      <xdr:col>77</xdr:col>
      <xdr:colOff>95250</xdr:colOff>
      <xdr:row>43</xdr:row>
      <xdr:rowOff>44704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29481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01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124206</xdr:rowOff>
    </xdr:from>
    <xdr:to>
      <xdr:col>73</xdr:col>
      <xdr:colOff>44450</xdr:colOff>
      <xdr:row>43</xdr:row>
      <xdr:rowOff>54356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39133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4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129032</xdr:rowOff>
    </xdr:from>
    <xdr:to>
      <xdr:col>68</xdr:col>
      <xdr:colOff>203200</xdr:colOff>
      <xdr:row>43</xdr:row>
      <xdr:rowOff>59182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43959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41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167640</xdr:rowOff>
    </xdr:from>
    <xdr:to>
      <xdr:col>64</xdr:col>
      <xdr:colOff>152400</xdr:colOff>
      <xdr:row>43</xdr:row>
      <xdr:rowOff>97790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82567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年度末における一般会計債残高は</a:t>
          </a:r>
          <a:r>
            <a:rPr kumimoji="1" lang="en-US" altLang="ja-JP" sz="1200">
              <a:latin typeface="ＭＳ Ｐゴシック" panose="020B0600070205080204" pitchFamily="50" charset="-128"/>
              <a:ea typeface="ＭＳ Ｐゴシック" panose="020B0600070205080204" pitchFamily="50" charset="-128"/>
            </a:rPr>
            <a:t>3,016,755</a:t>
          </a:r>
          <a:r>
            <a:rPr kumimoji="1" lang="ja-JP" altLang="en-US" sz="1200">
              <a:latin typeface="ＭＳ Ｐゴシック" panose="020B0600070205080204" pitchFamily="50" charset="-128"/>
              <a:ea typeface="ＭＳ Ｐゴシック" panose="020B0600070205080204" pitchFamily="50" charset="-128"/>
            </a:rPr>
            <a:t>千円と昨年度より</a:t>
          </a:r>
          <a:r>
            <a:rPr kumimoji="1" lang="en-US" altLang="ja-JP" sz="1200">
              <a:latin typeface="ＭＳ Ｐゴシック" panose="020B0600070205080204" pitchFamily="50" charset="-128"/>
              <a:ea typeface="ＭＳ Ｐゴシック" panose="020B0600070205080204" pitchFamily="50" charset="-128"/>
            </a:rPr>
            <a:t>67,251</a:t>
          </a:r>
          <a:r>
            <a:rPr kumimoji="1" lang="ja-JP" altLang="en-US" sz="1200">
              <a:latin typeface="ＭＳ Ｐゴシック" panose="020B0600070205080204" pitchFamily="50" charset="-128"/>
              <a:ea typeface="ＭＳ Ｐゴシック" panose="020B0600070205080204" pitchFamily="50" charset="-128"/>
            </a:rPr>
            <a:t>千円の減となっている。</a:t>
          </a:r>
        </a:p>
        <a:p>
          <a:r>
            <a:rPr kumimoji="1" lang="ja-JP" altLang="en-US" sz="1200">
              <a:latin typeface="ＭＳ Ｐゴシック" panose="020B0600070205080204" pitchFamily="50" charset="-128"/>
              <a:ea typeface="ＭＳ Ｐゴシック" panose="020B0600070205080204" pitchFamily="50" charset="-128"/>
            </a:rPr>
            <a:t>　公営企業債等繰入見込額については、</a:t>
          </a:r>
          <a:r>
            <a:rPr kumimoji="1" lang="en-US" altLang="ja-JP" sz="1200">
              <a:latin typeface="ＭＳ Ｐゴシック" panose="020B0600070205080204" pitchFamily="50" charset="-128"/>
              <a:ea typeface="ＭＳ Ｐゴシック" panose="020B0600070205080204" pitchFamily="50" charset="-128"/>
            </a:rPr>
            <a:t>1,672,869</a:t>
          </a:r>
          <a:r>
            <a:rPr kumimoji="1" lang="ja-JP" altLang="en-US" sz="1200">
              <a:latin typeface="ＭＳ Ｐゴシック" panose="020B0600070205080204" pitchFamily="50" charset="-128"/>
              <a:ea typeface="ＭＳ Ｐゴシック" panose="020B0600070205080204" pitchFamily="50" charset="-128"/>
            </a:rPr>
            <a:t>千円と前年度より</a:t>
          </a:r>
          <a:r>
            <a:rPr kumimoji="1" lang="en-US" altLang="ja-JP" sz="1200">
              <a:latin typeface="ＭＳ Ｐゴシック" panose="020B0600070205080204" pitchFamily="50" charset="-128"/>
              <a:ea typeface="ＭＳ Ｐゴシック" panose="020B0600070205080204" pitchFamily="50" charset="-128"/>
            </a:rPr>
            <a:t>12,924</a:t>
          </a:r>
          <a:r>
            <a:rPr kumimoji="1" lang="ja-JP" altLang="en-US" sz="1200">
              <a:latin typeface="ＭＳ Ｐゴシック" panose="020B0600070205080204" pitchFamily="50" charset="-128"/>
              <a:ea typeface="ＭＳ Ｐゴシック" panose="020B0600070205080204" pitchFamily="50" charset="-128"/>
            </a:rPr>
            <a:t>千円の増額、充当可能基金についても財政調整基金の積立により</a:t>
          </a:r>
          <a:r>
            <a:rPr kumimoji="1" lang="en-US" altLang="ja-JP" sz="1200">
              <a:latin typeface="ＭＳ Ｐゴシック" panose="020B0600070205080204" pitchFamily="50" charset="-128"/>
              <a:ea typeface="ＭＳ Ｐゴシック" panose="020B0600070205080204" pitchFamily="50" charset="-128"/>
            </a:rPr>
            <a:t>304,283</a:t>
          </a:r>
          <a:r>
            <a:rPr kumimoji="1" lang="ja-JP" altLang="en-US" sz="1200">
              <a:latin typeface="ＭＳ Ｐゴシック" panose="020B0600070205080204" pitchFamily="50" charset="-128"/>
              <a:ea typeface="ＭＳ Ｐゴシック" panose="020B0600070205080204" pitchFamily="50" charset="-128"/>
            </a:rPr>
            <a:t>千円の増額となり、前年度と比べて分母が増加し、分子が減少したため将来負担比率は</a:t>
          </a:r>
          <a:r>
            <a:rPr kumimoji="1" lang="en-US" altLang="ja-JP" sz="1200">
              <a:latin typeface="ＭＳ Ｐゴシック" panose="020B0600070205080204" pitchFamily="50" charset="-128"/>
              <a:ea typeface="ＭＳ Ｐゴシック" panose="020B0600070205080204" pitchFamily="50" charset="-128"/>
            </a:rPr>
            <a:t>17.2</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34.1</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前年度よりも大きく減少したが、引き続き起債発行額の抑制に努めていく。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84596</xdr:rowOff>
    </xdr:from>
    <xdr:to>
      <xdr:col>81</xdr:col>
      <xdr:colOff>44450</xdr:colOff>
      <xdr:row>17</xdr:row>
      <xdr:rowOff>143722</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827796"/>
          <a:ext cx="838200" cy="23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111548</xdr:rowOff>
    </xdr:from>
    <xdr:to>
      <xdr:col>77</xdr:col>
      <xdr:colOff>44450</xdr:colOff>
      <xdr:row>17</xdr:row>
      <xdr:rowOff>143722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90800" y="3026198"/>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111548</xdr:rowOff>
    </xdr:from>
    <xdr:to>
      <xdr:col>72</xdr:col>
      <xdr:colOff>203200</xdr:colOff>
      <xdr:row>17</xdr:row>
      <xdr:rowOff>123613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02619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123613</xdr:rowOff>
    </xdr:from>
    <xdr:to>
      <xdr:col>68</xdr:col>
      <xdr:colOff>152400</xdr:colOff>
      <xdr:row>18</xdr:row>
      <xdr:rowOff>32597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03826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33796</xdr:rowOff>
    </xdr:from>
    <xdr:to>
      <xdr:col>81</xdr:col>
      <xdr:colOff>95250</xdr:colOff>
      <xdr:row>16</xdr:row>
      <xdr:rowOff>135396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77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5873</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74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92922</xdr:rowOff>
    </xdr:from>
    <xdr:to>
      <xdr:col>77</xdr:col>
      <xdr:colOff>95250</xdr:colOff>
      <xdr:row>18</xdr:row>
      <xdr:rowOff>23072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0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7849</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0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60748</xdr:rowOff>
    </xdr:from>
    <xdr:to>
      <xdr:col>73</xdr:col>
      <xdr:colOff>44450</xdr:colOff>
      <xdr:row>17</xdr:row>
      <xdr:rowOff>162348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97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147125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06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72813</xdr:rowOff>
    </xdr:from>
    <xdr:to>
      <xdr:col>68</xdr:col>
      <xdr:colOff>203200</xdr:colOff>
      <xdr:row>18</xdr:row>
      <xdr:rowOff>2963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159190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07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153247</xdr:rowOff>
    </xdr:from>
    <xdr:to>
      <xdr:col>64</xdr:col>
      <xdr:colOff>152400</xdr:colOff>
      <xdr:row>18</xdr:row>
      <xdr:rowOff>83397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06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68174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154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7,534
7,477
25.17
5,689,829
5,348,735
305,234
2,881,000
3,016,755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34.1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人件費の経常一般支出は</a:t>
          </a:r>
          <a:r>
            <a:rPr kumimoji="1" lang="en-US" altLang="ja-JP" sz="1300">
              <a:latin typeface="ＭＳ Ｐゴシック" panose="020B0600070205080204" pitchFamily="50" charset="-128"/>
              <a:ea typeface="ＭＳ Ｐゴシック" panose="020B0600070205080204" pitchFamily="50" charset="-128"/>
            </a:rPr>
            <a:t>372,196</a:t>
          </a:r>
          <a:r>
            <a:rPr kumimoji="1" lang="ja-JP" altLang="en-US" sz="1300">
              <a:latin typeface="ＭＳ Ｐゴシック" panose="020B0600070205080204" pitchFamily="50" charset="-128"/>
              <a:ea typeface="ＭＳ Ｐゴシック" panose="020B0600070205080204" pitchFamily="50" charset="-128"/>
            </a:rPr>
            <a:t>千円であり、前年度の</a:t>
          </a:r>
          <a:r>
            <a:rPr kumimoji="1" lang="en-US" altLang="ja-JP" sz="1300">
              <a:latin typeface="ＭＳ Ｐゴシック" panose="020B0600070205080204" pitchFamily="50" charset="-128"/>
              <a:ea typeface="ＭＳ Ｐゴシック" panose="020B0600070205080204" pitchFamily="50" charset="-128"/>
            </a:rPr>
            <a:t>278,067</a:t>
          </a:r>
          <a:r>
            <a:rPr kumimoji="1" lang="ja-JP" altLang="en-US" sz="1300">
              <a:latin typeface="ＭＳ Ｐゴシック" panose="020B0600070205080204" pitchFamily="50" charset="-128"/>
              <a:ea typeface="ＭＳ Ｐゴシック" panose="020B0600070205080204" pitchFamily="50" charset="-128"/>
            </a:rPr>
            <a:t>千円から増加した形となった。経常特定財源の競輪事業特別会計繰入金充当額は増加（</a:t>
          </a:r>
          <a:r>
            <a:rPr kumimoji="1" lang="en-US" altLang="ja-JP" sz="1300">
              <a:latin typeface="ＭＳ Ｐゴシック" panose="020B0600070205080204" pitchFamily="50" charset="-128"/>
              <a:ea typeface="ＭＳ Ｐゴシック" panose="020B0600070205080204" pitchFamily="50" charset="-128"/>
            </a:rPr>
            <a:t>16,500</a:t>
          </a:r>
          <a:r>
            <a:rPr kumimoji="1" lang="ja-JP" altLang="en-US" sz="1300">
              <a:latin typeface="ＭＳ Ｐゴシック" panose="020B0600070205080204" pitchFamily="50" charset="-128"/>
              <a:ea typeface="ＭＳ Ｐゴシック" panose="020B0600070205080204" pitchFamily="50" charset="-128"/>
            </a:rPr>
            <a:t>千円）したが、国の人事院勧告に基づく給与改定の増により総じて経常一般支出が増加した。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74422</xdr:rowOff>
    </xdr:from>
    <xdr:to>
      <xdr:col>24</xdr:col>
      <xdr:colOff>25400</xdr:colOff>
      <xdr:row>34</xdr:row>
      <xdr:rowOff>21844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732272"/>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127000</xdr:rowOff>
    </xdr:from>
    <xdr:to>
      <xdr:col>19</xdr:col>
      <xdr:colOff>187325</xdr:colOff>
      <xdr:row>33</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6134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127000</xdr:rowOff>
    </xdr:from>
    <xdr:to>
      <xdr:col>15</xdr:col>
      <xdr:colOff>98425</xdr:colOff>
      <xdr:row>33</xdr:row>
      <xdr:rowOff>19558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6134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19558</xdr:rowOff>
    </xdr:from>
    <xdr:to>
      <xdr:col>11</xdr:col>
      <xdr:colOff>9525</xdr:colOff>
      <xdr:row>33</xdr:row>
      <xdr:rowOff>124714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67740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142494</xdr:rowOff>
    </xdr:from>
    <xdr:to>
      <xdr:col>24</xdr:col>
      <xdr:colOff>76200</xdr:colOff>
      <xdr:row>34</xdr:row>
      <xdr:rowOff>72644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80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51071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708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23622</xdr:rowOff>
    </xdr:from>
    <xdr:to>
      <xdr:col>20</xdr:col>
      <xdr:colOff>38100</xdr:colOff>
      <xdr:row>33</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68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135399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45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76200</xdr:rowOff>
    </xdr:from>
    <xdr:to>
      <xdr:col>15</xdr:col>
      <xdr:colOff>149225</xdr:colOff>
      <xdr:row>33</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16527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140208</xdr:rowOff>
    </xdr:from>
    <xdr:to>
      <xdr:col>11</xdr:col>
      <xdr:colOff>60325</xdr:colOff>
      <xdr:row>33</xdr:row>
      <xdr:rowOff>70358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62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80535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39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73914</xdr:rowOff>
    </xdr:from>
    <xdr:to>
      <xdr:col>6</xdr:col>
      <xdr:colOff>171450</xdr:colOff>
      <xdr:row>34</xdr:row>
      <xdr:rowOff>4064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7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14241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50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物件費に係る経常一般支出は、前年度から</a:t>
          </a:r>
          <a:r>
            <a:rPr kumimoji="1" lang="en-US" altLang="ja-JP" sz="1300">
              <a:latin typeface="ＭＳ Ｐゴシック" panose="020B0600070205080204" pitchFamily="50" charset="-128"/>
              <a:ea typeface="ＭＳ Ｐゴシック" panose="020B0600070205080204" pitchFamily="50" charset="-128"/>
            </a:rPr>
            <a:t>60,599</a:t>
          </a:r>
          <a:r>
            <a:rPr kumimoji="1" lang="ja-JP" altLang="en-US" sz="1300">
              <a:latin typeface="ＭＳ Ｐゴシック" panose="020B0600070205080204" pitchFamily="50" charset="-128"/>
              <a:ea typeface="ＭＳ Ｐゴシック" panose="020B0600070205080204" pitchFamily="50" charset="-128"/>
            </a:rPr>
            <a:t>千円増額の</a:t>
          </a:r>
          <a:r>
            <a:rPr kumimoji="1" lang="en-US" altLang="ja-JP" sz="1300">
              <a:latin typeface="ＭＳ Ｐゴシック" panose="020B0600070205080204" pitchFamily="50" charset="-128"/>
              <a:ea typeface="ＭＳ Ｐゴシック" panose="020B0600070205080204" pitchFamily="50" charset="-128"/>
            </a:rPr>
            <a:t>555,612</a:t>
          </a:r>
          <a:r>
            <a:rPr kumimoji="1" lang="ja-JP" altLang="en-US" sz="1300">
              <a:latin typeface="ＭＳ Ｐゴシック" panose="020B0600070205080204" pitchFamily="50" charset="-128"/>
              <a:ea typeface="ＭＳ Ｐゴシック" panose="020B0600070205080204" pitchFamily="50" charset="-128"/>
            </a:rPr>
            <a:t>千円となっている。前年度にあったサテライトオフィスの建設に係る事業や自動運転実証事業といった臨時的な事業が減少したことに伴い、前年度と比べて物件費全体が減少した。</a:t>
          </a:r>
        </a:p>
        <a:p>
          <a:r>
            <a:rPr kumimoji="1" lang="ja-JP" altLang="en-US" sz="1300">
              <a:latin typeface="ＭＳ Ｐゴシック" panose="020B0600070205080204" pitchFamily="50" charset="-128"/>
              <a:ea typeface="ＭＳ Ｐゴシック" panose="020B0600070205080204" pitchFamily="50" charset="-128"/>
            </a:rPr>
            <a:t>　公共施設の維持管理費や、各種業務委託料および事務機器リース料などは経常経費であるため、経費削減に努め適正な水準を維持していきたい。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121285</xdr:rowOff>
    </xdr:from>
    <xdr:to>
      <xdr:col>82</xdr:col>
      <xdr:colOff>107950</xdr:colOff>
      <xdr:row>17</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6448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109855</xdr:rowOff>
    </xdr:from>
    <xdr:to>
      <xdr:col>78</xdr:col>
      <xdr:colOff>69850</xdr:colOff>
      <xdr:row>16</xdr:row>
      <xdr:rowOff>121285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530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16</xdr:row>
      <xdr:rowOff>109855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8732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15</xdr:row>
      <xdr:rowOff>167005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873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133350</xdr:rowOff>
    </xdr:from>
    <xdr:to>
      <xdr:col>82</xdr:col>
      <xdr:colOff>158750</xdr:colOff>
      <xdr:row>17</xdr:row>
      <xdr:rowOff>63500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105427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70485</xdr:rowOff>
    </xdr:from>
    <xdr:to>
      <xdr:col>78</xdr:col>
      <xdr:colOff>120650</xdr:colOff>
      <xdr:row>17</xdr:row>
      <xdr:rowOff>635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156862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59055</xdr:rowOff>
    </xdr:from>
    <xdr:to>
      <xdr:col>74</xdr:col>
      <xdr:colOff>31750</xdr:colOff>
      <xdr:row>16</xdr:row>
      <xdr:rowOff>160655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0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145432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8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116205</xdr:rowOff>
    </xdr:from>
    <xdr:to>
      <xdr:col>65</xdr:col>
      <xdr:colOff>53975</xdr:colOff>
      <xdr:row>16</xdr:row>
      <xdr:rowOff>46355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8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31132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物価高騰や定額減税に係る給付金があったため、実績額が例年よりも大きく増加している。類似団体とほぼ同水準にあり、全国や県平均と比べると下回っているが、扶助費に係る経常一般支出は前年度から</a:t>
          </a:r>
          <a:r>
            <a:rPr kumimoji="1" lang="en-US" altLang="ja-JP" sz="1300">
              <a:latin typeface="ＭＳ Ｐゴシック" panose="020B0600070205080204" pitchFamily="50" charset="-128"/>
              <a:ea typeface="ＭＳ Ｐゴシック" panose="020B0600070205080204" pitchFamily="50" charset="-128"/>
            </a:rPr>
            <a:t>13,709</a:t>
          </a:r>
          <a:r>
            <a:rPr kumimoji="1" lang="ja-JP" altLang="en-US" sz="1300">
              <a:latin typeface="ＭＳ Ｐゴシック" panose="020B0600070205080204" pitchFamily="50" charset="-128"/>
              <a:ea typeface="ＭＳ Ｐゴシック" panose="020B0600070205080204" pitchFamily="50" charset="-128"/>
            </a:rPr>
            <a:t>千円増額の</a:t>
          </a:r>
          <a:r>
            <a:rPr kumimoji="1" lang="en-US" altLang="ja-JP" sz="1300">
              <a:latin typeface="ＭＳ Ｐゴシック" panose="020B0600070205080204" pitchFamily="50" charset="-128"/>
              <a:ea typeface="ＭＳ Ｐゴシック" panose="020B0600070205080204" pitchFamily="50" charset="-128"/>
            </a:rPr>
            <a:t>120,109</a:t>
          </a:r>
          <a:r>
            <a:rPr kumimoji="1" lang="ja-JP" altLang="en-US" sz="1300">
              <a:latin typeface="ＭＳ Ｐゴシック" panose="020B0600070205080204" pitchFamily="50" charset="-128"/>
              <a:ea typeface="ＭＳ Ｐゴシック" panose="020B0600070205080204" pitchFamily="50" charset="-128"/>
            </a:rPr>
            <a:t>千円となっている。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424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28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28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143527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その他の数値に影響するものとして、維持修繕費・特別会計への繰出金に係る経常一般支出がある。繰出金については</a:t>
          </a:r>
          <a:r>
            <a:rPr kumimoji="1" lang="en-US" altLang="ja-JP" sz="1300">
              <a:latin typeface="ＭＳ Ｐゴシック" panose="020B0600070205080204" pitchFamily="50" charset="-128"/>
              <a:ea typeface="ＭＳ Ｐゴシック" panose="020B0600070205080204" pitchFamily="50" charset="-128"/>
            </a:rPr>
            <a:t>2,455</a:t>
          </a:r>
          <a:r>
            <a:rPr kumimoji="1" lang="ja-JP" altLang="en-US" sz="1300">
              <a:latin typeface="ＭＳ Ｐゴシック" panose="020B0600070205080204" pitchFamily="50" charset="-128"/>
              <a:ea typeface="ＭＳ Ｐゴシック" panose="020B0600070205080204" pitchFamily="50" charset="-128"/>
            </a:rPr>
            <a:t>千円減額の</a:t>
          </a:r>
          <a:r>
            <a:rPr kumimoji="1" lang="en-US" altLang="ja-JP" sz="1300">
              <a:latin typeface="ＭＳ Ｐゴシック" panose="020B0600070205080204" pitchFamily="50" charset="-128"/>
              <a:ea typeface="ＭＳ Ｐゴシック" panose="020B0600070205080204" pitchFamily="50" charset="-128"/>
            </a:rPr>
            <a:t>227,727</a:t>
          </a:r>
          <a:r>
            <a:rPr kumimoji="1" lang="ja-JP" altLang="en-US" sz="1300">
              <a:latin typeface="ＭＳ Ｐゴシック" panose="020B0600070205080204" pitchFamily="50" charset="-128"/>
              <a:ea typeface="ＭＳ Ｐゴシック" panose="020B0600070205080204" pitchFamily="50" charset="-128"/>
            </a:rPr>
            <a:t>千円で、維持修繕費は</a:t>
          </a:r>
          <a:r>
            <a:rPr kumimoji="1" lang="en-US" altLang="ja-JP" sz="1300">
              <a:latin typeface="ＭＳ Ｐゴシック" panose="020B0600070205080204" pitchFamily="50" charset="-128"/>
              <a:ea typeface="ＭＳ Ｐゴシック" panose="020B0600070205080204" pitchFamily="50" charset="-128"/>
            </a:rPr>
            <a:t>47,003</a:t>
          </a:r>
          <a:r>
            <a:rPr kumimoji="1" lang="ja-JP" altLang="en-US" sz="1300">
              <a:latin typeface="ＭＳ Ｐゴシック" panose="020B0600070205080204" pitchFamily="50" charset="-128"/>
              <a:ea typeface="ＭＳ Ｐゴシック" panose="020B0600070205080204" pitchFamily="50" charset="-128"/>
            </a:rPr>
            <a:t>千円増額の</a:t>
          </a:r>
          <a:r>
            <a:rPr kumimoji="1" lang="en-US" altLang="ja-JP" sz="1300">
              <a:latin typeface="ＭＳ Ｐゴシック" panose="020B0600070205080204" pitchFamily="50" charset="-128"/>
              <a:ea typeface="ＭＳ Ｐゴシック" panose="020B0600070205080204" pitchFamily="50" charset="-128"/>
            </a:rPr>
            <a:t>102,376</a:t>
          </a:r>
          <a:r>
            <a:rPr kumimoji="1" lang="ja-JP" altLang="en-US" sz="1300">
              <a:latin typeface="ＭＳ Ｐゴシック" panose="020B0600070205080204" pitchFamily="50" charset="-128"/>
              <a:ea typeface="ＭＳ Ｐゴシック" panose="020B0600070205080204" pitchFamily="50" charset="-128"/>
            </a:rPr>
            <a:t>千円となっている。令和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年度は降雪量が多く除雪費用が増加したため指標が例年以上に上がったが、ここ数年は緩やかな増減となっている。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49276</xdr:rowOff>
    </xdr:from>
    <xdr:to>
      <xdr:col>82</xdr:col>
      <xdr:colOff>107950</xdr:colOff>
      <xdr:row>56</xdr:row>
      <xdr:rowOff>131572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65047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49276</xdr:rowOff>
    </xdr:from>
    <xdr:to>
      <xdr:col>78</xdr:col>
      <xdr:colOff>69850</xdr:colOff>
      <xdr:row>56</xdr:row>
      <xdr:rowOff>113284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6504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85852</xdr:rowOff>
    </xdr:from>
    <xdr:to>
      <xdr:col>73</xdr:col>
      <xdr:colOff>180975</xdr:colOff>
      <xdr:row>56</xdr:row>
      <xdr:rowOff>113284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870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85852</xdr:rowOff>
    </xdr:from>
    <xdr:to>
      <xdr:col>69</xdr:col>
      <xdr:colOff>92075</xdr:colOff>
      <xdr:row>57</xdr:row>
      <xdr:rowOff>97282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87052"/>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80772</xdr:rowOff>
    </xdr:from>
    <xdr:to>
      <xdr:col>82</xdr:col>
      <xdr:colOff>158750</xdr:colOff>
      <xdr:row>57</xdr:row>
      <xdr:rowOff>10922</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52849</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5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169926</xdr:rowOff>
    </xdr:from>
    <xdr:to>
      <xdr:col>78</xdr:col>
      <xdr:colOff>120650</xdr:colOff>
      <xdr:row>56</xdr:row>
      <xdr:rowOff>100076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110253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6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62484</xdr:rowOff>
    </xdr:from>
    <xdr:to>
      <xdr:col>74</xdr:col>
      <xdr:colOff>31750</xdr:colOff>
      <xdr:row>56</xdr:row>
      <xdr:rowOff>164084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2811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35052</xdr:rowOff>
    </xdr:from>
    <xdr:to>
      <xdr:col>69</xdr:col>
      <xdr:colOff>142875</xdr:colOff>
      <xdr:row>56</xdr:row>
      <xdr:rowOff>136652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146829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補助費における経常一般支出は</a:t>
          </a:r>
          <a:r>
            <a:rPr kumimoji="1" lang="en-US" altLang="ja-JP" sz="1300">
              <a:latin typeface="ＭＳ Ｐゴシック" panose="020B0600070205080204" pitchFamily="50" charset="-128"/>
              <a:ea typeface="ＭＳ Ｐゴシック" panose="020B0600070205080204" pitchFamily="50" charset="-128"/>
            </a:rPr>
            <a:t>6,344</a:t>
          </a:r>
          <a:r>
            <a:rPr kumimoji="1" lang="ja-JP" altLang="en-US" sz="1300">
              <a:latin typeface="ＭＳ Ｐゴシック" panose="020B0600070205080204" pitchFamily="50" charset="-128"/>
              <a:ea typeface="ＭＳ Ｐゴシック" panose="020B0600070205080204" pitchFamily="50" charset="-128"/>
            </a:rPr>
            <a:t>千円減額の</a:t>
          </a:r>
          <a:r>
            <a:rPr kumimoji="1" lang="en-US" altLang="ja-JP" sz="1300">
              <a:latin typeface="ＭＳ Ｐゴシック" panose="020B0600070205080204" pitchFamily="50" charset="-128"/>
              <a:ea typeface="ＭＳ Ｐゴシック" panose="020B0600070205080204" pitchFamily="50" charset="-128"/>
            </a:rPr>
            <a:t>612,236</a:t>
          </a:r>
          <a:r>
            <a:rPr kumimoji="1" lang="ja-JP" altLang="en-US" sz="1300">
              <a:latin typeface="ＭＳ Ｐゴシック" panose="020B0600070205080204" pitchFamily="50" charset="-128"/>
              <a:ea typeface="ＭＳ Ｐゴシック" panose="020B0600070205080204" pitchFamily="50" charset="-128"/>
            </a:rPr>
            <a:t>千円となっている。令和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年度以降下水道事業会計から</a:t>
          </a:r>
          <a:r>
            <a:rPr kumimoji="1" lang="en-US" altLang="ja-JP" sz="1300">
              <a:latin typeface="ＭＳ Ｐゴシック" panose="020B0600070205080204" pitchFamily="50" charset="-128"/>
              <a:ea typeface="ＭＳ Ｐゴシック" panose="020B0600070205080204" pitchFamily="50" charset="-128"/>
            </a:rPr>
            <a:t>245,000</a:t>
          </a:r>
          <a:r>
            <a:rPr kumimoji="1" lang="ja-JP" altLang="en-US" sz="1300">
              <a:latin typeface="ＭＳ Ｐゴシック" panose="020B0600070205080204" pitchFamily="50" charset="-128"/>
              <a:ea typeface="ＭＳ Ｐゴシック" panose="020B0600070205080204" pitchFamily="50" charset="-128"/>
            </a:rPr>
            <a:t>千円を繰出しており、令和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年度は新型コロナウイルスワクチン接種に係る返還金がなくなったため、令和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年度よりも減少となった。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168148</xdr:rowOff>
    </xdr:from>
    <xdr:to>
      <xdr:col>82</xdr:col>
      <xdr:colOff>107950</xdr:colOff>
      <xdr:row>39</xdr:row>
      <xdr:rowOff>65278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68324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159004</xdr:rowOff>
    </xdr:from>
    <xdr:to>
      <xdr:col>78</xdr:col>
      <xdr:colOff>69850</xdr:colOff>
      <xdr:row>39</xdr:row>
      <xdr:rowOff>65278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6741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117856</xdr:rowOff>
    </xdr:from>
    <xdr:to>
      <xdr:col>73</xdr:col>
      <xdr:colOff>180975</xdr:colOff>
      <xdr:row>38</xdr:row>
      <xdr:rowOff>159004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6329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117856</xdr:rowOff>
    </xdr:from>
    <xdr:to>
      <xdr:col>69</xdr:col>
      <xdr:colOff>92075</xdr:colOff>
      <xdr:row>39</xdr:row>
      <xdr:rowOff>37846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6329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117348</xdr:rowOff>
    </xdr:from>
    <xdr:to>
      <xdr:col>82</xdr:col>
      <xdr:colOff>158750</xdr:colOff>
      <xdr:row>39</xdr:row>
      <xdr:rowOff>47498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89425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14478</xdr:rowOff>
    </xdr:from>
    <xdr:to>
      <xdr:col>78</xdr:col>
      <xdr:colOff>120650</xdr:colOff>
      <xdr:row>39</xdr:row>
      <xdr:rowOff>116078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100855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8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108204</xdr:rowOff>
    </xdr:from>
    <xdr:to>
      <xdr:col>74</xdr:col>
      <xdr:colOff>31750</xdr:colOff>
      <xdr:row>39</xdr:row>
      <xdr:rowOff>38354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67056</xdr:rowOff>
    </xdr:from>
    <xdr:to>
      <xdr:col>69</xdr:col>
      <xdr:colOff>142875</xdr:colOff>
      <xdr:row>38</xdr:row>
      <xdr:rowOff>168656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153433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158496</xdr:rowOff>
    </xdr:from>
    <xdr:to>
      <xdr:col>65</xdr:col>
      <xdr:colOff>53975</xdr:colOff>
      <xdr:row>39</xdr:row>
      <xdr:rowOff>88646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73423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一般支出は、返済方法を元金均等償還に切り替えているため、元金は高止まりしている一方、利子は減少傾向にある。しかし年々利率が増加しているため、今後については利子も高止まりするものと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111760</xdr:rowOff>
    </xdr:from>
    <xdr:to>
      <xdr:col>24</xdr:col>
      <xdr:colOff>25400</xdr:colOff>
      <xdr:row>75</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7051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134620</xdr:rowOff>
    </xdr:from>
    <xdr:to>
      <xdr:col>19</xdr:col>
      <xdr:colOff>187325</xdr:colOff>
      <xdr:row>75</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9933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134620</xdr:rowOff>
    </xdr:from>
    <xdr:to>
      <xdr:col>15</xdr:col>
      <xdr:colOff>98425</xdr:colOff>
      <xdr:row>75</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29933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149861</xdr:rowOff>
    </xdr:from>
    <xdr:to>
      <xdr:col>11</xdr:col>
      <xdr:colOff>9525</xdr:colOff>
      <xdr:row>76</xdr:row>
      <xdr:rowOff>5080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0086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60960</xdr:rowOff>
    </xdr:from>
    <xdr:to>
      <xdr:col>24</xdr:col>
      <xdr:colOff>76200</xdr:colOff>
      <xdr:row>75</xdr:row>
      <xdr:rowOff>162561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77487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114300</xdr:rowOff>
    </xdr:from>
    <xdr:to>
      <xdr:col>20</xdr:col>
      <xdr:colOff>38100</xdr:colOff>
      <xdr:row>76</xdr:row>
      <xdr:rowOff>44450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54627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4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83820</xdr:rowOff>
    </xdr:from>
    <xdr:to>
      <xdr:col>15</xdr:col>
      <xdr:colOff>149225</xdr:colOff>
      <xdr:row>76</xdr:row>
      <xdr:rowOff>13970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24147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99060</xdr:rowOff>
    </xdr:from>
    <xdr:to>
      <xdr:col>11</xdr:col>
      <xdr:colOff>60325</xdr:colOff>
      <xdr:row>76</xdr:row>
      <xdr:rowOff>29211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39387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125730</xdr:rowOff>
    </xdr:from>
    <xdr:to>
      <xdr:col>6</xdr:col>
      <xdr:colOff>171450</xdr:colOff>
      <xdr:row>76</xdr:row>
      <xdr:rowOff>55880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66057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公債費を除いた経常収支比率については、令和元年度までは類似団体平均とほぼ同水準であったが、令和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年度以降においては人件費と下水道会計繰出金が影響し、類似団体平均と比べ低い水準となった。</a:t>
          </a:r>
        </a:p>
        <a:p>
          <a:r>
            <a:rPr kumimoji="1" lang="ja-JP" altLang="en-US" sz="1300">
              <a:latin typeface="ＭＳ Ｐゴシック" panose="020B0600070205080204" pitchFamily="50" charset="-128"/>
              <a:ea typeface="ＭＳ Ｐゴシック" panose="020B0600070205080204" pitchFamily="50" charset="-128"/>
            </a:rPr>
            <a:t>　今後については、物価高騰による影響や公共施設の維持修繕費増加が見込まれ、上昇していくと考えられる。引き続き、経常経費の縮減に努めていきたい。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5842</xdr:rowOff>
    </xdr:from>
    <xdr:to>
      <xdr:col>82</xdr:col>
      <xdr:colOff>107950</xdr:colOff>
      <xdr:row>74</xdr:row>
      <xdr:rowOff>81280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693142"/>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81280</xdr:rowOff>
    </xdr:from>
    <xdr:to>
      <xdr:col>78</xdr:col>
      <xdr:colOff>69850</xdr:colOff>
      <xdr:row>74</xdr:row>
      <xdr:rowOff>5842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59713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14986</xdr:rowOff>
    </xdr:from>
    <xdr:to>
      <xdr:col>73</xdr:col>
      <xdr:colOff>180975</xdr:colOff>
      <xdr:row>73</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530836"/>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14986</xdr:rowOff>
    </xdr:from>
    <xdr:to>
      <xdr:col>69</xdr:col>
      <xdr:colOff>92075</xdr:colOff>
      <xdr:row>74</xdr:row>
      <xdr:rowOff>14986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530836"/>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30480</xdr:rowOff>
    </xdr:from>
    <xdr:to>
      <xdr:col>82</xdr:col>
      <xdr:colOff>158750</xdr:colOff>
      <xdr:row>74</xdr:row>
      <xdr:rowOff>132080</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47007</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126492</xdr:rowOff>
    </xdr:from>
    <xdr:to>
      <xdr:col>78</xdr:col>
      <xdr:colOff>120650</xdr:colOff>
      <xdr:row>74</xdr:row>
      <xdr:rowOff>56642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64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66819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1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30480</xdr:rowOff>
    </xdr:from>
    <xdr:to>
      <xdr:col>74</xdr:col>
      <xdr:colOff>31750</xdr:colOff>
      <xdr:row>73</xdr:row>
      <xdr:rowOff>132080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142257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135636</xdr:rowOff>
    </xdr:from>
    <xdr:to>
      <xdr:col>69</xdr:col>
      <xdr:colOff>142875</xdr:colOff>
      <xdr:row>73</xdr:row>
      <xdr:rowOff>65786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48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75963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135636</xdr:rowOff>
    </xdr:from>
    <xdr:to>
      <xdr:col>65</xdr:col>
      <xdr:colOff>53975</xdr:colOff>
      <xdr:row>74</xdr:row>
      <xdr:rowOff>65786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65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75963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2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20434</xdr:rowOff>
    </xdr:from>
    <xdr:to>
      <xdr:col>29</xdr:col>
      <xdr:colOff>127000</xdr:colOff>
      <xdr:row>18</xdr:row>
      <xdr:rowOff>97770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4159"/>
          <a:ext cx="647700" cy="77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97770</xdr:rowOff>
    </xdr:from>
    <xdr:to>
      <xdr:col>26</xdr:col>
      <xdr:colOff>50800</xdr:colOff>
      <xdr:row>18</xdr:row>
      <xdr:rowOff>122824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1495"/>
          <a:ext cx="698500" cy="25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122824</xdr:rowOff>
    </xdr:from>
    <xdr:to>
      <xdr:col>22</xdr:col>
      <xdr:colOff>114300</xdr:colOff>
      <xdr:row>19</xdr:row>
      <xdr:rowOff>18849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56549"/>
          <a:ext cx="698500" cy="67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18849</xdr:rowOff>
    </xdr:from>
    <xdr:to>
      <xdr:col>18</xdr:col>
      <xdr:colOff>177800</xdr:colOff>
      <xdr:row>19</xdr:row>
      <xdr:rowOff>62954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24024"/>
          <a:ext cx="698500" cy="44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141084</xdr:rowOff>
    </xdr:from>
    <xdr:to>
      <xdr:col>29</xdr:col>
      <xdr:colOff>177800</xdr:colOff>
      <xdr:row>18</xdr:row>
      <xdr:rowOff>71234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03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113161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5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46970</xdr:rowOff>
    </xdr:from>
    <xdr:to>
      <xdr:col>26</xdr:col>
      <xdr:colOff>101600</xdr:colOff>
      <xdr:row>18</xdr:row>
      <xdr:rowOff>148570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0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133347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7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72024</xdr:rowOff>
    </xdr:from>
    <xdr:to>
      <xdr:col>22</xdr:col>
      <xdr:colOff>165100</xdr:colOff>
      <xdr:row>19</xdr:row>
      <xdr:rowOff>2174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05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158401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92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139499</xdr:rowOff>
    </xdr:from>
    <xdr:to>
      <xdr:col>19</xdr:col>
      <xdr:colOff>38100</xdr:colOff>
      <xdr:row>19</xdr:row>
      <xdr:rowOff>69649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73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54426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59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12154</xdr:rowOff>
    </xdr:from>
    <xdr:to>
      <xdr:col>15</xdr:col>
      <xdr:colOff>101600</xdr:colOff>
      <xdr:row>19</xdr:row>
      <xdr:rowOff>113754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7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98531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0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238404</xdr:rowOff>
    </xdr:from>
    <xdr:to>
      <xdr:col>29</xdr:col>
      <xdr:colOff>127000</xdr:colOff>
      <xdr:row>35</xdr:row>
      <xdr:rowOff>238549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48754"/>
          <a:ext cx="647700" cy="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223181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33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238549</xdr:rowOff>
    </xdr:from>
    <xdr:to>
      <xdr:col>26</xdr:col>
      <xdr:colOff>50800</xdr:colOff>
      <xdr:row>35</xdr:row>
      <xdr:rowOff>247023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8899"/>
          <a:ext cx="698500" cy="8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243769</xdr:rowOff>
    </xdr:from>
    <xdr:to>
      <xdr:col>22</xdr:col>
      <xdr:colOff>114300</xdr:colOff>
      <xdr:row>35</xdr:row>
      <xdr:rowOff>247023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54119"/>
          <a:ext cx="698500" cy="3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243769</xdr:rowOff>
    </xdr:from>
    <xdr:to>
      <xdr:col>18</xdr:col>
      <xdr:colOff>177800</xdr:colOff>
      <xdr:row>35</xdr:row>
      <xdr:rowOff>268732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54119"/>
          <a:ext cx="698500" cy="24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187604</xdr:rowOff>
    </xdr:from>
    <xdr:to>
      <xdr:col>29</xdr:col>
      <xdr:colOff>177800</xdr:colOff>
      <xdr:row>35</xdr:row>
      <xdr:rowOff>289204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97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32681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4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187749</xdr:rowOff>
    </xdr:from>
    <xdr:to>
      <xdr:col>26</xdr:col>
      <xdr:colOff>101600</xdr:colOff>
      <xdr:row>35</xdr:row>
      <xdr:rowOff>289349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8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299526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6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196223</xdr:rowOff>
    </xdr:from>
    <xdr:to>
      <xdr:col>22</xdr:col>
      <xdr:colOff>165100</xdr:colOff>
      <xdr:row>35</xdr:row>
      <xdr:rowOff>297823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06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308000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75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192969</xdr:rowOff>
    </xdr:from>
    <xdr:to>
      <xdr:col>19</xdr:col>
      <xdr:colOff>38100</xdr:colOff>
      <xdr:row>35</xdr:row>
      <xdr:rowOff>294569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03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304746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72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217932</xdr:rowOff>
    </xdr:from>
    <xdr:to>
      <xdr:col>15</xdr:col>
      <xdr:colOff>101600</xdr:colOff>
      <xdr:row>35</xdr:row>
      <xdr:rowOff>319532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28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329709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9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7,534
7,477
25.17
5,689,829
5,348,735
305,234
2,881,000
3,016,755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34.1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110470</xdr:rowOff>
    </xdr:from>
    <xdr:to>
      <xdr:col>24</xdr:col>
      <xdr:colOff>63500</xdr:colOff>
      <xdr:row>38</xdr:row>
      <xdr:rowOff>26848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54120"/>
          <a:ext cx="838200" cy="8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26848</xdr:rowOff>
    </xdr:from>
    <xdr:to>
      <xdr:col>19</xdr:col>
      <xdr:colOff>177800</xdr:colOff>
      <xdr:row>38</xdr:row>
      <xdr:rowOff>70129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41948"/>
          <a:ext cx="889000" cy="4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70129</xdr:rowOff>
    </xdr:from>
    <xdr:to>
      <xdr:col>15</xdr:col>
      <xdr:colOff>50800</xdr:colOff>
      <xdr:row>38</xdr:row>
      <xdr:rowOff>113350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85229"/>
          <a:ext cx="889000" cy="4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113350</xdr:rowOff>
    </xdr:from>
    <xdr:to>
      <xdr:col>10</xdr:col>
      <xdr:colOff>114300</xdr:colOff>
      <xdr:row>39</xdr:row>
      <xdr:rowOff>772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28450"/>
          <a:ext cx="889000" cy="5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59670</xdr:rowOff>
    </xdr:from>
    <xdr:to>
      <xdr:col>24</xdr:col>
      <xdr:colOff>114300</xdr:colOff>
      <xdr:row>37</xdr:row>
      <xdr:rowOff>161269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033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38097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8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147498</xdr:rowOff>
    </xdr:from>
    <xdr:to>
      <xdr:col>20</xdr:col>
      <xdr:colOff>38100</xdr:colOff>
      <xdr:row>38</xdr:row>
      <xdr:rowOff>77648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9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68775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8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19329</xdr:rowOff>
    </xdr:from>
    <xdr:to>
      <xdr:col>15</xdr:col>
      <xdr:colOff>101600</xdr:colOff>
      <xdr:row>38</xdr:row>
      <xdr:rowOff>120929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3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112056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2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62550</xdr:rowOff>
    </xdr:from>
    <xdr:to>
      <xdr:col>10</xdr:col>
      <xdr:colOff>165100</xdr:colOff>
      <xdr:row>38</xdr:row>
      <xdr:rowOff>164150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7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155277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70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121422</xdr:rowOff>
    </xdr:from>
    <xdr:to>
      <xdr:col>6</xdr:col>
      <xdr:colOff>38100</xdr:colOff>
      <xdr:row>39</xdr:row>
      <xdr:rowOff>51572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42699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72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75595</xdr:rowOff>
    </xdr:from>
    <xdr:to>
      <xdr:col>24</xdr:col>
      <xdr:colOff>63500</xdr:colOff>
      <xdr:row>58</xdr:row>
      <xdr:rowOff>84313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19695"/>
          <a:ext cx="838200" cy="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75595</xdr:rowOff>
    </xdr:from>
    <xdr:to>
      <xdr:col>19</xdr:col>
      <xdr:colOff>177800</xdr:colOff>
      <xdr:row>58</xdr:row>
      <xdr:rowOff>95510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19695"/>
          <a:ext cx="889000" cy="1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95510</xdr:rowOff>
    </xdr:from>
    <xdr:to>
      <xdr:col>15</xdr:col>
      <xdr:colOff>50800</xdr:colOff>
      <xdr:row>58</xdr:row>
      <xdr:rowOff>119153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39610"/>
          <a:ext cx="889000" cy="2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119153</xdr:rowOff>
    </xdr:from>
    <xdr:to>
      <xdr:col>10</xdr:col>
      <xdr:colOff>114300</xdr:colOff>
      <xdr:row>58</xdr:row>
      <xdr:rowOff>127639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3253"/>
          <a:ext cx="889000" cy="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33513</xdr:rowOff>
    </xdr:from>
    <xdr:to>
      <xdr:col>24</xdr:col>
      <xdr:colOff>114300</xdr:colOff>
      <xdr:row>58</xdr:row>
      <xdr:rowOff>135113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164340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65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24795</xdr:rowOff>
    </xdr:from>
    <xdr:to>
      <xdr:col>20</xdr:col>
      <xdr:colOff>38100</xdr:colOff>
      <xdr:row>58</xdr:row>
      <xdr:rowOff>126395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142922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44710</xdr:rowOff>
    </xdr:from>
    <xdr:to>
      <xdr:col>15</xdr:col>
      <xdr:colOff>101600</xdr:colOff>
      <xdr:row>58</xdr:row>
      <xdr:rowOff>146310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162837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4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68353</xdr:rowOff>
    </xdr:from>
    <xdr:to>
      <xdr:col>10</xdr:col>
      <xdr:colOff>165100</xdr:colOff>
      <xdr:row>58</xdr:row>
      <xdr:rowOff>169953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161080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0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76839</xdr:rowOff>
    </xdr:from>
    <xdr:to>
      <xdr:col>6</xdr:col>
      <xdr:colOff>38100</xdr:colOff>
      <xdr:row>59</xdr:row>
      <xdr:rowOff>6989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23516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96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6477</xdr:rowOff>
    </xdr:from>
    <xdr:to>
      <xdr:col>24</xdr:col>
      <xdr:colOff>63500</xdr:colOff>
      <xdr:row>78</xdr:row>
      <xdr:rowOff>13615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79577"/>
          <a:ext cx="838200" cy="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8725</xdr:rowOff>
    </xdr:from>
    <xdr:to>
      <xdr:col>19</xdr:col>
      <xdr:colOff>177800</xdr:colOff>
      <xdr:row>78</xdr:row>
      <xdr:rowOff>13615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81825"/>
          <a:ext cx="889000" cy="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8725</xdr:rowOff>
    </xdr:from>
    <xdr:to>
      <xdr:col>15</xdr:col>
      <xdr:colOff>50800</xdr:colOff>
      <xdr:row>78</xdr:row>
      <xdr:rowOff>28550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81825"/>
          <a:ext cx="889000" cy="1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168275</xdr:rowOff>
    </xdr:from>
    <xdr:to>
      <xdr:col>10</xdr:col>
      <xdr:colOff>114300</xdr:colOff>
      <xdr:row>78</xdr:row>
      <xdr:rowOff>28550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69925"/>
          <a:ext cx="889000" cy="3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127127</xdr:rowOff>
    </xdr:from>
    <xdr:to>
      <xdr:col>24</xdr:col>
      <xdr:colOff>114300</xdr:colOff>
      <xdr:row>78</xdr:row>
      <xdr:rowOff>57277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2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105554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0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134265</xdr:rowOff>
    </xdr:from>
    <xdr:to>
      <xdr:col>20</xdr:col>
      <xdr:colOff>38100</xdr:colOff>
      <xdr:row>78</xdr:row>
      <xdr:rowOff>64415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55542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2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129375</xdr:rowOff>
    </xdr:from>
    <xdr:to>
      <xdr:col>15</xdr:col>
      <xdr:colOff>101600</xdr:colOff>
      <xdr:row>78</xdr:row>
      <xdr:rowOff>59525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50652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2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149200</xdr:rowOff>
    </xdr:from>
    <xdr:to>
      <xdr:col>10</xdr:col>
      <xdr:colOff>165100</xdr:colOff>
      <xdr:row>78</xdr:row>
      <xdr:rowOff>79350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5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70477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44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117475</xdr:rowOff>
    </xdr:from>
    <xdr:to>
      <xdr:col>6</xdr:col>
      <xdr:colOff>38100</xdr:colOff>
      <xdr:row>78</xdr:row>
      <xdr:rowOff>47625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1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64152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9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105780</xdr:rowOff>
    </xdr:from>
    <xdr:to>
      <xdr:col>24</xdr:col>
      <xdr:colOff>63500</xdr:colOff>
      <xdr:row>98</xdr:row>
      <xdr:rowOff>28643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736430"/>
          <a:ext cx="838200" cy="9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28643</xdr:rowOff>
    </xdr:from>
    <xdr:to>
      <xdr:col>19</xdr:col>
      <xdr:colOff>177800</xdr:colOff>
      <xdr:row>98</xdr:row>
      <xdr:rowOff>62847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830743"/>
          <a:ext cx="889000" cy="3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151043</xdr:rowOff>
    </xdr:from>
    <xdr:to>
      <xdr:col>15</xdr:col>
      <xdr:colOff>50800</xdr:colOff>
      <xdr:row>98</xdr:row>
      <xdr:rowOff>62847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781693"/>
          <a:ext cx="889000" cy="8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151043</xdr:rowOff>
    </xdr:from>
    <xdr:to>
      <xdr:col>10</xdr:col>
      <xdr:colOff>114300</xdr:colOff>
      <xdr:row>98</xdr:row>
      <xdr:rowOff>152197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81693"/>
          <a:ext cx="889000" cy="17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54980</xdr:rowOff>
    </xdr:from>
    <xdr:to>
      <xdr:col>24</xdr:col>
      <xdr:colOff>114300</xdr:colOff>
      <xdr:row>97</xdr:row>
      <xdr:rowOff>156580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8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141357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0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149293</xdr:rowOff>
    </xdr:from>
    <xdr:to>
      <xdr:col>20</xdr:col>
      <xdr:colOff>38100</xdr:colOff>
      <xdr:row>98</xdr:row>
      <xdr:rowOff>79443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7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70570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7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12047</xdr:rowOff>
    </xdr:from>
    <xdr:to>
      <xdr:col>15</xdr:col>
      <xdr:colOff>101600</xdr:colOff>
      <xdr:row>98</xdr:row>
      <xdr:rowOff>113647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8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104774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90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100243</xdr:rowOff>
    </xdr:from>
    <xdr:to>
      <xdr:col>10</xdr:col>
      <xdr:colOff>165100</xdr:colOff>
      <xdr:row>98</xdr:row>
      <xdr:rowOff>30393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3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21520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101397</xdr:rowOff>
    </xdr:from>
    <xdr:to>
      <xdr:col>6</xdr:col>
      <xdr:colOff>38100</xdr:colOff>
      <xdr:row>99</xdr:row>
      <xdr:rowOff>31547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0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22674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9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40362</xdr:rowOff>
    </xdr:from>
    <xdr:to>
      <xdr:col>55</xdr:col>
      <xdr:colOff>0</xdr:colOff>
      <xdr:row>36</xdr:row>
      <xdr:rowOff>104797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12562"/>
          <a:ext cx="838200" cy="6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39718</xdr:rowOff>
    </xdr:from>
    <xdr:to>
      <xdr:col>50</xdr:col>
      <xdr:colOff>114300</xdr:colOff>
      <xdr:row>36</xdr:row>
      <xdr:rowOff>40362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11918"/>
          <a:ext cx="889000" cy="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39718</xdr:rowOff>
    </xdr:from>
    <xdr:to>
      <xdr:col>45</xdr:col>
      <xdr:colOff>177800</xdr:colOff>
      <xdr:row>36</xdr:row>
      <xdr:rowOff>50580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11918"/>
          <a:ext cx="889000" cy="1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110847</xdr:rowOff>
    </xdr:from>
    <xdr:to>
      <xdr:col>41</xdr:col>
      <xdr:colOff>50800</xdr:colOff>
      <xdr:row>36</xdr:row>
      <xdr:rowOff>50580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40147"/>
          <a:ext cx="889000" cy="28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53997</xdr:rowOff>
    </xdr:from>
    <xdr:to>
      <xdr:col>55</xdr:col>
      <xdr:colOff>50800</xdr:colOff>
      <xdr:row>36</xdr:row>
      <xdr:rowOff>155597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2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32424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04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161012</xdr:rowOff>
    </xdr:from>
    <xdr:to>
      <xdr:col>50</xdr:col>
      <xdr:colOff>165100</xdr:colOff>
      <xdr:row>36</xdr:row>
      <xdr:rowOff>91162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6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82289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5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160368</xdr:rowOff>
    </xdr:from>
    <xdr:to>
      <xdr:col>46</xdr:col>
      <xdr:colOff>38100</xdr:colOff>
      <xdr:row>36</xdr:row>
      <xdr:rowOff>90518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6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81645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5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171230</xdr:rowOff>
    </xdr:from>
    <xdr:to>
      <xdr:col>41</xdr:col>
      <xdr:colOff>101600</xdr:colOff>
      <xdr:row>36</xdr:row>
      <xdr:rowOff>101380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117907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47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60047</xdr:rowOff>
    </xdr:from>
    <xdr:to>
      <xdr:col>36</xdr:col>
      <xdr:colOff>165100</xdr:colOff>
      <xdr:row>34</xdr:row>
      <xdr:rowOff>161647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8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152774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8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159844</xdr:rowOff>
    </xdr:from>
    <xdr:to>
      <xdr:col>55</xdr:col>
      <xdr:colOff>0</xdr:colOff>
      <xdr:row>59</xdr:row>
      <xdr:rowOff>34351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103944"/>
          <a:ext cx="838200" cy="4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159844</xdr:rowOff>
    </xdr:from>
    <xdr:to>
      <xdr:col>50</xdr:col>
      <xdr:colOff>114300</xdr:colOff>
      <xdr:row>59</xdr:row>
      <xdr:rowOff>13506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03944"/>
          <a:ext cx="889000" cy="2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152782</xdr:rowOff>
    </xdr:from>
    <xdr:to>
      <xdr:col>45</xdr:col>
      <xdr:colOff>177800</xdr:colOff>
      <xdr:row>59</xdr:row>
      <xdr:rowOff>13506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96882"/>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152782</xdr:rowOff>
    </xdr:from>
    <xdr:to>
      <xdr:col>41</xdr:col>
      <xdr:colOff>50800</xdr:colOff>
      <xdr:row>59</xdr:row>
      <xdr:rowOff>20289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96882"/>
          <a:ext cx="889000" cy="3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155001</xdr:rowOff>
    </xdr:from>
    <xdr:to>
      <xdr:col>55</xdr:col>
      <xdr:colOff>50800</xdr:colOff>
      <xdr:row>59</xdr:row>
      <xdr:rowOff>85151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9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69928</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1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109044</xdr:rowOff>
    </xdr:from>
    <xdr:to>
      <xdr:col>50</xdr:col>
      <xdr:colOff>165100</xdr:colOff>
      <xdr:row>59</xdr:row>
      <xdr:rowOff>39194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5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30321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4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134156</xdr:rowOff>
    </xdr:from>
    <xdr:to>
      <xdr:col>46</xdr:col>
      <xdr:colOff>38100</xdr:colOff>
      <xdr:row>59</xdr:row>
      <xdr:rowOff>64306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7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55433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7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101982</xdr:rowOff>
    </xdr:from>
    <xdr:to>
      <xdr:col>41</xdr:col>
      <xdr:colOff>101600</xdr:colOff>
      <xdr:row>59</xdr:row>
      <xdr:rowOff>32132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4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23259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138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140939</xdr:rowOff>
    </xdr:from>
    <xdr:to>
      <xdr:col>36</xdr:col>
      <xdr:colOff>165100</xdr:colOff>
      <xdr:row>59</xdr:row>
      <xdr:rowOff>71089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8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62216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7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114895</xdr:rowOff>
    </xdr:from>
    <xdr:to>
      <xdr:col>55</xdr:col>
      <xdr:colOff>0</xdr:colOff>
      <xdr:row>78</xdr:row>
      <xdr:rowOff>123177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87995"/>
          <a:ext cx="838200" cy="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31671</xdr:rowOff>
    </xdr:from>
    <xdr:to>
      <xdr:col>50</xdr:col>
      <xdr:colOff>114300</xdr:colOff>
      <xdr:row>78</xdr:row>
      <xdr:rowOff>114895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04771"/>
          <a:ext cx="889000" cy="8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164854</xdr:rowOff>
    </xdr:from>
    <xdr:to>
      <xdr:col>45</xdr:col>
      <xdr:colOff>177800</xdr:colOff>
      <xdr:row>78</xdr:row>
      <xdr:rowOff>31671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66504"/>
          <a:ext cx="889000" cy="3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164854</xdr:rowOff>
    </xdr:from>
    <xdr:to>
      <xdr:col>41</xdr:col>
      <xdr:colOff>50800</xdr:colOff>
      <xdr:row>78</xdr:row>
      <xdr:rowOff>90946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66504"/>
          <a:ext cx="889000" cy="9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72377</xdr:rowOff>
    </xdr:from>
    <xdr:to>
      <xdr:col>55</xdr:col>
      <xdr:colOff>50800</xdr:colOff>
      <xdr:row>79</xdr:row>
      <xdr:rowOff>2527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4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158754</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6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64095</xdr:rowOff>
    </xdr:from>
    <xdr:to>
      <xdr:col>50</xdr:col>
      <xdr:colOff>165100</xdr:colOff>
      <xdr:row>78</xdr:row>
      <xdr:rowOff>165695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3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156822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2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152321</xdr:rowOff>
    </xdr:from>
    <xdr:to>
      <xdr:col>46</xdr:col>
      <xdr:colOff>38100</xdr:colOff>
      <xdr:row>78</xdr:row>
      <xdr:rowOff>82471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5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98998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2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114054</xdr:rowOff>
    </xdr:from>
    <xdr:to>
      <xdr:col>41</xdr:col>
      <xdr:colOff>101600</xdr:colOff>
      <xdr:row>78</xdr:row>
      <xdr:rowOff>44204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1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60731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9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40146</xdr:rowOff>
    </xdr:from>
    <xdr:to>
      <xdr:col>36</xdr:col>
      <xdr:colOff>165100</xdr:colOff>
      <xdr:row>78</xdr:row>
      <xdr:rowOff>141746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1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132873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0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119711</xdr:rowOff>
    </xdr:from>
    <xdr:to>
      <xdr:col>55</xdr:col>
      <xdr:colOff>0</xdr:colOff>
      <xdr:row>98</xdr:row>
      <xdr:rowOff>121988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21811"/>
          <a:ext cx="838200" cy="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121988</xdr:rowOff>
    </xdr:from>
    <xdr:to>
      <xdr:col>50</xdr:col>
      <xdr:colOff>114300</xdr:colOff>
      <xdr:row>98</xdr:row>
      <xdr:rowOff>158074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24088"/>
          <a:ext cx="889000" cy="3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157896</xdr:rowOff>
    </xdr:from>
    <xdr:to>
      <xdr:col>45</xdr:col>
      <xdr:colOff>177800</xdr:colOff>
      <xdr:row>98</xdr:row>
      <xdr:rowOff>158074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59996"/>
          <a:ext cx="8890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122761</xdr:rowOff>
    </xdr:from>
    <xdr:to>
      <xdr:col>41</xdr:col>
      <xdr:colOff>50800</xdr:colOff>
      <xdr:row>98</xdr:row>
      <xdr:rowOff>157896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924861"/>
          <a:ext cx="889000" cy="3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68911</xdr:rowOff>
    </xdr:from>
    <xdr:to>
      <xdr:col>55</xdr:col>
      <xdr:colOff>50800</xdr:colOff>
      <xdr:row>98</xdr:row>
      <xdr:rowOff>170511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7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155288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71188</xdr:rowOff>
    </xdr:from>
    <xdr:to>
      <xdr:col>50</xdr:col>
      <xdr:colOff>165100</xdr:colOff>
      <xdr:row>99</xdr:row>
      <xdr:rowOff>1338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163915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107274</xdr:rowOff>
    </xdr:from>
    <xdr:to>
      <xdr:col>46</xdr:col>
      <xdr:colOff>38100</xdr:colOff>
      <xdr:row>99</xdr:row>
      <xdr:rowOff>37424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0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28551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02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107096</xdr:rowOff>
    </xdr:from>
    <xdr:to>
      <xdr:col>41</xdr:col>
      <xdr:colOff>101600</xdr:colOff>
      <xdr:row>99</xdr:row>
      <xdr:rowOff>37246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0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28373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0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71961</xdr:rowOff>
    </xdr:from>
    <xdr:to>
      <xdr:col>36</xdr:col>
      <xdr:colOff>165100</xdr:colOff>
      <xdr:row>99</xdr:row>
      <xdr:rowOff>2111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7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164688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6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69794</xdr:rowOff>
    </xdr:from>
    <xdr:to>
      <xdr:col>85</xdr:col>
      <xdr:colOff>127000</xdr:colOff>
      <xdr:row>76</xdr:row>
      <xdr:rowOff>80063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099994"/>
          <a:ext cx="838200" cy="1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69794</xdr:rowOff>
    </xdr:from>
    <xdr:to>
      <xdr:col>81</xdr:col>
      <xdr:colOff>50800</xdr:colOff>
      <xdr:row>76</xdr:row>
      <xdr:rowOff>72423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099994"/>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72423</xdr:rowOff>
    </xdr:from>
    <xdr:to>
      <xdr:col>76</xdr:col>
      <xdr:colOff>114300</xdr:colOff>
      <xdr:row>76</xdr:row>
      <xdr:rowOff>73041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102623"/>
          <a:ext cx="88900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73041</xdr:rowOff>
    </xdr:from>
    <xdr:to>
      <xdr:col>71</xdr:col>
      <xdr:colOff>177800</xdr:colOff>
      <xdr:row>76</xdr:row>
      <xdr:rowOff>88722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103241"/>
          <a:ext cx="889000" cy="1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29263</xdr:rowOff>
    </xdr:from>
    <xdr:to>
      <xdr:col>85</xdr:col>
      <xdr:colOff>177800</xdr:colOff>
      <xdr:row>76</xdr:row>
      <xdr:rowOff>130863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5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7690</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3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18994</xdr:rowOff>
    </xdr:from>
    <xdr:to>
      <xdr:col>81</xdr:col>
      <xdr:colOff>101600</xdr:colOff>
      <xdr:row>76</xdr:row>
      <xdr:rowOff>120594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4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111721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4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21623</xdr:rowOff>
    </xdr:from>
    <xdr:to>
      <xdr:col>76</xdr:col>
      <xdr:colOff>165100</xdr:colOff>
      <xdr:row>76</xdr:row>
      <xdr:rowOff>123223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5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114350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4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22241</xdr:rowOff>
    </xdr:from>
    <xdr:to>
      <xdr:col>72</xdr:col>
      <xdr:colOff>38100</xdr:colOff>
      <xdr:row>76</xdr:row>
      <xdr:rowOff>123841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5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114968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4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37922</xdr:rowOff>
    </xdr:from>
    <xdr:to>
      <xdr:col>67</xdr:col>
      <xdr:colOff>101600</xdr:colOff>
      <xdr:row>76</xdr:row>
      <xdr:rowOff>139522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6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130649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6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54770</xdr:rowOff>
    </xdr:from>
    <xdr:to>
      <xdr:col>85</xdr:col>
      <xdr:colOff>127000</xdr:colOff>
      <xdr:row>99</xdr:row>
      <xdr:rowOff>83610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28320"/>
          <a:ext cx="838200" cy="2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50158</xdr:rowOff>
    </xdr:from>
    <xdr:to>
      <xdr:col>81</xdr:col>
      <xdr:colOff>50800</xdr:colOff>
      <xdr:row>99</xdr:row>
      <xdr:rowOff>83610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23708"/>
          <a:ext cx="889000" cy="3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50158</xdr:rowOff>
    </xdr:from>
    <xdr:to>
      <xdr:col>76</xdr:col>
      <xdr:colOff>114300</xdr:colOff>
      <xdr:row>99</xdr:row>
      <xdr:rowOff>80952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7023708"/>
          <a:ext cx="889000" cy="3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79797</xdr:rowOff>
    </xdr:from>
    <xdr:to>
      <xdr:col>71</xdr:col>
      <xdr:colOff>177800</xdr:colOff>
      <xdr:row>99</xdr:row>
      <xdr:rowOff>80952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7053347"/>
          <a:ext cx="889000" cy="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3970</xdr:rowOff>
    </xdr:from>
    <xdr:to>
      <xdr:col>85</xdr:col>
      <xdr:colOff>177800</xdr:colOff>
      <xdr:row>99</xdr:row>
      <xdr:rowOff>105570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32810</xdr:rowOff>
    </xdr:from>
    <xdr:to>
      <xdr:col>81</xdr:col>
      <xdr:colOff>101600</xdr:colOff>
      <xdr:row>99</xdr:row>
      <xdr:rowOff>134410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125537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9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170808</xdr:rowOff>
    </xdr:from>
    <xdr:to>
      <xdr:col>76</xdr:col>
      <xdr:colOff>165100</xdr:colOff>
      <xdr:row>99</xdr:row>
      <xdr:rowOff>100958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7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92085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6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30152</xdr:rowOff>
    </xdr:from>
    <xdr:to>
      <xdr:col>72</xdr:col>
      <xdr:colOff>38100</xdr:colOff>
      <xdr:row>99</xdr:row>
      <xdr:rowOff>131752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700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122879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9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28997</xdr:rowOff>
    </xdr:from>
    <xdr:to>
      <xdr:col>67</xdr:col>
      <xdr:colOff>101600</xdr:colOff>
      <xdr:row>99</xdr:row>
      <xdr:rowOff>130597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0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121724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58547</xdr:rowOff>
    </xdr:from>
    <xdr:to>
      <xdr:col>116</xdr:col>
      <xdr:colOff>63500</xdr:colOff>
      <xdr:row>57</xdr:row>
      <xdr:rowOff>62967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831197"/>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62967</xdr:rowOff>
    </xdr:from>
    <xdr:to>
      <xdr:col>111</xdr:col>
      <xdr:colOff>177800</xdr:colOff>
      <xdr:row>57</xdr:row>
      <xdr:rowOff>65672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835617"/>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65672</xdr:rowOff>
    </xdr:from>
    <xdr:to>
      <xdr:col>107</xdr:col>
      <xdr:colOff>50800</xdr:colOff>
      <xdr:row>57</xdr:row>
      <xdr:rowOff>71882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838322"/>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71882</xdr:rowOff>
    </xdr:from>
    <xdr:to>
      <xdr:col>102</xdr:col>
      <xdr:colOff>114300</xdr:colOff>
      <xdr:row>57</xdr:row>
      <xdr:rowOff>77997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844532"/>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7747</xdr:rowOff>
    </xdr:from>
    <xdr:to>
      <xdr:col>116</xdr:col>
      <xdr:colOff>114300</xdr:colOff>
      <xdr:row>57</xdr:row>
      <xdr:rowOff>109347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7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30624</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63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12167</xdr:rowOff>
    </xdr:from>
    <xdr:to>
      <xdr:col>112</xdr:col>
      <xdr:colOff>38100</xdr:colOff>
      <xdr:row>57</xdr:row>
      <xdr:rowOff>113767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78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130294</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56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14872</xdr:rowOff>
    </xdr:from>
    <xdr:to>
      <xdr:col>107</xdr:col>
      <xdr:colOff>101600</xdr:colOff>
      <xdr:row>57</xdr:row>
      <xdr:rowOff>116472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7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132999</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56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21082</xdr:rowOff>
    </xdr:from>
    <xdr:to>
      <xdr:col>102</xdr:col>
      <xdr:colOff>165100</xdr:colOff>
      <xdr:row>57</xdr:row>
      <xdr:rowOff>122682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79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139209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56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27197</xdr:rowOff>
    </xdr:from>
    <xdr:to>
      <xdr:col>98</xdr:col>
      <xdr:colOff>38100</xdr:colOff>
      <xdr:row>57</xdr:row>
      <xdr:rowOff>128797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79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145324</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57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162838</xdr:rowOff>
    </xdr:from>
    <xdr:to>
      <xdr:col>116</xdr:col>
      <xdr:colOff>63500</xdr:colOff>
      <xdr:row>77</xdr:row>
      <xdr:rowOff>165598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364488"/>
          <a:ext cx="838200" cy="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162838</xdr:rowOff>
    </xdr:from>
    <xdr:to>
      <xdr:col>111</xdr:col>
      <xdr:colOff>177800</xdr:colOff>
      <xdr:row>77</xdr:row>
      <xdr:rowOff>164128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364488"/>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162331</xdr:rowOff>
    </xdr:from>
    <xdr:to>
      <xdr:col>107</xdr:col>
      <xdr:colOff>50800</xdr:colOff>
      <xdr:row>77</xdr:row>
      <xdr:rowOff>164128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363981"/>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162331</xdr:rowOff>
    </xdr:from>
    <xdr:to>
      <xdr:col>102</xdr:col>
      <xdr:colOff>114300</xdr:colOff>
      <xdr:row>78</xdr:row>
      <xdr:rowOff>17449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363981"/>
          <a:ext cx="889000" cy="2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114798</xdr:rowOff>
    </xdr:from>
    <xdr:to>
      <xdr:col>116</xdr:col>
      <xdr:colOff>114300</xdr:colOff>
      <xdr:row>78</xdr:row>
      <xdr:rowOff>44948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31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93225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29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112038</xdr:rowOff>
    </xdr:from>
    <xdr:to>
      <xdr:col>112</xdr:col>
      <xdr:colOff>38100</xdr:colOff>
      <xdr:row>78</xdr:row>
      <xdr:rowOff>42188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31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33315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40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113328</xdr:rowOff>
    </xdr:from>
    <xdr:to>
      <xdr:col>107</xdr:col>
      <xdr:colOff>101600</xdr:colOff>
      <xdr:row>78</xdr:row>
      <xdr:rowOff>43478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31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34605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40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111531</xdr:rowOff>
    </xdr:from>
    <xdr:to>
      <xdr:col>102</xdr:col>
      <xdr:colOff>165100</xdr:colOff>
      <xdr:row>78</xdr:row>
      <xdr:rowOff>41681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31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32808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40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138099</xdr:rowOff>
    </xdr:from>
    <xdr:to>
      <xdr:col>98</xdr:col>
      <xdr:colOff>38100</xdr:colOff>
      <xdr:row>78</xdr:row>
      <xdr:rowOff>68249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33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59376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43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】H30.1.1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8,236</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H31.1.1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8,147</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R2.1.1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8,000</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R3.1.1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7,912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7,802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R5.1.1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7,694</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R6.1.1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7,591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R7.1.1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7,534</a:t>
          </a:r>
          <a:r>
            <a:rPr kumimoji="1" lang="ja-JP" altLang="en-US" sz="1300">
              <a:latin typeface="ＭＳ Ｐゴシック" panose="020B0600070205080204" pitchFamily="50" charset="-128"/>
              <a:ea typeface="ＭＳ Ｐゴシック" panose="020B0600070205080204" pitchFamily="50" charset="-128"/>
            </a:rPr>
            <a:t>人</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人件費</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885,202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916,588</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947,434</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1,027,152</a:t>
          </a:r>
          <a:r>
            <a:rPr kumimoji="1" lang="ja-JP" altLang="en-US" sz="1300">
              <a:latin typeface="ＭＳ Ｐゴシック" panose="020B0600070205080204" pitchFamily="50" charset="-128"/>
              <a:ea typeface="ＭＳ Ｐゴシック" panose="020B0600070205080204" pitchFamily="50" charset="-128"/>
            </a:rPr>
            <a:t>千円と人事院勧告により高水準で推移しているが、類似団体内では低水準を維持している。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維持補修費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3,328</a:t>
          </a:r>
          <a:r>
            <a:rPr kumimoji="1" lang="ja-JP" altLang="en-US" sz="1300">
              <a:latin typeface="ＭＳ Ｐゴシック" panose="020B0600070205080204" pitchFamily="50" charset="-128"/>
              <a:ea typeface="ＭＳ Ｐゴシック" panose="020B0600070205080204" pitchFamily="50" charset="-128"/>
            </a:rPr>
            <a:t>千円増の</a:t>
          </a:r>
          <a:r>
            <a:rPr kumimoji="1" lang="en-US" altLang="ja-JP" sz="1300">
              <a:latin typeface="ＭＳ Ｐゴシック" panose="020B0600070205080204" pitchFamily="50" charset="-128"/>
              <a:ea typeface="ＭＳ Ｐゴシック" panose="020B0600070205080204" pitchFamily="50" charset="-128"/>
            </a:rPr>
            <a:t>124,239</a:t>
          </a:r>
          <a:r>
            <a:rPr kumimoji="1" lang="ja-JP" altLang="en-US" sz="1300">
              <a:latin typeface="ＭＳ Ｐゴシック" panose="020B0600070205080204" pitchFamily="50" charset="-128"/>
              <a:ea typeface="ＭＳ Ｐゴシック" panose="020B0600070205080204" pitchFamily="50" charset="-128"/>
            </a:rPr>
            <a:t>千円となっている。</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年度においては大雪による除排雪経費が著しく増大し、類似団体平均値を超えたが、以降はほぼ同水準を維持している。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公債費</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403,085</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398,330</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396,493</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379,978</a:t>
          </a:r>
          <a:r>
            <a:rPr kumimoji="1" lang="ja-JP" altLang="en-US" sz="1300">
              <a:latin typeface="ＭＳ Ｐゴシック" panose="020B0600070205080204" pitchFamily="50" charset="-128"/>
              <a:ea typeface="ＭＳ Ｐゴシック" panose="020B0600070205080204" pitchFamily="50" charset="-128"/>
            </a:rPr>
            <a:t>千円と、</a:t>
          </a:r>
          <a:r>
            <a:rPr kumimoji="1" lang="en-US" altLang="ja-JP" sz="1300">
              <a:latin typeface="ＭＳ Ｐゴシック" panose="020B0600070205080204" pitchFamily="50" charset="-128"/>
              <a:ea typeface="ＭＳ Ｐゴシック" panose="020B0600070205080204" pitchFamily="50" charset="-128"/>
            </a:rPr>
            <a:t>H20</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408,320</a:t>
          </a:r>
          <a:r>
            <a:rPr kumimoji="1" lang="ja-JP" altLang="en-US" sz="1300">
              <a:latin typeface="ＭＳ Ｐゴシック" panose="020B0600070205080204" pitchFamily="50" charset="-128"/>
              <a:ea typeface="ＭＳ Ｐゴシック" panose="020B0600070205080204" pitchFamily="50" charset="-128"/>
            </a:rPr>
            <a:t>千円以来の高水準であるが、類似団体内においては低水準であることがわかる。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積立金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財政調整基金へ</a:t>
          </a:r>
          <a:r>
            <a:rPr kumimoji="1" lang="en-US" altLang="ja-JP" sz="1300">
              <a:latin typeface="ＭＳ Ｐゴシック" panose="020B0600070205080204" pitchFamily="50" charset="-128"/>
              <a:ea typeface="ＭＳ Ｐゴシック" panose="020B0600070205080204" pitchFamily="50" charset="-128"/>
            </a:rPr>
            <a:t>227,010</a:t>
          </a:r>
          <a:r>
            <a:rPr kumimoji="1" lang="ja-JP" altLang="en-US" sz="1300">
              <a:latin typeface="ＭＳ Ｐゴシック" panose="020B0600070205080204" pitchFamily="50" charset="-128"/>
              <a:ea typeface="ＭＳ Ｐゴシック" panose="020B0600070205080204" pitchFamily="50" charset="-128"/>
            </a:rPr>
            <a:t>千円積み立てたことにより、前年度より</a:t>
          </a:r>
          <a:r>
            <a:rPr kumimoji="1" lang="en-US" altLang="ja-JP" sz="1300">
              <a:latin typeface="ＭＳ Ｐゴシック" panose="020B0600070205080204" pitchFamily="50" charset="-128"/>
              <a:ea typeface="ＭＳ Ｐゴシック" panose="020B0600070205080204" pitchFamily="50" charset="-128"/>
            </a:rPr>
            <a:t>198,807</a:t>
          </a:r>
          <a:r>
            <a:rPr kumimoji="1" lang="ja-JP" altLang="en-US" sz="1300">
              <a:latin typeface="ＭＳ Ｐゴシック" panose="020B0600070205080204" pitchFamily="50" charset="-128"/>
              <a:ea typeface="ＭＳ Ｐゴシック" panose="020B0600070205080204" pitchFamily="50" charset="-128"/>
            </a:rPr>
            <a:t>千円増の</a:t>
          </a:r>
          <a:r>
            <a:rPr kumimoji="1" lang="en-US" altLang="ja-JP" sz="1300">
              <a:latin typeface="ＭＳ Ｐゴシック" panose="020B0600070205080204" pitchFamily="50" charset="-128"/>
              <a:ea typeface="ＭＳ Ｐゴシック" panose="020B0600070205080204" pitchFamily="50" charset="-128"/>
            </a:rPr>
            <a:t>305,278</a:t>
          </a:r>
          <a:r>
            <a:rPr kumimoji="1" lang="ja-JP" altLang="en-US" sz="1300">
              <a:latin typeface="ＭＳ Ｐゴシック" panose="020B0600070205080204" pitchFamily="50" charset="-128"/>
              <a:ea typeface="ＭＳ Ｐゴシック" panose="020B0600070205080204" pitchFamily="50" charset="-128"/>
            </a:rPr>
            <a:t>千円となったため、昨年度より類似団体平均値と乖離が小さくなった。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7,534
7,477
25.17
5,689,829
5,348,735
305,234
2,881,000
3,016,755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34.1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139192</xdr:rowOff>
    </xdr:from>
    <xdr:to>
      <xdr:col>24</xdr:col>
      <xdr:colOff>63500</xdr:colOff>
      <xdr:row>37</xdr:row>
      <xdr:rowOff>35433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11392"/>
          <a:ext cx="838200" cy="6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35433</xdr:rowOff>
    </xdr:from>
    <xdr:to>
      <xdr:col>19</xdr:col>
      <xdr:colOff>177800</xdr:colOff>
      <xdr:row>37</xdr:row>
      <xdr:rowOff>113538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9083"/>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113538</xdr:rowOff>
    </xdr:from>
    <xdr:to>
      <xdr:col>15</xdr:col>
      <xdr:colOff>50800</xdr:colOff>
      <xdr:row>37</xdr:row>
      <xdr:rowOff>138176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57188"/>
          <a:ext cx="889000"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138176</xdr:rowOff>
    </xdr:from>
    <xdr:to>
      <xdr:col>10</xdr:col>
      <xdr:colOff>114300</xdr:colOff>
      <xdr:row>37</xdr:row>
      <xdr:rowOff>170561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81826"/>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88392</xdr:rowOff>
    </xdr:from>
    <xdr:to>
      <xdr:col>24</xdr:col>
      <xdr:colOff>114300</xdr:colOff>
      <xdr:row>37</xdr:row>
      <xdr:rowOff>18542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6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66819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156083</xdr:rowOff>
    </xdr:from>
    <xdr:to>
      <xdr:col>20</xdr:col>
      <xdr:colOff>38100</xdr:colOff>
      <xdr:row>37</xdr:row>
      <xdr:rowOff>86233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77360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62738</xdr:rowOff>
    </xdr:from>
    <xdr:to>
      <xdr:col>15</xdr:col>
      <xdr:colOff>101600</xdr:colOff>
      <xdr:row>37</xdr:row>
      <xdr:rowOff>164338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0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155465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87376</xdr:rowOff>
    </xdr:from>
    <xdr:to>
      <xdr:col>10</xdr:col>
      <xdr:colOff>165100</xdr:colOff>
      <xdr:row>38</xdr:row>
      <xdr:rowOff>17526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3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8653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119761</xdr:rowOff>
    </xdr:from>
    <xdr:to>
      <xdr:col>6</xdr:col>
      <xdr:colOff>38100</xdr:colOff>
      <xdr:row>38</xdr:row>
      <xdr:rowOff>49911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6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41038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5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47123</xdr:rowOff>
    </xdr:from>
    <xdr:to>
      <xdr:col>24</xdr:col>
      <xdr:colOff>63500</xdr:colOff>
      <xdr:row>58</xdr:row>
      <xdr:rowOff>55864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91223"/>
          <a:ext cx="838200" cy="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47123</xdr:rowOff>
    </xdr:from>
    <xdr:to>
      <xdr:col>19</xdr:col>
      <xdr:colOff>177800</xdr:colOff>
      <xdr:row>58</xdr:row>
      <xdr:rowOff>47683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91223"/>
          <a:ext cx="889000" cy="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47683</xdr:rowOff>
    </xdr:from>
    <xdr:to>
      <xdr:col>15</xdr:col>
      <xdr:colOff>50800</xdr:colOff>
      <xdr:row>58</xdr:row>
      <xdr:rowOff>92747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91783"/>
          <a:ext cx="889000" cy="4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49494</xdr:rowOff>
    </xdr:from>
    <xdr:to>
      <xdr:col>10</xdr:col>
      <xdr:colOff>114300</xdr:colOff>
      <xdr:row>58</xdr:row>
      <xdr:rowOff>92747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93594"/>
          <a:ext cx="889000" cy="4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5064</xdr:rowOff>
    </xdr:from>
    <xdr:to>
      <xdr:col>24</xdr:col>
      <xdr:colOff>114300</xdr:colOff>
      <xdr:row>58</xdr:row>
      <xdr:rowOff>106664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4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167773</xdr:rowOff>
    </xdr:from>
    <xdr:to>
      <xdr:col>20</xdr:col>
      <xdr:colOff>38100</xdr:colOff>
      <xdr:row>58</xdr:row>
      <xdr:rowOff>97923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4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89050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33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168333</xdr:rowOff>
    </xdr:from>
    <xdr:to>
      <xdr:col>15</xdr:col>
      <xdr:colOff>101600</xdr:colOff>
      <xdr:row>58</xdr:row>
      <xdr:rowOff>98483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115010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41947</xdr:rowOff>
    </xdr:from>
    <xdr:to>
      <xdr:col>10</xdr:col>
      <xdr:colOff>165100</xdr:colOff>
      <xdr:row>58</xdr:row>
      <xdr:rowOff>143547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8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134674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170144</xdr:rowOff>
    </xdr:from>
    <xdr:to>
      <xdr:col>6</xdr:col>
      <xdr:colOff>38100</xdr:colOff>
      <xdr:row>58</xdr:row>
      <xdr:rowOff>100294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91421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3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98437</xdr:rowOff>
    </xdr:from>
    <xdr:to>
      <xdr:col>24</xdr:col>
      <xdr:colOff>62865</xdr:colOff>
      <xdr:row>77</xdr:row>
      <xdr:rowOff>129271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42837"/>
          <a:ext cx="1270" cy="88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133098</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129271</xdr:rowOff>
    </xdr:from>
    <xdr:to>
      <xdr:col>24</xdr:col>
      <xdr:colOff>152400</xdr:colOff>
      <xdr:row>77</xdr:row>
      <xdr:rowOff>129271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3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45114</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98437</xdr:rowOff>
    </xdr:from>
    <xdr:to>
      <xdr:col>24</xdr:col>
      <xdr:colOff>152400</xdr:colOff>
      <xdr:row>72</xdr:row>
      <xdr:rowOff>98437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42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147989</xdr:rowOff>
    </xdr:from>
    <xdr:to>
      <xdr:col>24</xdr:col>
      <xdr:colOff>63500</xdr:colOff>
      <xdr:row>77</xdr:row>
      <xdr:rowOff>32097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3797300" y="13178189"/>
          <a:ext cx="838200" cy="5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162713</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50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139836</xdr:rowOff>
    </xdr:from>
    <xdr:to>
      <xdr:col>24</xdr:col>
      <xdr:colOff>114300</xdr:colOff>
      <xdr:row>76</xdr:row>
      <xdr:rowOff>69986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9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147989</xdr:rowOff>
    </xdr:from>
    <xdr:to>
      <xdr:col>19</xdr:col>
      <xdr:colOff>177800</xdr:colOff>
      <xdr:row>77</xdr:row>
      <xdr:rowOff>102544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78189"/>
          <a:ext cx="889000" cy="12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16224</xdr:rowOff>
    </xdr:from>
    <xdr:to>
      <xdr:col>20</xdr:col>
      <xdr:colOff>38100</xdr:colOff>
      <xdr:row>76</xdr:row>
      <xdr:rowOff>117824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134351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2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68830</xdr:rowOff>
    </xdr:from>
    <xdr:to>
      <xdr:col>15</xdr:col>
      <xdr:colOff>50800</xdr:colOff>
      <xdr:row>77</xdr:row>
      <xdr:rowOff>102544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70480"/>
          <a:ext cx="889000" cy="3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53183</xdr:rowOff>
    </xdr:from>
    <xdr:to>
      <xdr:col>15</xdr:col>
      <xdr:colOff>101600</xdr:colOff>
      <xdr:row>76</xdr:row>
      <xdr:rowOff>154783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8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171311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68830</xdr:rowOff>
    </xdr:from>
    <xdr:to>
      <xdr:col>10</xdr:col>
      <xdr:colOff>114300</xdr:colOff>
      <xdr:row>77</xdr:row>
      <xdr:rowOff>171448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70480"/>
          <a:ext cx="889000" cy="10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30012</xdr:rowOff>
    </xdr:from>
    <xdr:to>
      <xdr:col>10</xdr:col>
      <xdr:colOff>165100</xdr:colOff>
      <xdr:row>76</xdr:row>
      <xdr:rowOff>131612</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6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148140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3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122441</xdr:rowOff>
    </xdr:from>
    <xdr:to>
      <xdr:col>6</xdr:col>
      <xdr:colOff>38100</xdr:colOff>
      <xdr:row>77</xdr:row>
      <xdr:rowOff>52591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69117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2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152747</xdr:rowOff>
    </xdr:from>
    <xdr:to>
      <xdr:col>24</xdr:col>
      <xdr:colOff>114300</xdr:colOff>
      <xdr:row>77</xdr:row>
      <xdr:rowOff>82897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67674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9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97189</xdr:rowOff>
    </xdr:from>
    <xdr:to>
      <xdr:col>20</xdr:col>
      <xdr:colOff>38100</xdr:colOff>
      <xdr:row>77</xdr:row>
      <xdr:rowOff>27339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18466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2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51744</xdr:rowOff>
    </xdr:from>
    <xdr:to>
      <xdr:col>15</xdr:col>
      <xdr:colOff>101600</xdr:colOff>
      <xdr:row>77</xdr:row>
      <xdr:rowOff>153344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5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144471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46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18030</xdr:rowOff>
    </xdr:from>
    <xdr:to>
      <xdr:col>10</xdr:col>
      <xdr:colOff>165100</xdr:colOff>
      <xdr:row>77</xdr:row>
      <xdr:rowOff>119630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1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110757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12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120648</xdr:rowOff>
    </xdr:from>
    <xdr:to>
      <xdr:col>6</xdr:col>
      <xdr:colOff>38100</xdr:colOff>
      <xdr:row>78</xdr:row>
      <xdr:rowOff>50798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2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41925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1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82719</xdr:rowOff>
    </xdr:from>
    <xdr:to>
      <xdr:col>24</xdr:col>
      <xdr:colOff>63500</xdr:colOff>
      <xdr:row>97</xdr:row>
      <xdr:rowOff>132764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713369"/>
          <a:ext cx="838200" cy="5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20915</xdr:rowOff>
    </xdr:from>
    <xdr:to>
      <xdr:col>19</xdr:col>
      <xdr:colOff>177800</xdr:colOff>
      <xdr:row>97</xdr:row>
      <xdr:rowOff>82719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6651565"/>
          <a:ext cx="889000" cy="6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17431</xdr:rowOff>
    </xdr:from>
    <xdr:to>
      <xdr:col>15</xdr:col>
      <xdr:colOff>50800</xdr:colOff>
      <xdr:row>97</xdr:row>
      <xdr:rowOff>20915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6648081"/>
          <a:ext cx="889000" cy="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17431</xdr:rowOff>
    </xdr:from>
    <xdr:to>
      <xdr:col>10</xdr:col>
      <xdr:colOff>114300</xdr:colOff>
      <xdr:row>97</xdr:row>
      <xdr:rowOff>143577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648081"/>
          <a:ext cx="889000" cy="12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81964</xdr:rowOff>
    </xdr:from>
    <xdr:to>
      <xdr:col>24</xdr:col>
      <xdr:colOff>114300</xdr:colOff>
      <xdr:row>98</xdr:row>
      <xdr:rowOff>12114</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71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168341</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62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31919</xdr:rowOff>
    </xdr:from>
    <xdr:to>
      <xdr:col>20</xdr:col>
      <xdr:colOff>38100</xdr:colOff>
      <xdr:row>97</xdr:row>
      <xdr:rowOff>133519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124646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75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141565</xdr:rowOff>
    </xdr:from>
    <xdr:to>
      <xdr:col>15</xdr:col>
      <xdr:colOff>101600</xdr:colOff>
      <xdr:row>97</xdr:row>
      <xdr:rowOff>71715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0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62842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69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138081</xdr:rowOff>
    </xdr:from>
    <xdr:to>
      <xdr:col>10</xdr:col>
      <xdr:colOff>165100</xdr:colOff>
      <xdr:row>97</xdr:row>
      <xdr:rowOff>68231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59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59358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69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92777</xdr:rowOff>
    </xdr:from>
    <xdr:to>
      <xdr:col>6</xdr:col>
      <xdr:colOff>38100</xdr:colOff>
      <xdr:row>98</xdr:row>
      <xdr:rowOff>22927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72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14054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8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22352</xdr:rowOff>
    </xdr:from>
    <xdr:to>
      <xdr:col>55</xdr:col>
      <xdr:colOff>0</xdr:colOff>
      <xdr:row>36</xdr:row>
      <xdr:rowOff>24257</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9639300" y="6194552"/>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24257</xdr:rowOff>
    </xdr:from>
    <xdr:to>
      <xdr:col>50</xdr:col>
      <xdr:colOff>114300</xdr:colOff>
      <xdr:row>36</xdr:row>
      <xdr:rowOff>33782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750300" y="6196457"/>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28829</xdr:rowOff>
    </xdr:from>
    <xdr:to>
      <xdr:col>45</xdr:col>
      <xdr:colOff>177800</xdr:colOff>
      <xdr:row>36</xdr:row>
      <xdr:rowOff>33782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7861300" y="6201029"/>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21971</xdr:rowOff>
    </xdr:from>
    <xdr:to>
      <xdr:col>41</xdr:col>
      <xdr:colOff>50800</xdr:colOff>
      <xdr:row>36</xdr:row>
      <xdr:rowOff>28829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6972300" y="6022721"/>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143002</xdr:rowOff>
    </xdr:from>
    <xdr:to>
      <xdr:col>55</xdr:col>
      <xdr:colOff>50800</xdr:colOff>
      <xdr:row>36</xdr:row>
      <xdr:rowOff>73152</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165879</xdr:rowOff>
    </xdr:from>
    <xdr:ext cx="469744"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599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144907</xdr:rowOff>
    </xdr:from>
    <xdr:to>
      <xdr:col>50</xdr:col>
      <xdr:colOff>165100</xdr:colOff>
      <xdr:row>36</xdr:row>
      <xdr:rowOff>75057</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14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91584</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04428" y="59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154432</xdr:rowOff>
    </xdr:from>
    <xdr:to>
      <xdr:col>46</xdr:col>
      <xdr:colOff>38100</xdr:colOff>
      <xdr:row>36</xdr:row>
      <xdr:rowOff>84582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15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101109</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15428" y="593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149479</xdr:rowOff>
    </xdr:from>
    <xdr:to>
      <xdr:col>41</xdr:col>
      <xdr:colOff>101600</xdr:colOff>
      <xdr:row>36</xdr:row>
      <xdr:rowOff>79629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15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96156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26428" y="592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142621</xdr:rowOff>
    </xdr:from>
    <xdr:to>
      <xdr:col>36</xdr:col>
      <xdr:colOff>165100</xdr:colOff>
      <xdr:row>35</xdr:row>
      <xdr:rowOff>72771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597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89298</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37428" y="574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4125</xdr:rowOff>
    </xdr:from>
    <xdr:to>
      <xdr:col>55</xdr:col>
      <xdr:colOff>0</xdr:colOff>
      <xdr:row>58</xdr:row>
      <xdr:rowOff>33538</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948225"/>
          <a:ext cx="838200" cy="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139495</xdr:rowOff>
    </xdr:from>
    <xdr:to>
      <xdr:col>50</xdr:col>
      <xdr:colOff>114300</xdr:colOff>
      <xdr:row>58</xdr:row>
      <xdr:rowOff>4125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912145"/>
          <a:ext cx="889000" cy="3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64232</xdr:rowOff>
    </xdr:from>
    <xdr:to>
      <xdr:col>45</xdr:col>
      <xdr:colOff>177800</xdr:colOff>
      <xdr:row>57</xdr:row>
      <xdr:rowOff>139495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493982"/>
          <a:ext cx="889000" cy="41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64232</xdr:rowOff>
    </xdr:from>
    <xdr:to>
      <xdr:col>41</xdr:col>
      <xdr:colOff>50800</xdr:colOff>
      <xdr:row>58</xdr:row>
      <xdr:rowOff>18504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493982"/>
          <a:ext cx="889000" cy="46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154188</xdr:rowOff>
    </xdr:from>
    <xdr:to>
      <xdr:col>55</xdr:col>
      <xdr:colOff>50800</xdr:colOff>
      <xdr:row>58</xdr:row>
      <xdr:rowOff>84338</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92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69115</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84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124775</xdr:rowOff>
    </xdr:from>
    <xdr:to>
      <xdr:col>50</xdr:col>
      <xdr:colOff>165100</xdr:colOff>
      <xdr:row>58</xdr:row>
      <xdr:rowOff>54925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9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46052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99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88695</xdr:rowOff>
    </xdr:from>
    <xdr:to>
      <xdr:col>46</xdr:col>
      <xdr:colOff>38100</xdr:colOff>
      <xdr:row>58</xdr:row>
      <xdr:rowOff>18845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86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9972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5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13432</xdr:rowOff>
    </xdr:from>
    <xdr:to>
      <xdr:col>41</xdr:col>
      <xdr:colOff>101600</xdr:colOff>
      <xdr:row>55</xdr:row>
      <xdr:rowOff>115032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44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131559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21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139154</xdr:rowOff>
    </xdr:from>
    <xdr:to>
      <xdr:col>36</xdr:col>
      <xdr:colOff>165100</xdr:colOff>
      <xdr:row>58</xdr:row>
      <xdr:rowOff>69304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1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60431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1000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170515</xdr:rowOff>
    </xdr:from>
    <xdr:to>
      <xdr:col>55</xdr:col>
      <xdr:colOff>0</xdr:colOff>
      <xdr:row>79</xdr:row>
      <xdr:rowOff>6201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43615"/>
          <a:ext cx="8382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161404</xdr:rowOff>
    </xdr:from>
    <xdr:to>
      <xdr:col>50</xdr:col>
      <xdr:colOff>114300</xdr:colOff>
      <xdr:row>79</xdr:row>
      <xdr:rowOff>6201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34504"/>
          <a:ext cx="889000" cy="1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133387</xdr:rowOff>
    </xdr:from>
    <xdr:to>
      <xdr:col>45</xdr:col>
      <xdr:colOff>177800</xdr:colOff>
      <xdr:row>78</xdr:row>
      <xdr:rowOff>161404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06487"/>
          <a:ext cx="889000" cy="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133387</xdr:rowOff>
    </xdr:from>
    <xdr:to>
      <xdr:col>41</xdr:col>
      <xdr:colOff>50800</xdr:colOff>
      <xdr:row>79</xdr:row>
      <xdr:rowOff>3121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06487"/>
          <a:ext cx="889000" cy="4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119715</xdr:rowOff>
    </xdr:from>
    <xdr:to>
      <xdr:col>55</xdr:col>
      <xdr:colOff>50800</xdr:colOff>
      <xdr:row>79</xdr:row>
      <xdr:rowOff>49865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9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126851</xdr:rowOff>
    </xdr:from>
    <xdr:to>
      <xdr:col>50</xdr:col>
      <xdr:colOff>165100</xdr:colOff>
      <xdr:row>79</xdr:row>
      <xdr:rowOff>57001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9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48128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9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110604</xdr:rowOff>
    </xdr:from>
    <xdr:to>
      <xdr:col>46</xdr:col>
      <xdr:colOff>38100</xdr:colOff>
      <xdr:row>79</xdr:row>
      <xdr:rowOff>40754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8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31881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7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82587</xdr:rowOff>
    </xdr:from>
    <xdr:to>
      <xdr:col>41</xdr:col>
      <xdr:colOff>101600</xdr:colOff>
      <xdr:row>79</xdr:row>
      <xdr:rowOff>12737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5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29264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2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123771</xdr:rowOff>
    </xdr:from>
    <xdr:to>
      <xdr:col>36</xdr:col>
      <xdr:colOff>165100</xdr:colOff>
      <xdr:row>79</xdr:row>
      <xdr:rowOff>53921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9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45048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8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85497</xdr:rowOff>
    </xdr:from>
    <xdr:to>
      <xdr:col>55</xdr:col>
      <xdr:colOff>0</xdr:colOff>
      <xdr:row>97</xdr:row>
      <xdr:rowOff>112757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716147"/>
          <a:ext cx="838200" cy="2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85497</xdr:rowOff>
    </xdr:from>
    <xdr:to>
      <xdr:col>50</xdr:col>
      <xdr:colOff>114300</xdr:colOff>
      <xdr:row>97</xdr:row>
      <xdr:rowOff>117579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16147"/>
          <a:ext cx="889000" cy="3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117579</xdr:rowOff>
    </xdr:from>
    <xdr:to>
      <xdr:col>45</xdr:col>
      <xdr:colOff>177800</xdr:colOff>
      <xdr:row>97</xdr:row>
      <xdr:rowOff>129884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48229"/>
          <a:ext cx="889000" cy="1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118081</xdr:rowOff>
    </xdr:from>
    <xdr:to>
      <xdr:col>41</xdr:col>
      <xdr:colOff>50800</xdr:colOff>
      <xdr:row>97</xdr:row>
      <xdr:rowOff>129884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48731"/>
          <a:ext cx="889000" cy="1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61957</xdr:rowOff>
    </xdr:from>
    <xdr:to>
      <xdr:col>55</xdr:col>
      <xdr:colOff>50800</xdr:colOff>
      <xdr:row>97</xdr:row>
      <xdr:rowOff>163557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9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40384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7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34697</xdr:rowOff>
    </xdr:from>
    <xdr:to>
      <xdr:col>50</xdr:col>
      <xdr:colOff>165100</xdr:colOff>
      <xdr:row>97</xdr:row>
      <xdr:rowOff>136297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6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152824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44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66779</xdr:rowOff>
    </xdr:from>
    <xdr:to>
      <xdr:col>46</xdr:col>
      <xdr:colOff>38100</xdr:colOff>
      <xdr:row>97</xdr:row>
      <xdr:rowOff>168379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9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159506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9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79084</xdr:rowOff>
    </xdr:from>
    <xdr:to>
      <xdr:col>41</xdr:col>
      <xdr:colOff>101600</xdr:colOff>
      <xdr:row>98</xdr:row>
      <xdr:rowOff>9234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0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361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67281</xdr:rowOff>
    </xdr:from>
    <xdr:to>
      <xdr:col>36</xdr:col>
      <xdr:colOff>165100</xdr:colOff>
      <xdr:row>97</xdr:row>
      <xdr:rowOff>168881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9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160008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107554</xdr:rowOff>
    </xdr:from>
    <xdr:to>
      <xdr:col>85</xdr:col>
      <xdr:colOff>127000</xdr:colOff>
      <xdr:row>37</xdr:row>
      <xdr:rowOff>131589</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451204"/>
          <a:ext cx="838200" cy="2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131589</xdr:rowOff>
    </xdr:from>
    <xdr:to>
      <xdr:col>81</xdr:col>
      <xdr:colOff>50800</xdr:colOff>
      <xdr:row>37</xdr:row>
      <xdr:rowOff>137231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475239"/>
          <a:ext cx="889000" cy="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137231</xdr:rowOff>
    </xdr:from>
    <xdr:to>
      <xdr:col>76</xdr:col>
      <xdr:colOff>114300</xdr:colOff>
      <xdr:row>37</xdr:row>
      <xdr:rowOff>152159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480881"/>
          <a:ext cx="889000" cy="1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121805</xdr:rowOff>
    </xdr:from>
    <xdr:to>
      <xdr:col>71</xdr:col>
      <xdr:colOff>177800</xdr:colOff>
      <xdr:row>37</xdr:row>
      <xdr:rowOff>152159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465455"/>
          <a:ext cx="889000" cy="3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56754</xdr:rowOff>
    </xdr:from>
    <xdr:to>
      <xdr:col>85</xdr:col>
      <xdr:colOff>177800</xdr:colOff>
      <xdr:row>37</xdr:row>
      <xdr:rowOff>158354</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40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16131</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18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80789</xdr:rowOff>
    </xdr:from>
    <xdr:to>
      <xdr:col>81</xdr:col>
      <xdr:colOff>101600</xdr:colOff>
      <xdr:row>38</xdr:row>
      <xdr:rowOff>10939</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4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27466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19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86431</xdr:rowOff>
    </xdr:from>
    <xdr:to>
      <xdr:col>76</xdr:col>
      <xdr:colOff>165100</xdr:colOff>
      <xdr:row>38</xdr:row>
      <xdr:rowOff>16581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43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33108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20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101359</xdr:rowOff>
    </xdr:from>
    <xdr:to>
      <xdr:col>72</xdr:col>
      <xdr:colOff>38100</xdr:colOff>
      <xdr:row>38</xdr:row>
      <xdr:rowOff>31508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4450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48036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22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71005</xdr:rowOff>
    </xdr:from>
    <xdr:to>
      <xdr:col>67</xdr:col>
      <xdr:colOff>101600</xdr:colOff>
      <xdr:row>38</xdr:row>
      <xdr:rowOff>1155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1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17682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189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10492</xdr:rowOff>
    </xdr:from>
    <xdr:to>
      <xdr:col>85</xdr:col>
      <xdr:colOff>127000</xdr:colOff>
      <xdr:row>58</xdr:row>
      <xdr:rowOff>97882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954592"/>
          <a:ext cx="838200" cy="8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97882</xdr:rowOff>
    </xdr:from>
    <xdr:to>
      <xdr:col>81</xdr:col>
      <xdr:colOff>50800</xdr:colOff>
      <xdr:row>58</xdr:row>
      <xdr:rowOff>115841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10041982"/>
          <a:ext cx="889000" cy="1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104757</xdr:rowOff>
    </xdr:from>
    <xdr:to>
      <xdr:col>76</xdr:col>
      <xdr:colOff>114300</xdr:colOff>
      <xdr:row>58</xdr:row>
      <xdr:rowOff>115841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10048857"/>
          <a:ext cx="889000" cy="1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30253</xdr:rowOff>
    </xdr:from>
    <xdr:to>
      <xdr:col>71</xdr:col>
      <xdr:colOff>177800</xdr:colOff>
      <xdr:row>58</xdr:row>
      <xdr:rowOff>104757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74353"/>
          <a:ext cx="889000" cy="7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131142</xdr:rowOff>
    </xdr:from>
    <xdr:to>
      <xdr:col>85</xdr:col>
      <xdr:colOff>177800</xdr:colOff>
      <xdr:row>58</xdr:row>
      <xdr:rowOff>61292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90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48461</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82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47082</xdr:rowOff>
    </xdr:from>
    <xdr:to>
      <xdr:col>81</xdr:col>
      <xdr:colOff>101600</xdr:colOff>
      <xdr:row>58</xdr:row>
      <xdr:rowOff>148682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99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139809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1008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65041</xdr:rowOff>
    </xdr:from>
    <xdr:to>
      <xdr:col>76</xdr:col>
      <xdr:colOff>165100</xdr:colOff>
      <xdr:row>58</xdr:row>
      <xdr:rowOff>166641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1000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157768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10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53957</xdr:rowOff>
    </xdr:from>
    <xdr:to>
      <xdr:col>72</xdr:col>
      <xdr:colOff>38100</xdr:colOff>
      <xdr:row>58</xdr:row>
      <xdr:rowOff>155557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9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146684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9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150903</xdr:rowOff>
    </xdr:from>
    <xdr:to>
      <xdr:col>67</xdr:col>
      <xdr:colOff>101600</xdr:colOff>
      <xdr:row>58</xdr:row>
      <xdr:rowOff>81053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2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72180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1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69794</xdr:rowOff>
    </xdr:from>
    <xdr:to>
      <xdr:col>85</xdr:col>
      <xdr:colOff>127000</xdr:colOff>
      <xdr:row>96</xdr:row>
      <xdr:rowOff>80063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5481300" y="16528994"/>
          <a:ext cx="838200" cy="1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69794</xdr:rowOff>
    </xdr:from>
    <xdr:to>
      <xdr:col>81</xdr:col>
      <xdr:colOff>50800</xdr:colOff>
      <xdr:row>96</xdr:row>
      <xdr:rowOff>72423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4592300" y="16528994"/>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72423</xdr:rowOff>
    </xdr:from>
    <xdr:to>
      <xdr:col>76</xdr:col>
      <xdr:colOff>114300</xdr:colOff>
      <xdr:row>96</xdr:row>
      <xdr:rowOff>73041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531623"/>
          <a:ext cx="88900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73041</xdr:rowOff>
    </xdr:from>
    <xdr:to>
      <xdr:col>71</xdr:col>
      <xdr:colOff>177800</xdr:colOff>
      <xdr:row>96</xdr:row>
      <xdr:rowOff>88722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532241"/>
          <a:ext cx="889000" cy="1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29263</xdr:rowOff>
    </xdr:from>
    <xdr:to>
      <xdr:col>85</xdr:col>
      <xdr:colOff>177800</xdr:colOff>
      <xdr:row>96</xdr:row>
      <xdr:rowOff>130863</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48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7690</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46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18994</xdr:rowOff>
    </xdr:from>
    <xdr:to>
      <xdr:col>81</xdr:col>
      <xdr:colOff>101600</xdr:colOff>
      <xdr:row>96</xdr:row>
      <xdr:rowOff>120594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4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111721</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57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21623</xdr:rowOff>
    </xdr:from>
    <xdr:to>
      <xdr:col>76</xdr:col>
      <xdr:colOff>165100</xdr:colOff>
      <xdr:row>96</xdr:row>
      <xdr:rowOff>123223</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48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114350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5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22241</xdr:rowOff>
    </xdr:from>
    <xdr:to>
      <xdr:col>72</xdr:col>
      <xdr:colOff>38100</xdr:colOff>
      <xdr:row>96</xdr:row>
      <xdr:rowOff>123841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48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114968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57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37922</xdr:rowOff>
    </xdr:from>
    <xdr:to>
      <xdr:col>67</xdr:col>
      <xdr:colOff>101600</xdr:colOff>
      <xdr:row>96</xdr:row>
      <xdr:rowOff>139522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4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130649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58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】H30.1.1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8,236</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H31.1.1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8,147</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R2.1.1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8,000</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R3.1.1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7,912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7,802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R5.1.1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7,694</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R6.1.1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7,591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⇒R7.1.1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7,534</a:t>
          </a:r>
          <a:r>
            <a:rPr kumimoji="1" lang="ja-JP" altLang="en-US" sz="1300">
              <a:latin typeface="ＭＳ Ｐゴシック" panose="020B0600070205080204" pitchFamily="50" charset="-128"/>
              <a:ea typeface="ＭＳ Ｐゴシック" panose="020B0600070205080204" pitchFamily="50" charset="-128"/>
            </a:rPr>
            <a:t>人</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総務費</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801,242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R4:1,548,511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R5:1,537,088</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1,381,504</a:t>
          </a:r>
          <a:r>
            <a:rPr kumimoji="1" lang="ja-JP" altLang="en-US" sz="1300">
              <a:latin typeface="ＭＳ Ｐゴシック" panose="020B0600070205080204" pitchFamily="50" charset="-128"/>
              <a:ea typeface="ＭＳ Ｐゴシック" panose="020B0600070205080204" pitchFamily="50" charset="-128"/>
            </a:rPr>
            <a:t>千円と、</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においては図書館建設工事、</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においてはサテライトオフィスの建設、</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においては自動運転に係る事業により、高い水準となっている。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】R3:1,193,712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R4:1,120,457</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1,314,661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1,213,236</a:t>
          </a:r>
          <a:r>
            <a:rPr kumimoji="1" lang="ja-JP" altLang="en-US" sz="1300">
              <a:latin typeface="ＭＳ Ｐゴシック" panose="020B0600070205080204" pitchFamily="50" charset="-128"/>
              <a:ea typeface="ＭＳ Ｐゴシック" panose="020B0600070205080204" pitchFamily="50" charset="-128"/>
            </a:rPr>
            <a:t>千円と、</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で発生した落雷による火災でグループホームこいての再建に係る経費が皆減したため、前年度よりも減少となった。</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衛生費</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501,222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R4:488,428</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R5:379,267</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293,957</a:t>
          </a:r>
          <a:r>
            <a:rPr kumimoji="1" lang="ja-JP" altLang="en-US" sz="1300">
              <a:latin typeface="ＭＳ Ｐゴシック" panose="020B0600070205080204" pitchFamily="50" charset="-128"/>
              <a:ea typeface="ＭＳ Ｐゴシック" panose="020B0600070205080204" pitchFamily="50" charset="-128"/>
            </a:rPr>
            <a:t>千円と</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以降より新型コロナウイルスワクチン接種事業により増加していた水準が、</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においては</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以前の水準に近くなっている。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労働費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類似団体を大きく上回る水準である要因として、労働金庫預託金</a:t>
          </a:r>
          <a:r>
            <a:rPr kumimoji="1" lang="en-US" altLang="ja-JP" sz="1300">
              <a:latin typeface="ＭＳ Ｐゴシック" panose="020B0600070205080204" pitchFamily="50" charset="-128"/>
              <a:ea typeface="ＭＳ Ｐゴシック" panose="020B0600070205080204" pitchFamily="50" charset="-128"/>
            </a:rPr>
            <a:t>10,000</a:t>
          </a:r>
          <a:r>
            <a:rPr kumimoji="1" lang="ja-JP" altLang="en-US" sz="1300">
              <a:latin typeface="ＭＳ Ｐゴシック" panose="020B0600070205080204" pitchFamily="50" charset="-128"/>
              <a:ea typeface="ＭＳ Ｐゴシック" panose="020B0600070205080204" pitchFamily="50" charset="-128"/>
            </a:rPr>
            <a:t>千円が人口規模に対して大きいことが考えられる。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新潟県弥彦村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財政調整基金</a:t>
          </a:r>
          <a:r>
            <a:rPr kumimoji="1" lang="en-US" altLang="ja-JP" sz="1100">
              <a:latin typeface="ＭＳ ゴシック" pitchFamily="49" charset="-128"/>
              <a:ea typeface="ＭＳ ゴシック" pitchFamily="49" charset="-128"/>
            </a:rPr>
            <a:t>】R1</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322,400</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R2</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322,407</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R3</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392,507</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R4</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615,507</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R5</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630,507</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R6</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857,517</a:t>
          </a:r>
          <a:r>
            <a:rPr kumimoji="1" lang="ja-JP" altLang="en-US" sz="1100">
              <a:latin typeface="ＭＳ ゴシック" pitchFamily="49" charset="-128"/>
              <a:ea typeface="ＭＳ ゴシック" pitchFamily="49" charset="-128"/>
            </a:rPr>
            <a:t>千円</a:t>
          </a:r>
        </a:p>
        <a:p>
          <a:r>
            <a:rPr kumimoji="1" lang="en-US" altLang="ja-JP" sz="1100">
              <a:latin typeface="ＭＳ ゴシック" pitchFamily="49" charset="-128"/>
              <a:ea typeface="ＭＳ ゴシック" pitchFamily="49" charset="-128"/>
            </a:rPr>
            <a:t>H30</a:t>
          </a:r>
          <a:r>
            <a:rPr kumimoji="1" lang="ja-JP" altLang="en-US" sz="1100">
              <a:latin typeface="ＭＳ ゴシック" pitchFamily="49" charset="-128"/>
              <a:ea typeface="ＭＳ ゴシック" pitchFamily="49" charset="-128"/>
            </a:rPr>
            <a:t>以降は財政調整基金の取り崩しを行うことなく運営ができている。</a:t>
          </a:r>
        </a:p>
        <a:p>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実質単年度収支</a:t>
          </a:r>
          <a:r>
            <a:rPr kumimoji="1" lang="en-US" altLang="ja-JP" sz="1100">
              <a:latin typeface="ＭＳ ゴシック" pitchFamily="49" charset="-128"/>
              <a:ea typeface="ＭＳ ゴシック" pitchFamily="49" charset="-128"/>
            </a:rPr>
            <a:t>】R1</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61,835</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R2</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39,748</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R3</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541,285</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R4</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5,054</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R5</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40,232</a:t>
          </a:r>
          <a:r>
            <a:rPr kumimoji="1" lang="ja-JP" altLang="en-US" sz="1100">
              <a:latin typeface="ＭＳ ゴシック" pitchFamily="49" charset="-128"/>
              <a:ea typeface="ＭＳ ゴシック" pitchFamily="49" charset="-128"/>
            </a:rPr>
            <a:t>千円、</a:t>
          </a:r>
          <a:r>
            <a:rPr kumimoji="1" lang="en-US" altLang="ja-JP" sz="1100">
              <a:latin typeface="ＭＳ ゴシック" pitchFamily="49" charset="-128"/>
              <a:ea typeface="ＭＳ ゴシック" pitchFamily="49" charset="-128"/>
            </a:rPr>
            <a:t>R6</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134,937</a:t>
          </a:r>
          <a:r>
            <a:rPr kumimoji="1" lang="ja-JP" altLang="en-US" sz="1100">
              <a:latin typeface="ＭＳ ゴシック" pitchFamily="49" charset="-128"/>
              <a:ea typeface="ＭＳ ゴシック" pitchFamily="49" charset="-128"/>
            </a:rPr>
            <a:t>千円</a:t>
          </a:r>
        </a:p>
        <a:p>
          <a:r>
            <a:rPr kumimoji="1" lang="en-US" altLang="ja-JP" sz="1100">
              <a:latin typeface="ＭＳ ゴシック" pitchFamily="49" charset="-128"/>
              <a:ea typeface="ＭＳ ゴシック" pitchFamily="49" charset="-128"/>
            </a:rPr>
            <a:t>R3</a:t>
          </a:r>
          <a:r>
            <a:rPr kumimoji="1" lang="ja-JP" altLang="en-US" sz="1100">
              <a:latin typeface="ＭＳ ゴシック" pitchFamily="49" charset="-128"/>
              <a:ea typeface="ＭＳ ゴシック" pitchFamily="49" charset="-128"/>
            </a:rPr>
            <a:t>において新型ウイルスワクチン接種事業の財源として競輪事業特別会計から</a:t>
          </a:r>
          <a:r>
            <a:rPr kumimoji="1" lang="en-US" altLang="ja-JP" sz="1100">
              <a:latin typeface="ＭＳ ゴシック" pitchFamily="49" charset="-128"/>
              <a:ea typeface="ＭＳ ゴシック" pitchFamily="49" charset="-128"/>
            </a:rPr>
            <a:t>200,000</a:t>
          </a:r>
          <a:r>
            <a:rPr kumimoji="1" lang="ja-JP" altLang="en-US" sz="1100">
              <a:latin typeface="ＭＳ ゴシック" pitchFamily="49" charset="-128"/>
              <a:ea typeface="ＭＳ ゴシック" pitchFamily="49" charset="-128"/>
            </a:rPr>
            <a:t>千円を繰り入れたが、結果として国費で措置されたことで大幅増となり、</a:t>
          </a:r>
          <a:r>
            <a:rPr kumimoji="1" lang="en-US" altLang="ja-JP" sz="1100">
              <a:latin typeface="ＭＳ ゴシック" pitchFamily="49" charset="-128"/>
              <a:ea typeface="ＭＳ ゴシック" pitchFamily="49" charset="-128"/>
            </a:rPr>
            <a:t>R4</a:t>
          </a:r>
          <a:r>
            <a:rPr kumimoji="1" lang="ja-JP" altLang="en-US" sz="1100">
              <a:latin typeface="ＭＳ ゴシック" pitchFamily="49" charset="-128"/>
              <a:ea typeface="ＭＳ ゴシック" pitchFamily="49" charset="-128"/>
            </a:rPr>
            <a:t>においては多額の繰越明許費により大幅減となった。その影響で</a:t>
          </a:r>
          <a:r>
            <a:rPr kumimoji="1" lang="en-US" altLang="ja-JP" sz="1100">
              <a:latin typeface="ＭＳ ゴシック" pitchFamily="49" charset="-128"/>
              <a:ea typeface="ＭＳ ゴシック" pitchFamily="49" charset="-128"/>
            </a:rPr>
            <a:t>R5</a:t>
          </a:r>
          <a:r>
            <a:rPr kumimoji="1" lang="ja-JP" altLang="en-US" sz="1100">
              <a:latin typeface="ＭＳ ゴシック" pitchFamily="49" charset="-128"/>
              <a:ea typeface="ＭＳ ゴシック" pitchFamily="49" charset="-128"/>
            </a:rPr>
            <a:t>の収支はマイナスとなっている。</a:t>
          </a:r>
          <a:r>
            <a:rPr kumimoji="1" lang="en-US" altLang="ja-JP" sz="1100">
              <a:latin typeface="ＭＳ ゴシック" pitchFamily="49" charset="-128"/>
              <a:ea typeface="ＭＳ ゴシック" pitchFamily="49" charset="-128"/>
            </a:rPr>
            <a:t>R6</a:t>
          </a:r>
          <a:r>
            <a:rPr kumimoji="1" lang="ja-JP" altLang="en-US" sz="1100">
              <a:latin typeface="ＭＳ ゴシック" pitchFamily="49" charset="-128"/>
              <a:ea typeface="ＭＳ ゴシック" pitchFamily="49" charset="-128"/>
            </a:rPr>
            <a:t>においては財政調整基金に</a:t>
          </a:r>
          <a:r>
            <a:rPr kumimoji="1" lang="en-US" altLang="ja-JP" sz="1100">
              <a:latin typeface="ＭＳ ゴシック" pitchFamily="49" charset="-128"/>
              <a:ea typeface="ＭＳ ゴシック" pitchFamily="49" charset="-128"/>
            </a:rPr>
            <a:t>227,010</a:t>
          </a:r>
          <a:r>
            <a:rPr kumimoji="1" lang="ja-JP" altLang="en-US" sz="1100">
              <a:latin typeface="ＭＳ ゴシック" pitchFamily="49" charset="-128"/>
              <a:ea typeface="ＭＳ ゴシック" pitchFamily="49" charset="-128"/>
            </a:rPr>
            <a:t>千円を積み立てたことにより、前年度よりも</a:t>
          </a:r>
          <a:r>
            <a:rPr kumimoji="1" lang="en-US" altLang="ja-JP" sz="1100">
              <a:latin typeface="ＭＳ ゴシック" pitchFamily="49" charset="-128"/>
              <a:ea typeface="ＭＳ ゴシック" pitchFamily="49" charset="-128"/>
            </a:rPr>
            <a:t>6.09</a:t>
          </a:r>
          <a:r>
            <a:rPr kumimoji="1" lang="ja-JP" altLang="en-US" sz="1100">
              <a:latin typeface="ＭＳ ゴシック" pitchFamily="49" charset="-128"/>
              <a:ea typeface="ＭＳ ゴシック" pitchFamily="49" charset="-128"/>
            </a:rPr>
            <a:t>ポイント増となった。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新潟県弥彦村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年度について、令和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年度と同様にすべての会計で赤字は生じていない。今後も健全な財政運営に努め、維持・向上を図っていく。</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一般会計</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年度においては、新型コロナウイルスワクチン接種事業の財源として競輪事業特別会計から</a:t>
          </a:r>
          <a:r>
            <a:rPr kumimoji="1" lang="en-US" altLang="ja-JP" sz="1200">
              <a:latin typeface="ＭＳ ゴシック" pitchFamily="49" charset="-128"/>
              <a:ea typeface="ＭＳ ゴシック" pitchFamily="49" charset="-128"/>
            </a:rPr>
            <a:t>200,000</a:t>
          </a:r>
          <a:r>
            <a:rPr kumimoji="1" lang="ja-JP" altLang="en-US" sz="1200">
              <a:latin typeface="ＭＳ ゴシック" pitchFamily="49" charset="-128"/>
              <a:ea typeface="ＭＳ ゴシック" pitchFamily="49" charset="-128"/>
            </a:rPr>
            <a:t>千円を繰り入れ、結果として国費措置されたことが大幅増の要因として考えられる。令和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年度については、令和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年度と比べ実質収支は減となったが、法人村民税収入の大幅増加により高い割合となっている。</a:t>
          </a:r>
          <a:r>
            <a:rPr kumimoji="1" lang="en-US" altLang="ja-JP" sz="1200">
              <a:latin typeface="ＭＳ ゴシック" pitchFamily="49" charset="-128"/>
              <a:ea typeface="ＭＳ ゴシック" pitchFamily="49" charset="-128"/>
            </a:rPr>
            <a:t>R5</a:t>
          </a:r>
          <a:r>
            <a:rPr kumimoji="1" lang="ja-JP" altLang="en-US" sz="1200">
              <a:latin typeface="ＭＳ ゴシック" pitchFamily="49" charset="-128"/>
              <a:ea typeface="ＭＳ ゴシック" pitchFamily="49" charset="-128"/>
            </a:rPr>
            <a:t>年度においては前年度と比べ大幅に繰越明許費が下がり、比較的高い割合となっている。</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においては普通交付税の追加交付があったものの前年度よりもやや低い割合となっている。引き続き無駄を省いた有効な財源活用及び歳入の確保を行っていく。</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介護保険特別会計</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実質収支額　</a:t>
          </a:r>
          <a:r>
            <a:rPr kumimoji="1" lang="en-US" altLang="ja-JP" sz="1200">
              <a:latin typeface="ＭＳ ゴシック" pitchFamily="49" charset="-128"/>
              <a:ea typeface="ＭＳ ゴシック" pitchFamily="49" charset="-128"/>
            </a:rPr>
            <a:t>R2</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44,310</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R3:46,895</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R4</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92,870</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R5:103,154</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⇒R6:98,180</a:t>
          </a:r>
          <a:r>
            <a:rPr kumimoji="1" lang="ja-JP" altLang="en-US" sz="1200">
              <a:latin typeface="ＭＳ ゴシック" pitchFamily="49" charset="-128"/>
              <a:ea typeface="ＭＳ ゴシック" pitchFamily="49" charset="-128"/>
            </a:rPr>
            <a:t>千円</a:t>
          </a:r>
        </a:p>
        <a:p>
          <a:r>
            <a:rPr kumimoji="1" lang="ja-JP" altLang="en-US" sz="1200">
              <a:latin typeface="ＭＳ ゴシック" pitchFamily="49" charset="-128"/>
              <a:ea typeface="ＭＳ ゴシック" pitchFamily="49" charset="-128"/>
            </a:rPr>
            <a:t>　</a:t>
          </a:r>
          <a:r>
            <a:rPr kumimoji="1" lang="en-US" altLang="ja-JP" sz="1200">
              <a:latin typeface="ＭＳ ゴシック" pitchFamily="49" charset="-128"/>
              <a:ea typeface="ＭＳ ゴシック" pitchFamily="49" charset="-128"/>
            </a:rPr>
            <a:t>R2</a:t>
          </a:r>
          <a:r>
            <a:rPr kumimoji="1" lang="ja-JP" altLang="en-US" sz="1200">
              <a:latin typeface="ＭＳ ゴシック" pitchFamily="49" charset="-128"/>
              <a:ea typeface="ＭＳ ゴシック" pitchFamily="49" charset="-128"/>
            </a:rPr>
            <a:t>においては基金へ</a:t>
          </a:r>
          <a:r>
            <a:rPr kumimoji="1" lang="en-US" altLang="ja-JP" sz="1200">
              <a:latin typeface="ＭＳ ゴシック" pitchFamily="49" charset="-128"/>
              <a:ea typeface="ＭＳ ゴシック" pitchFamily="49" charset="-128"/>
            </a:rPr>
            <a:t>43,000</a:t>
          </a:r>
          <a:r>
            <a:rPr kumimoji="1" lang="ja-JP" altLang="en-US" sz="1200">
              <a:latin typeface="ＭＳ ゴシック" pitchFamily="49" charset="-128"/>
              <a:ea typeface="ＭＳ ゴシック" pitchFamily="49" charset="-128"/>
            </a:rPr>
            <a:t>千円の積立を実施している。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下水道事業会計</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資金剰余額　</a:t>
          </a:r>
          <a:r>
            <a:rPr kumimoji="1" lang="en-US" altLang="ja-JP" sz="1200">
              <a:latin typeface="ＭＳ ゴシック" pitchFamily="49" charset="-128"/>
              <a:ea typeface="ＭＳ ゴシック" pitchFamily="49" charset="-128"/>
            </a:rPr>
            <a:t>H30:1,651</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R1</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14,257</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R2:44,310</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R3</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21,292</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R4:24,480</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R5:15,514</a:t>
          </a:r>
          <a:r>
            <a:rPr kumimoji="1" lang="ja-JP" altLang="en-US" sz="1200">
              <a:latin typeface="ＭＳ ゴシック" pitchFamily="49" charset="-128"/>
              <a:ea typeface="ＭＳ ゴシック" pitchFamily="49" charset="-128"/>
            </a:rPr>
            <a:t>千円</a:t>
          </a:r>
        </a:p>
        <a:p>
          <a:r>
            <a:rPr kumimoji="1" lang="en-US" altLang="ja-JP" sz="1200">
              <a:latin typeface="ＭＳ ゴシック" pitchFamily="49" charset="-128"/>
              <a:ea typeface="ＭＳ ゴシック" pitchFamily="49" charset="-128"/>
            </a:rPr>
            <a:t>⇒R6:0</a:t>
          </a:r>
          <a:r>
            <a:rPr kumimoji="1" lang="ja-JP" altLang="en-US" sz="1200">
              <a:latin typeface="ＭＳ ゴシック" pitchFamily="49" charset="-128"/>
              <a:ea typeface="ＭＳ ゴシック" pitchFamily="49" charset="-128"/>
            </a:rPr>
            <a:t>円　今後、一般会計からの繰入金は減少していく見込み。</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競輪事業特別会計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においては特別大きな支出はなかったが、寬仁親王牌の開催やインターネット投票の好調により売上は前年度比</a:t>
          </a:r>
          <a:r>
            <a:rPr kumimoji="1" lang="en-US" altLang="ja-JP" sz="1200">
              <a:latin typeface="ＭＳ ゴシック" pitchFamily="49" charset="-128"/>
              <a:ea typeface="ＭＳ ゴシック" pitchFamily="49" charset="-128"/>
            </a:rPr>
            <a:t>103.9</a:t>
          </a:r>
          <a:r>
            <a:rPr kumimoji="1" lang="ja-JP" altLang="en-US" sz="1200">
              <a:latin typeface="ＭＳ ゴシック" pitchFamily="49" charset="-128"/>
              <a:ea typeface="ＭＳ ゴシック" pitchFamily="49" charset="-128"/>
            </a:rPr>
            <a:t>％となった。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新潟県弥彦村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元利償還金</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償還方法を元金均等償還に切り替えてから償還のピークは小学校大規模改修に係る大型借入により</a:t>
          </a:r>
          <a:r>
            <a:rPr kumimoji="1" lang="en-US" altLang="ja-JP" sz="1200">
              <a:latin typeface="ＭＳ ゴシック" pitchFamily="49" charset="-128"/>
              <a:ea typeface="ＭＳ ゴシック" pitchFamily="49" charset="-128"/>
            </a:rPr>
            <a:t>R3</a:t>
          </a:r>
          <a:r>
            <a:rPr kumimoji="1" lang="ja-JP" altLang="en-US" sz="1200">
              <a:latin typeface="ＭＳ ゴシック" pitchFamily="49" charset="-128"/>
              <a:ea typeface="ＭＳ ゴシック" pitchFamily="49" charset="-128"/>
            </a:rPr>
            <a:t>となった。</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においては償還が進み微減となったが、今後も大型の借入があるため、微増減が続き、横ばいで推移する見込み。</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公営企業債元利償還金繰入金</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下水道事業債残高の減少に伴って減少傾向にあり、横ばいで推移している。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債務負担行為</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村内の保育園及び小中学校の給食調理等業務に係る増加があり、上昇した。</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分子</a:t>
          </a:r>
          <a:r>
            <a:rPr kumimoji="1" lang="en-US" altLang="ja-JP" sz="1200">
              <a:latin typeface="ＭＳ ゴシック" pitchFamily="49" charset="-128"/>
              <a:ea typeface="ＭＳ ゴシック" pitchFamily="49" charset="-128"/>
            </a:rPr>
            <a:t>】R3</a:t>
          </a:r>
          <a:r>
            <a:rPr kumimoji="1" lang="ja-JP" altLang="en-US" sz="1200">
              <a:latin typeface="ＭＳ ゴシック" pitchFamily="49" charset="-128"/>
              <a:ea typeface="ＭＳ ゴシック" pitchFamily="49" charset="-128"/>
            </a:rPr>
            <a:t>においては大型借入の影響で増加した。一般会計の元金償還金が高止まりしており、同水準程度で推移していくことが見込まれる。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新潟県弥彦村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将来負担額</a:t>
          </a:r>
          <a:r>
            <a:rPr kumimoji="1" lang="en-US" altLang="ja-JP" sz="1200">
              <a:latin typeface="ＭＳ ゴシック" pitchFamily="49" charset="-128"/>
              <a:ea typeface="ＭＳ ゴシック" pitchFamily="49" charset="-128"/>
            </a:rPr>
            <a:t>(A)】</a:t>
          </a:r>
        </a:p>
        <a:p>
          <a:r>
            <a:rPr kumimoji="1" lang="ja-JP" altLang="en-US" sz="1200">
              <a:latin typeface="ＭＳ ゴシック" pitchFamily="49" charset="-128"/>
              <a:ea typeface="ＭＳ ゴシック" pitchFamily="49" charset="-128"/>
            </a:rPr>
            <a:t>内訳において、一般会計における地方債の現在高は償還が進み、前年度と比較して</a:t>
          </a:r>
          <a:r>
            <a:rPr kumimoji="1" lang="en-US" altLang="ja-JP" sz="1200">
              <a:latin typeface="ＭＳ ゴシック" pitchFamily="49" charset="-128"/>
              <a:ea typeface="ＭＳ ゴシック" pitchFamily="49" charset="-128"/>
            </a:rPr>
            <a:t>67,251</a:t>
          </a:r>
          <a:r>
            <a:rPr kumimoji="1" lang="ja-JP" altLang="en-US" sz="1200">
              <a:latin typeface="ＭＳ ゴシック" pitchFamily="49" charset="-128"/>
              <a:ea typeface="ＭＳ ゴシック" pitchFamily="49" charset="-128"/>
            </a:rPr>
            <a:t>千円の減となった。</a:t>
          </a:r>
          <a:r>
            <a:rPr kumimoji="1" lang="en-US" altLang="ja-JP" sz="1200">
              <a:latin typeface="ＭＳ ゴシック" pitchFamily="49" charset="-128"/>
              <a:ea typeface="ＭＳ ゴシック" pitchFamily="49" charset="-128"/>
            </a:rPr>
            <a:t>R3</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R4</a:t>
          </a:r>
          <a:r>
            <a:rPr kumimoji="1" lang="ja-JP" altLang="en-US" sz="1200">
              <a:latin typeface="ＭＳ ゴシック" pitchFamily="49" charset="-128"/>
              <a:ea typeface="ＭＳ ゴシック" pitchFamily="49" charset="-128"/>
            </a:rPr>
            <a:t>ともに大型借入に伴う新発債の発行により増加となった。借入方針を「元金償還金＞新発債発行額」としているが、後年度の財政負担軽減を考え慎重な借入を行っていく。</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充当可能財源等</a:t>
          </a:r>
          <a:r>
            <a:rPr kumimoji="1" lang="en-US" altLang="ja-JP" sz="1200">
              <a:latin typeface="ＭＳ ゴシック" pitchFamily="49" charset="-128"/>
              <a:ea typeface="ＭＳ ゴシック" pitchFamily="49" charset="-128"/>
            </a:rPr>
            <a:t>(B)】</a:t>
          </a:r>
        </a:p>
        <a:p>
          <a:r>
            <a:rPr kumimoji="1" lang="ja-JP" altLang="en-US" sz="1200">
              <a:latin typeface="ＭＳ ゴシック" pitchFamily="49" charset="-128"/>
              <a:ea typeface="ＭＳ ゴシック" pitchFamily="49" charset="-128"/>
            </a:rPr>
            <a:t>ふるさと納税が好調であり、堅調な積立を行うことができている。</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においては財政調整基金に</a:t>
          </a:r>
          <a:r>
            <a:rPr kumimoji="1" lang="en-US" altLang="ja-JP" sz="1200">
              <a:latin typeface="ＭＳ ゴシック" pitchFamily="49" charset="-128"/>
              <a:ea typeface="ＭＳ ゴシック" pitchFamily="49" charset="-128"/>
            </a:rPr>
            <a:t>227,010</a:t>
          </a:r>
          <a:r>
            <a:rPr kumimoji="1" lang="ja-JP" altLang="en-US" sz="1200">
              <a:latin typeface="ＭＳ ゴシック" pitchFamily="49" charset="-128"/>
              <a:ea typeface="ＭＳ ゴシック" pitchFamily="49" charset="-128"/>
            </a:rPr>
            <a:t>千円の積立を行ったため、前年度よりも増加している。今後は公共施設等の修繕に充てるため、計画的に積み立てていく予定なので、充当可能基金額は増加する見込み。</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分子</a:t>
          </a:r>
          <a:r>
            <a:rPr kumimoji="1" lang="en-US" altLang="ja-JP" sz="1200">
              <a:latin typeface="ＭＳ ゴシック" pitchFamily="49" charset="-128"/>
              <a:ea typeface="ＭＳ ゴシック" pitchFamily="49" charset="-128"/>
            </a:rPr>
            <a:t>】</a:t>
          </a:r>
        </a:p>
        <a:p>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は最終処分場の建設事業費に係る借入により組合負担見込が増加はあったものの償還が進んだことによって地方債現在高が減少し、</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は基金の増加および基準財政需要額算入見込額の減少により減となった。その結果、将来負担比率は</a:t>
          </a:r>
          <a:r>
            <a:rPr kumimoji="1" lang="en-US" altLang="ja-JP" sz="1200">
              <a:latin typeface="ＭＳ ゴシック" pitchFamily="49" charset="-128"/>
              <a:ea typeface="ＭＳ ゴシック" pitchFamily="49" charset="-128"/>
            </a:rPr>
            <a:t>17.2</a:t>
          </a:r>
          <a:r>
            <a:rPr kumimoji="1" lang="ja-JP" altLang="en-US" sz="1200">
              <a:latin typeface="ＭＳ ゴシック" pitchFamily="49" charset="-128"/>
              <a:ea typeface="ＭＳ ゴシック" pitchFamily="49" charset="-128"/>
            </a:rPr>
            <a:t>ポイントの減となった。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新潟県弥彦村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百万円を積み立てたことにより残高が増加している。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末において、ふるさと納税が好調なことから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百万円を積み立てたことにより増加している。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末において、ふるさと納税が好調なことから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百万円を積み立てたことにより増加している。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末において、ふるさと納税が好調なことから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末においては、百万円単位での積み立て・取り崩しは行わないため増減なしとなる予定である。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・寄附金積立基金：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・保育・教育施設整備基金：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より新たに設置し、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百万円の積立を行う予定である。以降も積立年度目標額を積み立て予定である。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寄附金積立基金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寄附目的別に積み立てを行い、後年度取り崩して財源として充当する。ふるさと納税の剰余分もこの基金に積み立てを行っている。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防犯灯及び街路灯整備基金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村内の防犯灯を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ESCO</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に更新したため、将来的な更新に備えて積み立てを行っているもの。</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ふるさとおこし基金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地域振興に資する事業に充当することを目的としている。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保育・教育施設整備基金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弥彦村立保育園及び小中学校の施設整備に必要な資金を充当するため積み立てを行っているもの。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弥彦村が設置する公共施設の整備等に必要な資金を充当するため積み立てを行っているもの。</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子育てに資する事業に充当するため積み立てを行っているもの。</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モンゴル国親善交流基金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モンゴル国との国際交流事業の推進を図るため積み立てを行っているもの。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寄附金積立基金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末において、ふるさと納税が好調なことから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百万円を積み立てたことにより増加している。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防犯灯及び街路灯整備基金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保育・教育施設整備基金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より新たに設置し、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毎年地域福祉推進事業の財源として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百万円を取り崩しているが、百万円単位での増減はない。</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幼児の体力向上事業の財源として毎年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百万円を取り崩しているが、百万円単位での増減はない。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寄附金積立基金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には保育・教育施設整備の財源として利用予定である。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防犯灯及び街路灯整備基金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村内の防犯灯及び街路灯の工事を行う際に取り崩し予定である。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保育・教育施設整備基金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百万円積み立て予定。以降も積立年度目標額を積み立て予定である。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モンゴル国親善交流基金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モンゴル国との国際交流事業の財源として利用予定である。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末においては、当初予算額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百万円に補正額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百万円を加えた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百万円を積み立てたことにより残高が大幅に増加している。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百万円を積み立てたことにより残高が大幅に増加している。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百万円の積み立てを予定している。今後については、標準財政規模の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％はすでに確保されていることから、特定目的基金に積み立てをしていく方針である。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満期一括償還方式を採用している既発債がないため、残高の増減がない。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末においても、百万円単位での積み立て・取り崩しは行わないため増減なしとなる予定である。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今後においても、財源充当が必要となった場合に取り崩しを行っていく。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6C5424E-CA84-419E-B8AD-8C8ACC226F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6766FE3-06F1-4B1A-8F52-094D890905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7E2C73C-7CB3-4B03-8ED9-FFE0D01DCD1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735AF70-623C-4527-AC60-4AECFC3644D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FCCB458-9383-45B7-B82E-F98FE14F046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142CA2A-3E87-46F7-B5AE-46ACAE3EF01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ADD54BA-6CDB-4181-9476-2B66049864A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B1A33B7-4EDF-4FED-A383-3F64657265A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411D717-8F78-4369-94A4-EB1ECD9CBF3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DF19587-0738-49DD-86C2-097D4CBB971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078E754-8F1E-4A4D-9480-BD6375A19E8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2BEEE23-89D8-492D-AD12-8321BED8A42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7,534
7,477
25.17
5,689,829
5,348,735
305,234
2,881,000
3,016,755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70F61CC-C348-40B7-B9E7-5AAF1EFC0DE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2DE4469-D5CD-4E4F-8C5B-2D5925E10E3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0078265-F74C-4200-A2A3-4890388711E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34.1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B6899AC-E5D9-4CC6-8F21-FC7020400C2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B1000BA-6685-485D-B0EB-A41AA483BDD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1024563-EACF-45C9-B04E-ED92DCA0916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F27E061-1832-489C-A463-56D7DDE420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1EF4D3E-3AD8-445F-9014-0103A9353B6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9FFD742-0F39-443E-8936-FAB2B43138F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64D16DB-CC0E-46B4-ABCB-4EA8463820A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AFEF160-2FD3-46C5-BCC4-00F147B7C3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0FE6665-41A5-4E45-9A34-21A1398D591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2D567EB-5F3E-41DC-8A5C-C36E0198285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49B2A05-FB00-4443-BCD1-D051CDECB61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69C3878-D3E4-4845-8B33-F5A5EE98ACB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46D3E02-9F65-45AE-8456-6FACBBD3772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57802A6-5058-4058-BF87-01BB8B499D4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77AD379-1531-4689-B2E1-1B6ED3B5A6E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F231BFC-BCC0-4017-926D-B3E0B50C9F6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727C93C-9DF3-4838-A6C4-4C5F304E5B4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6C09748-6CBB-4762-8FD6-DEA8C2CDF32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2688E36-0C9C-4246-A0E4-089D764B13D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85E81F2-DB2D-4ACE-924F-3850129B965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1D763A2-8160-4B7B-A350-F8C06FF01C1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78EC6EA-663E-4479-BCC4-715AB6C1213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A1EBE4A-E148-46BC-BF4A-9AE7140362F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B836C9D-87F2-478D-AE11-F6E5E13DF01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B62A11D-916B-4C2F-8D2D-77380AB6E6B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CFA2963-871C-40B0-8A10-4469AC600CF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9C64B8D-B3BF-4264-98A9-4B1F09E9CC8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1B3B1BA-4EAA-4386-8908-43414F57CFA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E71CD60-6E48-4D8C-9FEA-17248085443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666377A-1727-44B5-A17A-A804536A9B9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9B8627B-AFFA-4EF5-B059-E9C66B5DAE7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9041F11-D058-4C50-A5C7-997F52A9D96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有形固定資産（償却資産）額の合計が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4,140,896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に対して、減価償却累計額が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1,828,692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類似団体平均値よりも</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令和５年３月に改定した公共施設等総合管理計画に基づいて施設の維持管理を適正に進めていく。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E0A7D2F-063B-4BF8-93DB-6F0C1F8C47C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147B70B-3618-4124-A539-4E25726FC4D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A04C90A-FD32-47F9-9722-39B692F92D2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7EB797B-DBDB-48E5-B9DD-52D00C3C6266}"/>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32934563-CFCE-4319-8B9F-1B9304584086}"/>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7C13102-7C43-4A1D-91B5-E660D0398A8A}"/>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715614BB-71B6-4569-AE3E-D7DAFFE0DDC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99F1069F-5EAE-4A05-BFE5-D9C46C647C5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968E42B9-C14F-482B-9746-AA1693F5790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158CC310-25AF-4E00-9336-9A8EB049A23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42C73943-5057-49BE-9437-8E1502A4EF63}"/>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56579EB5-F420-4BA1-BF27-F01AB0907EC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0648014-9252-4161-8DB5-E62A5C3EA1B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E3C7C7AE-D325-4A11-926A-0B1F2AE1B05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D623C8AE-746B-4C19-A35C-7BF2C24D16A7}"/>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85C802A7-40CD-4B3F-A2B5-47E2C02C503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E184BDB3-A37F-4547-9EF9-0936DF9792FD}"/>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DE0FE633-9C2D-4ADD-B00C-E7CE121FD141}"/>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779827BD-0EE3-415E-BDAE-56F327D1F5A5}"/>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3B69E470-D6B4-432E-B1FB-6C8CDE0DE60F}"/>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0256FB67-197D-419C-874E-6EAB89E40D28}"/>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77BBE86B-7495-4196-A2C0-829D0439F492}"/>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47F15254-A2C8-47E2-A358-7846E5F94929}"/>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12343830-43BB-4915-B53E-FDA07C562AEC}"/>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93FD0E2C-AD50-4FFB-B69A-F18BEB8FECD2}"/>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9F3814E1-14FC-45D0-BC63-F1AEA435264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9B107FE-9598-4B34-BAF6-CA1DF1BABE3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886BC86-2609-4225-951E-AB1A48409B4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4DE5975-CCCF-4629-85AA-4EE59BF230F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6CBCCF4-180A-4B05-8EE8-94408861C2B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75311</xdr:rowOff>
    </xdr:from>
    <xdr:to>
      <xdr:col>23</xdr:col>
      <xdr:colOff>136525</xdr:colOff>
      <xdr:row>31</xdr:row>
      <xdr:rowOff>5461</xdr:rowOff>
    </xdr:to>
    <xdr:sp macro="" textlink="">
      <xdr:nvSpPr>
        <xdr:cNvPr id="79" name="楕円 78">
          <a:extLst>
            <a:ext uri="{FF2B5EF4-FFF2-40B4-BE49-F238E27FC236}">
              <a16:creationId xmlns:a16="http://schemas.microsoft.com/office/drawing/2014/main" id="{A763BC96-DB2E-4026-9575-1909A817D26B}"/>
            </a:ext>
          </a:extLst>
        </xdr:cNvPr>
        <xdr:cNvSpPr/>
      </xdr:nvSpPr>
      <xdr:spPr>
        <a:xfrm>
          <a:off x="47117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53738</xdr:rowOff>
    </xdr:from>
    <xdr:ext cx="405111" cy="259045"/>
    <xdr:sp macro="" textlink="">
      <xdr:nvSpPr>
        <xdr:cNvPr id="80" name="有形固定資産減価償却率該当値テキスト">
          <a:extLst>
            <a:ext uri="{FF2B5EF4-FFF2-40B4-BE49-F238E27FC236}">
              <a16:creationId xmlns:a16="http://schemas.microsoft.com/office/drawing/2014/main" id="{04DCA719-CE6C-4B83-B05E-BB80E4973272}"/>
            </a:ext>
          </a:extLst>
        </xdr:cNvPr>
        <xdr:cNvSpPr txBox="1"/>
      </xdr:nvSpPr>
      <xdr:spPr>
        <a:xfrm>
          <a:off x="4813300" y="5968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12700</xdr:rowOff>
    </xdr:from>
    <xdr:to>
      <xdr:col>19</xdr:col>
      <xdr:colOff>187325</xdr:colOff>
      <xdr:row>30</xdr:row>
      <xdr:rowOff>114300</xdr:rowOff>
    </xdr:to>
    <xdr:sp macro="" textlink="">
      <xdr:nvSpPr>
        <xdr:cNvPr id="81" name="楕円 80">
          <a:extLst>
            <a:ext uri="{FF2B5EF4-FFF2-40B4-BE49-F238E27FC236}">
              <a16:creationId xmlns:a16="http://schemas.microsoft.com/office/drawing/2014/main" id="{3F5DC87D-4A83-47F0-B837-0D0BA745697B}"/>
            </a:ext>
          </a:extLst>
        </xdr:cNvPr>
        <xdr:cNvSpPr/>
      </xdr:nvSpPr>
      <xdr:spPr>
        <a:xfrm>
          <a:off x="4000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63500</xdr:rowOff>
    </xdr:from>
    <xdr:to>
      <xdr:col>23</xdr:col>
      <xdr:colOff>85725</xdr:colOff>
      <xdr:row>30</xdr:row>
      <xdr:rowOff>126111</xdr:rowOff>
    </xdr:to>
    <xdr:cxnSp macro="">
      <xdr:nvCxnSpPr>
        <xdr:cNvPr id="82" name="直線コネクタ 81">
          <a:extLst>
            <a:ext uri="{FF2B5EF4-FFF2-40B4-BE49-F238E27FC236}">
              <a16:creationId xmlns:a16="http://schemas.microsoft.com/office/drawing/2014/main" id="{DECF2382-8B72-40CE-AFA0-0E0F25456340}"/>
            </a:ext>
          </a:extLst>
        </xdr:cNvPr>
        <xdr:cNvCxnSpPr/>
      </xdr:nvCxnSpPr>
      <xdr:spPr>
        <a:xfrm>
          <a:off x="4051300" y="5978525"/>
          <a:ext cx="7112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4064</xdr:rowOff>
    </xdr:from>
    <xdr:to>
      <xdr:col>15</xdr:col>
      <xdr:colOff>187325</xdr:colOff>
      <xdr:row>30</xdr:row>
      <xdr:rowOff>105664</xdr:rowOff>
    </xdr:to>
    <xdr:sp macro="" textlink="">
      <xdr:nvSpPr>
        <xdr:cNvPr id="83" name="楕円 82">
          <a:extLst>
            <a:ext uri="{FF2B5EF4-FFF2-40B4-BE49-F238E27FC236}">
              <a16:creationId xmlns:a16="http://schemas.microsoft.com/office/drawing/2014/main" id="{6E677003-3DEC-48A0-ADBF-528793CCBD85}"/>
            </a:ext>
          </a:extLst>
        </xdr:cNvPr>
        <xdr:cNvSpPr/>
      </xdr:nvSpPr>
      <xdr:spPr>
        <a:xfrm>
          <a:off x="3238500" y="59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54864</xdr:rowOff>
    </xdr:from>
    <xdr:to>
      <xdr:col>19</xdr:col>
      <xdr:colOff>136525</xdr:colOff>
      <xdr:row>30</xdr:row>
      <xdr:rowOff>63500</xdr:rowOff>
    </xdr:to>
    <xdr:cxnSp macro="">
      <xdr:nvCxnSpPr>
        <xdr:cNvPr id="84" name="直線コネクタ 83">
          <a:extLst>
            <a:ext uri="{FF2B5EF4-FFF2-40B4-BE49-F238E27FC236}">
              <a16:creationId xmlns:a16="http://schemas.microsoft.com/office/drawing/2014/main" id="{587B0014-CFB6-4F02-AB7E-B390D3575A8B}"/>
            </a:ext>
          </a:extLst>
        </xdr:cNvPr>
        <xdr:cNvCxnSpPr/>
      </xdr:nvCxnSpPr>
      <xdr:spPr>
        <a:xfrm>
          <a:off x="3289300" y="5969889"/>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169037</xdr:rowOff>
    </xdr:from>
    <xdr:to>
      <xdr:col>11</xdr:col>
      <xdr:colOff>187325</xdr:colOff>
      <xdr:row>30</xdr:row>
      <xdr:rowOff>99187</xdr:rowOff>
    </xdr:to>
    <xdr:sp macro="" textlink="">
      <xdr:nvSpPr>
        <xdr:cNvPr id="85" name="楕円 84">
          <a:extLst>
            <a:ext uri="{FF2B5EF4-FFF2-40B4-BE49-F238E27FC236}">
              <a16:creationId xmlns:a16="http://schemas.microsoft.com/office/drawing/2014/main" id="{89320320-B7A9-4751-A4D7-B8880BB9628E}"/>
            </a:ext>
          </a:extLst>
        </xdr:cNvPr>
        <xdr:cNvSpPr/>
      </xdr:nvSpPr>
      <xdr:spPr>
        <a:xfrm>
          <a:off x="24765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48387</xdr:rowOff>
    </xdr:from>
    <xdr:to>
      <xdr:col>15</xdr:col>
      <xdr:colOff>136525</xdr:colOff>
      <xdr:row>30</xdr:row>
      <xdr:rowOff>54864</xdr:rowOff>
    </xdr:to>
    <xdr:cxnSp macro="">
      <xdr:nvCxnSpPr>
        <xdr:cNvPr id="86" name="直線コネクタ 85">
          <a:extLst>
            <a:ext uri="{FF2B5EF4-FFF2-40B4-BE49-F238E27FC236}">
              <a16:creationId xmlns:a16="http://schemas.microsoft.com/office/drawing/2014/main" id="{285284CA-ABA6-4227-A517-E28A1A97ADFA}"/>
            </a:ext>
          </a:extLst>
        </xdr:cNvPr>
        <xdr:cNvCxnSpPr/>
      </xdr:nvCxnSpPr>
      <xdr:spPr>
        <a:xfrm>
          <a:off x="2527300" y="5963412"/>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164719</xdr:rowOff>
    </xdr:from>
    <xdr:to>
      <xdr:col>7</xdr:col>
      <xdr:colOff>187325</xdr:colOff>
      <xdr:row>30</xdr:row>
      <xdr:rowOff>94869</xdr:rowOff>
    </xdr:to>
    <xdr:sp macro="" textlink="">
      <xdr:nvSpPr>
        <xdr:cNvPr id="87" name="楕円 86">
          <a:extLst>
            <a:ext uri="{FF2B5EF4-FFF2-40B4-BE49-F238E27FC236}">
              <a16:creationId xmlns:a16="http://schemas.microsoft.com/office/drawing/2014/main" id="{682CA58D-823F-4251-998C-028963C7C8E2}"/>
            </a:ext>
          </a:extLst>
        </xdr:cNvPr>
        <xdr:cNvSpPr/>
      </xdr:nvSpPr>
      <xdr:spPr>
        <a:xfrm>
          <a:off x="1714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44069</xdr:rowOff>
    </xdr:from>
    <xdr:to>
      <xdr:col>11</xdr:col>
      <xdr:colOff>136525</xdr:colOff>
      <xdr:row>30</xdr:row>
      <xdr:rowOff>48387</xdr:rowOff>
    </xdr:to>
    <xdr:cxnSp macro="">
      <xdr:nvCxnSpPr>
        <xdr:cNvPr id="88" name="直線コネクタ 87">
          <a:extLst>
            <a:ext uri="{FF2B5EF4-FFF2-40B4-BE49-F238E27FC236}">
              <a16:creationId xmlns:a16="http://schemas.microsoft.com/office/drawing/2014/main" id="{69A6CDAB-C593-45FD-B9E7-A9A0CAE06692}"/>
            </a:ext>
          </a:extLst>
        </xdr:cNvPr>
        <xdr:cNvCxnSpPr/>
      </xdr:nvCxnSpPr>
      <xdr:spPr>
        <a:xfrm>
          <a:off x="1765300" y="5959094"/>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DC0F789B-7FC4-486F-93F7-DCC13B32B99F}"/>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DC93CBD9-48B8-4D79-A399-A5B8F12B3561}"/>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97EB9BBC-B296-4F59-A217-0A55061B6A28}"/>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CFEBB8A0-AFE0-450B-974F-D9DA56317C4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105427</xdr:rowOff>
    </xdr:from>
    <xdr:ext cx="405111" cy="259045"/>
    <xdr:sp macro="" textlink="">
      <xdr:nvSpPr>
        <xdr:cNvPr id="93" name="n_1mainValue有形固定資産減価償却率">
          <a:extLst>
            <a:ext uri="{FF2B5EF4-FFF2-40B4-BE49-F238E27FC236}">
              <a16:creationId xmlns:a16="http://schemas.microsoft.com/office/drawing/2014/main" id="{60E91146-1525-4541-9264-5955DAADECD3}"/>
            </a:ext>
          </a:extLst>
        </xdr:cNvPr>
        <xdr:cNvSpPr txBox="1"/>
      </xdr:nvSpPr>
      <xdr:spPr>
        <a:xfrm>
          <a:off x="38360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4" name="n_2mainValue有形固定資産減価償却率">
          <a:extLst>
            <a:ext uri="{FF2B5EF4-FFF2-40B4-BE49-F238E27FC236}">
              <a16:creationId xmlns:a16="http://schemas.microsoft.com/office/drawing/2014/main" id="{B520956A-A0BA-4680-B9A0-44EDE1E9456F}"/>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90314</xdr:rowOff>
    </xdr:from>
    <xdr:ext cx="405111" cy="259045"/>
    <xdr:sp macro="" textlink="">
      <xdr:nvSpPr>
        <xdr:cNvPr id="95" name="n_3mainValue有形固定資産減価償却率">
          <a:extLst>
            <a:ext uri="{FF2B5EF4-FFF2-40B4-BE49-F238E27FC236}">
              <a16:creationId xmlns:a16="http://schemas.microsoft.com/office/drawing/2014/main" id="{E9B0C118-DD59-4763-A7D8-7A6595067160}"/>
            </a:ext>
          </a:extLst>
        </xdr:cNvPr>
        <xdr:cNvSpPr txBox="1"/>
      </xdr:nvSpPr>
      <xdr:spPr>
        <a:xfrm>
          <a:off x="2324744" y="6005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85996</xdr:rowOff>
    </xdr:from>
    <xdr:ext cx="405111" cy="259045"/>
    <xdr:sp macro="" textlink="">
      <xdr:nvSpPr>
        <xdr:cNvPr id="96" name="n_4mainValue有形固定資産減価償却率">
          <a:extLst>
            <a:ext uri="{FF2B5EF4-FFF2-40B4-BE49-F238E27FC236}">
              <a16:creationId xmlns:a16="http://schemas.microsoft.com/office/drawing/2014/main" id="{119DCE88-DFB8-4AD6-8C5F-84A1EBA2CB64}"/>
            </a:ext>
          </a:extLst>
        </xdr:cNvPr>
        <xdr:cNvSpPr txBox="1"/>
      </xdr:nvSpPr>
      <xdr:spPr>
        <a:xfrm>
          <a:off x="1562744" y="600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9C7965AB-0168-403C-93ED-29196B0E5E1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7DFA9E42-3777-4D69-AF1D-D257D282A3F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6A69EB16-71A6-4F92-A336-0F6355A7F72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877FFFDA-A2FA-4574-A0D1-8D48FF6BDC7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AB08B8E6-5EA5-419F-A9C8-40BE6C422C0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492BCF0-115B-49C3-8150-800FA80E2B5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C5C6947-D300-4D58-897C-3FE0F59B498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FB834239-EACB-43B8-A7F4-896EFF832A7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B76ABC7-DF83-4076-B8BF-854C725C8DE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7D159E4D-F993-4C79-B1F5-0A18758D1F3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F8BFB2F-6054-4D66-9783-4B6C352BC69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4EE8267D-613F-43A8-AD9A-97007C15587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C866E2B-C4B3-4D3C-8C47-27ACB503FD4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5,620,556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140,561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1,276,549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304,283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2,928,345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170,218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の将来負担比率は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34.1(R5:51.3)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であり、将来負担額の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、経常一般財源等が減少していることから債務償還費率が前年度よりも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し、類似団体平均値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を下回る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値となった。</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5414CE1E-C917-43DF-9125-1AC93AB6898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7E922361-D9BE-4F73-93DE-BFD45EE1270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F2DB0CDB-1620-444A-A76D-91C4A67C758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FE57926E-8654-4615-BC70-6BA89B543FE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CB979E77-92D6-4684-AC03-CA519ADF3D0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236B307-61D2-4711-A448-225F68DF543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3611D93E-6BB1-4E13-8720-9D9D11D4D8B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66985C55-14DB-4866-A86B-1C6A4A4EAAB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CDC6C413-9B04-45BE-AED3-F8460009DA0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BDA05A9-04A7-4309-B20E-F687948962C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93916039-3198-49BD-91E5-4B8DA743BF7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28FC054-3704-40AB-B657-2A8A42E475B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6AAD71ED-A168-44DA-8970-84391578995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4F93EC05-6040-4A68-AC1B-B9AE449E423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F2F9B403-C445-4954-AF0A-4A5A004146F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DC362C8-449D-4547-8EFB-2E10BCFF0C0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790CEBF-D91E-4955-8FF1-2228B942965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FD6436EE-91C6-4A7A-8CE6-3EE4D1EE7E4F}"/>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A318740A-89CD-4B8F-B6D2-3E000363F919}"/>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D9BE57C9-53DA-4A1D-BB51-B2D35AE8B37A}"/>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AFC9A882-69A5-4FB9-B985-947547DFA45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CF7BD08B-BCEF-4F64-8097-CEC6A0D2CDB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181FB91C-8295-45C7-BE24-DA04EB59999B}"/>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79C8206C-1220-4602-9996-277337F204A6}"/>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3907C359-0837-4D75-8604-CB9F179C4C8F}"/>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1D5A3463-D3E1-49E9-A0D1-E60F3E9B1B6C}"/>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F6A8BEFC-EBCA-4365-8948-14D5458F03B3}"/>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0E819866-9466-402E-B915-65D34B00D92E}"/>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6C4EF0A-9A4D-4DB4-AD5C-AD9DD85F881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AC82E88-666B-4F46-A3B5-6D483831B62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B28957D-6CFB-4010-97E2-1FCC8933721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09BEA8F-E914-4D9A-B747-92FF17E56D8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42AE94D-D1A6-4BA0-BD57-6200E4B8136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22842</xdr:rowOff>
    </xdr:from>
    <xdr:to>
      <xdr:col>76</xdr:col>
      <xdr:colOff>73025</xdr:colOff>
      <xdr:row>29</xdr:row>
      <xdr:rowOff>124442</xdr:rowOff>
    </xdr:to>
    <xdr:sp macro="" textlink="">
      <xdr:nvSpPr>
        <xdr:cNvPr id="143" name="楕円 142">
          <a:extLst>
            <a:ext uri="{FF2B5EF4-FFF2-40B4-BE49-F238E27FC236}">
              <a16:creationId xmlns:a16="http://schemas.microsoft.com/office/drawing/2014/main" id="{47AE18E1-E964-42C3-BD30-181BE4BC4DE7}"/>
            </a:ext>
          </a:extLst>
        </xdr:cNvPr>
        <xdr:cNvSpPr/>
      </xdr:nvSpPr>
      <xdr:spPr>
        <a:xfrm>
          <a:off x="14744700" y="576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1269</xdr:rowOff>
    </xdr:from>
    <xdr:ext cx="469744" cy="259045"/>
    <xdr:sp macro="" textlink="">
      <xdr:nvSpPr>
        <xdr:cNvPr id="144" name="債務償還比率該当値テキスト">
          <a:extLst>
            <a:ext uri="{FF2B5EF4-FFF2-40B4-BE49-F238E27FC236}">
              <a16:creationId xmlns:a16="http://schemas.microsoft.com/office/drawing/2014/main" id="{AE7CE8C4-52AC-46A3-BEE2-64DD9399432C}"/>
            </a:ext>
          </a:extLst>
        </xdr:cNvPr>
        <xdr:cNvSpPr txBox="1"/>
      </xdr:nvSpPr>
      <xdr:spPr>
        <a:xfrm>
          <a:off x="14846300" y="574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63863</xdr:rowOff>
    </xdr:from>
    <xdr:to>
      <xdr:col>72</xdr:col>
      <xdr:colOff>123825</xdr:colOff>
      <xdr:row>29</xdr:row>
      <xdr:rowOff>165463</xdr:rowOff>
    </xdr:to>
    <xdr:sp macro="" textlink="">
      <xdr:nvSpPr>
        <xdr:cNvPr id="145" name="楕円 144">
          <a:extLst>
            <a:ext uri="{FF2B5EF4-FFF2-40B4-BE49-F238E27FC236}">
              <a16:creationId xmlns:a16="http://schemas.microsoft.com/office/drawing/2014/main" id="{467BBB8A-83CF-4A63-8C7B-A85CBFE21AAE}"/>
            </a:ext>
          </a:extLst>
        </xdr:cNvPr>
        <xdr:cNvSpPr/>
      </xdr:nvSpPr>
      <xdr:spPr>
        <a:xfrm>
          <a:off x="14033500" y="580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73642</xdr:rowOff>
    </xdr:from>
    <xdr:to>
      <xdr:col>76</xdr:col>
      <xdr:colOff>22225</xdr:colOff>
      <xdr:row>29</xdr:row>
      <xdr:rowOff>114663</xdr:rowOff>
    </xdr:to>
    <xdr:cxnSp macro="">
      <xdr:nvCxnSpPr>
        <xdr:cNvPr id="146" name="直線コネクタ 145">
          <a:extLst>
            <a:ext uri="{FF2B5EF4-FFF2-40B4-BE49-F238E27FC236}">
              <a16:creationId xmlns:a16="http://schemas.microsoft.com/office/drawing/2014/main" id="{C1EBA3C1-3872-4C39-B089-610CD926B227}"/>
            </a:ext>
          </a:extLst>
        </xdr:cNvPr>
        <xdr:cNvCxnSpPr/>
      </xdr:nvCxnSpPr>
      <xdr:spPr>
        <a:xfrm flipV="1">
          <a:off x="14084300" y="5817217"/>
          <a:ext cx="711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166379</xdr:rowOff>
    </xdr:from>
    <xdr:to>
      <xdr:col>68</xdr:col>
      <xdr:colOff>123825</xdr:colOff>
      <xdr:row>29</xdr:row>
      <xdr:rowOff>96529</xdr:rowOff>
    </xdr:to>
    <xdr:sp macro="" textlink="">
      <xdr:nvSpPr>
        <xdr:cNvPr id="147" name="楕円 146">
          <a:extLst>
            <a:ext uri="{FF2B5EF4-FFF2-40B4-BE49-F238E27FC236}">
              <a16:creationId xmlns:a16="http://schemas.microsoft.com/office/drawing/2014/main" id="{2AF64260-0C57-453B-BDD5-3733B0212CC2}"/>
            </a:ext>
          </a:extLst>
        </xdr:cNvPr>
        <xdr:cNvSpPr/>
      </xdr:nvSpPr>
      <xdr:spPr>
        <a:xfrm>
          <a:off x="13271500" y="573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45729</xdr:rowOff>
    </xdr:from>
    <xdr:to>
      <xdr:col>72</xdr:col>
      <xdr:colOff>73025</xdr:colOff>
      <xdr:row>29</xdr:row>
      <xdr:rowOff>114663</xdr:rowOff>
    </xdr:to>
    <xdr:cxnSp macro="">
      <xdr:nvCxnSpPr>
        <xdr:cNvPr id="148" name="直線コネクタ 147">
          <a:extLst>
            <a:ext uri="{FF2B5EF4-FFF2-40B4-BE49-F238E27FC236}">
              <a16:creationId xmlns:a16="http://schemas.microsoft.com/office/drawing/2014/main" id="{AB5FC29E-7C94-4999-A4AC-066B2A51D962}"/>
            </a:ext>
          </a:extLst>
        </xdr:cNvPr>
        <xdr:cNvCxnSpPr/>
      </xdr:nvCxnSpPr>
      <xdr:spPr>
        <a:xfrm>
          <a:off x="13322300" y="5789304"/>
          <a:ext cx="762000" cy="6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158206</xdr:rowOff>
    </xdr:from>
    <xdr:to>
      <xdr:col>64</xdr:col>
      <xdr:colOff>123825</xdr:colOff>
      <xdr:row>29</xdr:row>
      <xdr:rowOff>88356</xdr:rowOff>
    </xdr:to>
    <xdr:sp macro="" textlink="">
      <xdr:nvSpPr>
        <xdr:cNvPr id="149" name="楕円 148">
          <a:extLst>
            <a:ext uri="{FF2B5EF4-FFF2-40B4-BE49-F238E27FC236}">
              <a16:creationId xmlns:a16="http://schemas.microsoft.com/office/drawing/2014/main" id="{61E3C234-6DA4-4EDF-9D07-0793C5DA1A5D}"/>
            </a:ext>
          </a:extLst>
        </xdr:cNvPr>
        <xdr:cNvSpPr/>
      </xdr:nvSpPr>
      <xdr:spPr>
        <a:xfrm>
          <a:off x="12509500" y="573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37556</xdr:rowOff>
    </xdr:from>
    <xdr:to>
      <xdr:col>68</xdr:col>
      <xdr:colOff>73025</xdr:colOff>
      <xdr:row>29</xdr:row>
      <xdr:rowOff>45729</xdr:rowOff>
    </xdr:to>
    <xdr:cxnSp macro="">
      <xdr:nvCxnSpPr>
        <xdr:cNvPr id="150" name="直線コネクタ 149">
          <a:extLst>
            <a:ext uri="{FF2B5EF4-FFF2-40B4-BE49-F238E27FC236}">
              <a16:creationId xmlns:a16="http://schemas.microsoft.com/office/drawing/2014/main" id="{F5358DC7-88AC-485C-A066-585691356835}"/>
            </a:ext>
          </a:extLst>
        </xdr:cNvPr>
        <xdr:cNvCxnSpPr/>
      </xdr:nvCxnSpPr>
      <xdr:spPr>
        <a:xfrm>
          <a:off x="12560300" y="5781131"/>
          <a:ext cx="762000" cy="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148527</xdr:rowOff>
    </xdr:from>
    <xdr:to>
      <xdr:col>60</xdr:col>
      <xdr:colOff>123825</xdr:colOff>
      <xdr:row>30</xdr:row>
      <xdr:rowOff>78677</xdr:rowOff>
    </xdr:to>
    <xdr:sp macro="" textlink="">
      <xdr:nvSpPr>
        <xdr:cNvPr id="151" name="楕円 150">
          <a:extLst>
            <a:ext uri="{FF2B5EF4-FFF2-40B4-BE49-F238E27FC236}">
              <a16:creationId xmlns:a16="http://schemas.microsoft.com/office/drawing/2014/main" id="{48798D7F-3F8B-4BB6-A1DA-24F5825983C1}"/>
            </a:ext>
          </a:extLst>
        </xdr:cNvPr>
        <xdr:cNvSpPr/>
      </xdr:nvSpPr>
      <xdr:spPr>
        <a:xfrm>
          <a:off x="11747500" y="589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37556</xdr:rowOff>
    </xdr:from>
    <xdr:to>
      <xdr:col>64</xdr:col>
      <xdr:colOff>73025</xdr:colOff>
      <xdr:row>30</xdr:row>
      <xdr:rowOff>27877</xdr:rowOff>
    </xdr:to>
    <xdr:cxnSp macro="">
      <xdr:nvCxnSpPr>
        <xdr:cNvPr id="152" name="直線コネクタ 151">
          <a:extLst>
            <a:ext uri="{FF2B5EF4-FFF2-40B4-BE49-F238E27FC236}">
              <a16:creationId xmlns:a16="http://schemas.microsoft.com/office/drawing/2014/main" id="{8EB944D8-C1EA-4B40-AC68-F35025912C71}"/>
            </a:ext>
          </a:extLst>
        </xdr:cNvPr>
        <xdr:cNvCxnSpPr/>
      </xdr:nvCxnSpPr>
      <xdr:spPr>
        <a:xfrm flipV="1">
          <a:off x="11798300" y="5781131"/>
          <a:ext cx="762000" cy="16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503FF2DF-E3DD-4B0E-8F8E-D6D5CB81CD3A}"/>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BED3E90F-ADE2-4D87-8CA4-301AF5A455F1}"/>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349A312C-A79F-4CD5-B698-055363EA7EC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13A81F46-EEF8-44EF-8ED8-1FA8E7B99EB9}"/>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156590</xdr:rowOff>
    </xdr:from>
    <xdr:ext cx="469744" cy="259045"/>
    <xdr:sp macro="" textlink="">
      <xdr:nvSpPr>
        <xdr:cNvPr id="157" name="n_1mainValue債務償還比率">
          <a:extLst>
            <a:ext uri="{FF2B5EF4-FFF2-40B4-BE49-F238E27FC236}">
              <a16:creationId xmlns:a16="http://schemas.microsoft.com/office/drawing/2014/main" id="{CD47DB3B-2570-4554-B6DC-4DC12E18C088}"/>
            </a:ext>
          </a:extLst>
        </xdr:cNvPr>
        <xdr:cNvSpPr txBox="1"/>
      </xdr:nvSpPr>
      <xdr:spPr>
        <a:xfrm>
          <a:off x="13836727" y="590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87656</xdr:rowOff>
    </xdr:from>
    <xdr:ext cx="469744" cy="259045"/>
    <xdr:sp macro="" textlink="">
      <xdr:nvSpPr>
        <xdr:cNvPr id="158" name="n_2mainValue債務償還比率">
          <a:extLst>
            <a:ext uri="{FF2B5EF4-FFF2-40B4-BE49-F238E27FC236}">
              <a16:creationId xmlns:a16="http://schemas.microsoft.com/office/drawing/2014/main" id="{37329D0B-9C04-4176-A618-DFF0B623971B}"/>
            </a:ext>
          </a:extLst>
        </xdr:cNvPr>
        <xdr:cNvSpPr txBox="1"/>
      </xdr:nvSpPr>
      <xdr:spPr>
        <a:xfrm>
          <a:off x="13087427" y="583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79483</xdr:rowOff>
    </xdr:from>
    <xdr:ext cx="469744" cy="259045"/>
    <xdr:sp macro="" textlink="">
      <xdr:nvSpPr>
        <xdr:cNvPr id="159" name="n_3mainValue債務償還比率">
          <a:extLst>
            <a:ext uri="{FF2B5EF4-FFF2-40B4-BE49-F238E27FC236}">
              <a16:creationId xmlns:a16="http://schemas.microsoft.com/office/drawing/2014/main" id="{FD544F27-0470-4F41-BB42-1769FA0C3A21}"/>
            </a:ext>
          </a:extLst>
        </xdr:cNvPr>
        <xdr:cNvSpPr txBox="1"/>
      </xdr:nvSpPr>
      <xdr:spPr>
        <a:xfrm>
          <a:off x="12325427" y="5823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69804</xdr:rowOff>
    </xdr:from>
    <xdr:ext cx="469744" cy="259045"/>
    <xdr:sp macro="" textlink="">
      <xdr:nvSpPr>
        <xdr:cNvPr id="160" name="n_4mainValue債務償還比率">
          <a:extLst>
            <a:ext uri="{FF2B5EF4-FFF2-40B4-BE49-F238E27FC236}">
              <a16:creationId xmlns:a16="http://schemas.microsoft.com/office/drawing/2014/main" id="{E6D67098-C3FC-4D4A-8DAB-D354CFAC2526}"/>
            </a:ext>
          </a:extLst>
        </xdr:cNvPr>
        <xdr:cNvSpPr txBox="1"/>
      </xdr:nvSpPr>
      <xdr:spPr>
        <a:xfrm>
          <a:off x="11563427" y="59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C01D537-EDD0-4B51-993D-8E1461A1692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50B7D88-09FB-449E-9276-0A201B8D6D3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74D6D3A-E9D3-4494-B7DC-4C979ACE5E6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8683957-7D17-4608-B22E-862947FEF0A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3B5CC2B-F0A5-4796-B698-119B71304D2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0A772AF-86D1-4DCB-B4BE-6D769E88D3B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654C86-772C-4F9C-9783-7E09A2CEF7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4296C9-3535-43AB-8837-6EFC65D560A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A3D455-AE54-492B-91F1-57695C738EC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B2D82A2-51FE-49C7-9C94-8AA91CCF987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65901B2-551A-43D7-A73F-F1617DE0CB7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918340-285C-4366-8625-47967406225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BB5633-BA4D-4E27-B48C-E854A58AECB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98057F9-0907-4F71-834D-71A2A807CDF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BA0B00-FAFD-4CC0-BDFE-8CEA60DCF66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2CF772-BAFA-4FDF-A727-8CFFD02685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7,534
7,477
25.17
5,689,829
5,348,735
305,234
2,881,000
3,016,755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1847C0-9281-4C94-98CC-C84A9713C8F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036E7E-6157-45F6-B193-53D29D2D16B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26F6E2-9DAA-435E-9204-0E15C5A14C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34.1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8C3E05-3ACD-4A14-8CFC-B1B1B922924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AFF9E6-9F82-4E5A-97DB-94189D7422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2C49B10-9C2E-473F-9E99-CBD838BEF66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91FA79-D2D5-4833-860D-7E79F91325E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470FF0-0153-41ED-BC3E-B0ED3086D5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CBCFD2-856A-41F9-A2D5-3BA5226A9CD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E2E1D1-3ED9-458C-8F67-2AF3B5FD644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4BCA07A-0BFC-420C-8904-34F053256A5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4A0166F-053B-4FA3-A79C-315A1353C2F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CC2061-3F6B-489F-B7A0-B4988E4A9CB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9CD854-B543-4FAD-B394-2CF7ECC8DC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C0D1B1-0D4A-4C65-A52A-F42A2BDC496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4E7258-5A39-41D3-8323-ADEDDF5817D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D0BBEB-0138-4353-A97E-1386D2A2890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B706C02-FFD9-479B-B722-E7F1DF9088B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4EAA01-6CB8-4B25-9605-49C2A72F2AC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2CE1E8-6107-429F-8A7B-6ECB8D1C33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0E3921-CAF2-4E45-ACB9-89F2B179E17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C755BB9-AD18-44BE-9350-C454DA49304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472882-FF1C-4247-AC0F-DEBBF712F31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93BF62B-ED66-41BE-B8C1-BA4B6A85751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53A6AD3-88D7-49CD-AD93-4B4806D835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2B23F1-2435-40C2-89F5-3F25BC48CE0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DD4EEA-4123-4CBF-9B91-5072F7823CD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F50FF0-5837-4A72-8A99-5FB4326D25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A86FFA-D136-4935-A36F-60DEFB60CCC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6CABCB8-9B60-431A-92C2-496F6495D01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C6DBED-42BF-4B00-9F33-16A4030F200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2B2DBD-F564-4B46-8725-EDCFFA1FF40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73B32C9-D29D-45E1-A973-DBB575AFF4D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2127BB1-06F6-427F-A210-07F51574D5F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4883E32-AC43-426C-B393-8B46299501A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3BF40AC-B76D-4C3B-B0BC-5ADF5513C2D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F142B45-28D5-4571-8FCC-D8E1D93B69D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738D032-096A-4673-BD3F-775AEA47671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B8DD6B6-232B-4C09-B990-BCE4342307A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E99C720-EC63-4EB1-9F9B-FF5544A3829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CE354A-1CD2-42D6-A435-D64FA9654C2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630576E-31D4-478D-88C0-0456DD35A75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6C28581-C3BD-4A3A-B234-F6DD3FA1A4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9596D62-47DA-4CD6-8BB6-1DF0287103E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BA9488D-358D-4A6E-BE94-B7E0F9F946D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57D78AC8-A784-4798-B56C-1918483FF7E5}"/>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965F44C-82A9-4724-B07A-C11445235B2A}"/>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2FA88047-97B1-4353-BEDC-22EB58C2DEEC}"/>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7276FBE0-95C5-4569-9BE6-0CE613D57541}"/>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97D8C992-5543-4DF8-9AB6-6EBB5BCCF62C}"/>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EEF05971-361C-4D93-B745-001F82295046}"/>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E0A80D3D-E67E-4234-A2A7-45F920560024}"/>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8E16DE5B-1BAE-4F7F-A1D7-BAC79D152B99}"/>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48D2F076-79C8-47F1-AD29-DB2BBB315705}"/>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5C389F76-5038-4246-87E3-CBB4E1ECB398}"/>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EA10917-EC7D-41C0-BAD4-C4D75D4AE6A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AAECD8-F533-411E-9E83-56FCA8FA09D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045AEF-82E4-40C8-835D-8C02C9CE577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90042BF-8983-4D27-84C5-FD6F753BE9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C761AD-0EB0-4490-8FAA-7A20C4FFF15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B2586FD-E0F9-4C0C-82D4-1120B639612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168275</xdr:rowOff>
    </xdr:from>
    <xdr:to>
      <xdr:col>24</xdr:col>
      <xdr:colOff>114300</xdr:colOff>
      <xdr:row>39</xdr:row>
      <xdr:rowOff>98425</xdr:rowOff>
    </xdr:to>
    <xdr:sp macro="" textlink="">
      <xdr:nvSpPr>
        <xdr:cNvPr id="73" name="楕円 72">
          <a:extLst>
            <a:ext uri="{FF2B5EF4-FFF2-40B4-BE49-F238E27FC236}">
              <a16:creationId xmlns:a16="http://schemas.microsoft.com/office/drawing/2014/main" id="{4019C9FE-6EB3-4F67-9C14-4A0313206DF9}"/>
            </a:ext>
          </a:extLst>
        </xdr:cNvPr>
        <xdr:cNvSpPr/>
      </xdr:nvSpPr>
      <xdr:spPr>
        <a:xfrm>
          <a:off x="45847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146702</xdr:rowOff>
    </xdr:from>
    <xdr:ext cx="405111" cy="259045"/>
    <xdr:sp macro="" textlink="">
      <xdr:nvSpPr>
        <xdr:cNvPr id="74" name="【道路】&#10;有形固定資産減価償却率該当値テキスト">
          <a:extLst>
            <a:ext uri="{FF2B5EF4-FFF2-40B4-BE49-F238E27FC236}">
              <a16:creationId xmlns:a16="http://schemas.microsoft.com/office/drawing/2014/main" id="{5777ED7C-F39C-4C0F-A62D-76B59363781E}"/>
            </a:ext>
          </a:extLst>
        </xdr:cNvPr>
        <xdr:cNvSpPr txBox="1"/>
      </xdr:nvSpPr>
      <xdr:spPr>
        <a:xfrm>
          <a:off x="4673600"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151130</xdr:rowOff>
    </xdr:from>
    <xdr:to>
      <xdr:col>20</xdr:col>
      <xdr:colOff>38100</xdr:colOff>
      <xdr:row>39</xdr:row>
      <xdr:rowOff>81280</xdr:rowOff>
    </xdr:to>
    <xdr:sp macro="" textlink="">
      <xdr:nvSpPr>
        <xdr:cNvPr id="75" name="楕円 74">
          <a:extLst>
            <a:ext uri="{FF2B5EF4-FFF2-40B4-BE49-F238E27FC236}">
              <a16:creationId xmlns:a16="http://schemas.microsoft.com/office/drawing/2014/main" id="{9294569E-55BC-4126-9B83-52506B7D68DC}"/>
            </a:ext>
          </a:extLst>
        </xdr:cNvPr>
        <xdr:cNvSpPr/>
      </xdr:nvSpPr>
      <xdr:spPr>
        <a:xfrm>
          <a:off x="3746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30480</xdr:rowOff>
    </xdr:from>
    <xdr:to>
      <xdr:col>24</xdr:col>
      <xdr:colOff>63500</xdr:colOff>
      <xdr:row>39</xdr:row>
      <xdr:rowOff>47625</xdr:rowOff>
    </xdr:to>
    <xdr:cxnSp macro="">
      <xdr:nvCxnSpPr>
        <xdr:cNvPr id="76" name="直線コネクタ 75">
          <a:extLst>
            <a:ext uri="{FF2B5EF4-FFF2-40B4-BE49-F238E27FC236}">
              <a16:creationId xmlns:a16="http://schemas.microsoft.com/office/drawing/2014/main" id="{6D09BA74-BF3E-45F5-9D91-A0EC18D60DB1}"/>
            </a:ext>
          </a:extLst>
        </xdr:cNvPr>
        <xdr:cNvCxnSpPr/>
      </xdr:nvCxnSpPr>
      <xdr:spPr>
        <a:xfrm>
          <a:off x="3797300" y="67170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122555</xdr:rowOff>
    </xdr:from>
    <xdr:to>
      <xdr:col>15</xdr:col>
      <xdr:colOff>101600</xdr:colOff>
      <xdr:row>39</xdr:row>
      <xdr:rowOff>52705</xdr:rowOff>
    </xdr:to>
    <xdr:sp macro="" textlink="">
      <xdr:nvSpPr>
        <xdr:cNvPr id="77" name="楕円 76">
          <a:extLst>
            <a:ext uri="{FF2B5EF4-FFF2-40B4-BE49-F238E27FC236}">
              <a16:creationId xmlns:a16="http://schemas.microsoft.com/office/drawing/2014/main" id="{20CEE5F4-1A67-4644-BCE0-B8E79B1A61BF}"/>
            </a:ext>
          </a:extLst>
        </xdr:cNvPr>
        <xdr:cNvSpPr/>
      </xdr:nvSpPr>
      <xdr:spPr>
        <a:xfrm>
          <a:off x="2857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xdr:rowOff>
    </xdr:from>
    <xdr:to>
      <xdr:col>19</xdr:col>
      <xdr:colOff>177800</xdr:colOff>
      <xdr:row>39</xdr:row>
      <xdr:rowOff>30480</xdr:rowOff>
    </xdr:to>
    <xdr:cxnSp macro="">
      <xdr:nvCxnSpPr>
        <xdr:cNvPr id="78" name="直線コネクタ 77">
          <a:extLst>
            <a:ext uri="{FF2B5EF4-FFF2-40B4-BE49-F238E27FC236}">
              <a16:creationId xmlns:a16="http://schemas.microsoft.com/office/drawing/2014/main" id="{DCCE7C50-5865-4879-9DF8-7975423CBDD4}"/>
            </a:ext>
          </a:extLst>
        </xdr:cNvPr>
        <xdr:cNvCxnSpPr/>
      </xdr:nvCxnSpPr>
      <xdr:spPr>
        <a:xfrm>
          <a:off x="2908300" y="66884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95885</xdr:rowOff>
    </xdr:from>
    <xdr:to>
      <xdr:col>10</xdr:col>
      <xdr:colOff>165100</xdr:colOff>
      <xdr:row>39</xdr:row>
      <xdr:rowOff>26035</xdr:rowOff>
    </xdr:to>
    <xdr:sp macro="" textlink="">
      <xdr:nvSpPr>
        <xdr:cNvPr id="79" name="楕円 78">
          <a:extLst>
            <a:ext uri="{FF2B5EF4-FFF2-40B4-BE49-F238E27FC236}">
              <a16:creationId xmlns:a16="http://schemas.microsoft.com/office/drawing/2014/main" id="{32C17A93-7F2D-47D9-883B-47027B6D04AE}"/>
            </a:ext>
          </a:extLst>
        </xdr:cNvPr>
        <xdr:cNvSpPr/>
      </xdr:nvSpPr>
      <xdr:spPr>
        <a:xfrm>
          <a:off x="1968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146685</xdr:rowOff>
    </xdr:from>
    <xdr:to>
      <xdr:col>15</xdr:col>
      <xdr:colOff>50800</xdr:colOff>
      <xdr:row>39</xdr:row>
      <xdr:rowOff>1905</xdr:rowOff>
    </xdr:to>
    <xdr:cxnSp macro="">
      <xdr:nvCxnSpPr>
        <xdr:cNvPr id="80" name="直線コネクタ 79">
          <a:extLst>
            <a:ext uri="{FF2B5EF4-FFF2-40B4-BE49-F238E27FC236}">
              <a16:creationId xmlns:a16="http://schemas.microsoft.com/office/drawing/2014/main" id="{9BED58BE-137C-47DD-BB72-975C9436FD37}"/>
            </a:ext>
          </a:extLst>
        </xdr:cNvPr>
        <xdr:cNvCxnSpPr/>
      </xdr:nvCxnSpPr>
      <xdr:spPr>
        <a:xfrm>
          <a:off x="2019300" y="66617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76835</xdr:rowOff>
    </xdr:from>
    <xdr:to>
      <xdr:col>6</xdr:col>
      <xdr:colOff>38100</xdr:colOff>
      <xdr:row>39</xdr:row>
      <xdr:rowOff>6985</xdr:rowOff>
    </xdr:to>
    <xdr:sp macro="" textlink="">
      <xdr:nvSpPr>
        <xdr:cNvPr id="81" name="楕円 80">
          <a:extLst>
            <a:ext uri="{FF2B5EF4-FFF2-40B4-BE49-F238E27FC236}">
              <a16:creationId xmlns:a16="http://schemas.microsoft.com/office/drawing/2014/main" id="{988DB828-285D-43BC-898D-10463AAA843A}"/>
            </a:ext>
          </a:extLst>
        </xdr:cNvPr>
        <xdr:cNvSpPr/>
      </xdr:nvSpPr>
      <xdr:spPr>
        <a:xfrm>
          <a:off x="1079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127635</xdr:rowOff>
    </xdr:from>
    <xdr:to>
      <xdr:col>10</xdr:col>
      <xdr:colOff>114300</xdr:colOff>
      <xdr:row>38</xdr:row>
      <xdr:rowOff>146685</xdr:rowOff>
    </xdr:to>
    <xdr:cxnSp macro="">
      <xdr:nvCxnSpPr>
        <xdr:cNvPr id="82" name="直線コネクタ 81">
          <a:extLst>
            <a:ext uri="{FF2B5EF4-FFF2-40B4-BE49-F238E27FC236}">
              <a16:creationId xmlns:a16="http://schemas.microsoft.com/office/drawing/2014/main" id="{09060755-9F6A-4DA1-A84A-02C05EFE027F}"/>
            </a:ext>
          </a:extLst>
        </xdr:cNvPr>
        <xdr:cNvCxnSpPr/>
      </xdr:nvCxnSpPr>
      <xdr:spPr>
        <a:xfrm>
          <a:off x="1130300" y="664273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30E5CF04-681B-4EDD-9C90-EDD679B8A99F}"/>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227D3867-54A9-4217-8408-53F9591EC1A8}"/>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532B0F36-52B1-4288-B514-353FC645CB01}"/>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23A82F48-F8F5-43FA-82ED-3E5DDCD5569F}"/>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72407</xdr:rowOff>
    </xdr:from>
    <xdr:ext cx="405111" cy="259045"/>
    <xdr:sp macro="" textlink="">
      <xdr:nvSpPr>
        <xdr:cNvPr id="87" name="n_1mainValue【道路】&#10;有形固定資産減価償却率">
          <a:extLst>
            <a:ext uri="{FF2B5EF4-FFF2-40B4-BE49-F238E27FC236}">
              <a16:creationId xmlns:a16="http://schemas.microsoft.com/office/drawing/2014/main" id="{CB5F874C-008F-4C3E-8F88-EB7F63C2EE53}"/>
            </a:ext>
          </a:extLst>
        </xdr:cNvPr>
        <xdr:cNvSpPr txBox="1"/>
      </xdr:nvSpPr>
      <xdr:spPr>
        <a:xfrm>
          <a:off x="3582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084500B1-435F-4A6B-ACAB-EDE284648796}"/>
            </a:ext>
          </a:extLst>
        </xdr:cNvPr>
        <xdr:cNvSpPr txBox="1"/>
      </xdr:nvSpPr>
      <xdr:spPr>
        <a:xfrm>
          <a:off x="2705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17162</xdr:rowOff>
    </xdr:from>
    <xdr:ext cx="405111" cy="259045"/>
    <xdr:sp macro="" textlink="">
      <xdr:nvSpPr>
        <xdr:cNvPr id="89" name="n_3mainValue【道路】&#10;有形固定資産減価償却率">
          <a:extLst>
            <a:ext uri="{FF2B5EF4-FFF2-40B4-BE49-F238E27FC236}">
              <a16:creationId xmlns:a16="http://schemas.microsoft.com/office/drawing/2014/main" id="{39C4D603-6B5D-4C1C-9442-44136E62AF97}"/>
            </a:ext>
          </a:extLst>
        </xdr:cNvPr>
        <xdr:cNvSpPr txBox="1"/>
      </xdr:nvSpPr>
      <xdr:spPr>
        <a:xfrm>
          <a:off x="1816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169562</xdr:rowOff>
    </xdr:from>
    <xdr:ext cx="405111" cy="259045"/>
    <xdr:sp macro="" textlink="">
      <xdr:nvSpPr>
        <xdr:cNvPr id="90" name="n_4mainValue【道路】&#10;有形固定資産減価償却率">
          <a:extLst>
            <a:ext uri="{FF2B5EF4-FFF2-40B4-BE49-F238E27FC236}">
              <a16:creationId xmlns:a16="http://schemas.microsoft.com/office/drawing/2014/main" id="{CF870425-0156-4284-AE1C-05C34C0064E1}"/>
            </a:ext>
          </a:extLst>
        </xdr:cNvPr>
        <xdr:cNvSpPr txBox="1"/>
      </xdr:nvSpPr>
      <xdr:spPr>
        <a:xfrm>
          <a:off x="927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6551898-FF5F-4B1E-B976-D84334B99B7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0D50CC6-A297-4E1B-B548-D76A8FFFC8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12AAE1F-2F6B-4B94-906C-66E66623EA8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505D02D-E687-45F7-A003-358DCCF2E18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B4432F8-4085-49C1-A682-51F76C25879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97A9103-FEE1-41F0-B845-0EED50EA23D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C0CEEC8-152F-4B52-ADB0-007CCC4150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A221D74-DB5E-41D4-AD5F-ED4629EF3E8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8EE58D3-08CA-4D40-8802-D5E5E74C622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E755068-0FAF-4101-ADBE-85BCE447C1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0E0CC0F-F2E7-49A6-8CE5-E6BEBE4466CE}"/>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1DA10D8-EF0C-4393-AE50-CAFBE5FC4E3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5379379-6462-4F18-97C4-B87B1EFB29A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F328BF04-49E3-408B-B797-F80F105BFE75}"/>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F3A3793-CA18-4B3A-B9CD-0D47439F438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30C8B89-B6D3-4ED6-8C0D-6ABE29A659E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28F5F3E-6F2B-465C-894D-47FD1A7A609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B9F32B6-38A2-4EF2-B253-6B13428831D6}"/>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CA796BE-9514-4854-BE30-36761674591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1458204-CDAB-4C12-888D-74AFFCE28CB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CE5540C-67F5-4818-BF75-C2937CDFCD7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981AF4E-A0BA-4FEA-96E1-E53508DB9CBE}"/>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B5F7998-76FC-4CEC-AB8A-3AABA2D0399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AE8F86C-C8F6-4084-8A09-DD17F0753BF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08A74EE-977D-4FEB-B8C1-E85935A150D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3E016BEC-D75F-4A47-BE2F-3DF7F0EE4127}"/>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79CD8059-4EE7-4185-B7E6-AE6DD99E70FF}"/>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6472BAF0-CD5E-49DC-9357-AA556CEF8DD5}"/>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3839E8EA-4C21-49D3-AFC1-A087B8364E5E}"/>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7C18DE34-8869-45D5-9198-9E47C4A0D185}"/>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C0671B39-2912-4BFF-AEF2-D46BE49EB94A}"/>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5DB74A50-6778-4761-8A3C-4A84997B2BF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6887468B-2D8C-420E-AE05-1647B045958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65882D6A-C451-4993-BDB9-78864EE42B41}"/>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2EB58B51-F211-4769-B7D8-A536C7DD3E7E}"/>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1B36287C-0BCA-4291-BF44-A105B7CD9D0B}"/>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D5D2C5F-5402-401B-8D2C-15730541C3F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94F812E-ED61-4D82-B488-D5C30B73803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EBCAEB-153C-4B7E-9DF1-0AC34941A47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F2282C2-BE69-46C7-852A-C75A067507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D765E71-3AF9-4D81-8055-9A312F1EE4C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34462</xdr:rowOff>
    </xdr:from>
    <xdr:to>
      <xdr:col>55</xdr:col>
      <xdr:colOff>50800</xdr:colOff>
      <xdr:row>40</xdr:row>
      <xdr:rowOff>136062</xdr:rowOff>
    </xdr:to>
    <xdr:sp macro="" textlink="">
      <xdr:nvSpPr>
        <xdr:cNvPr id="132" name="楕円 131">
          <a:extLst>
            <a:ext uri="{FF2B5EF4-FFF2-40B4-BE49-F238E27FC236}">
              <a16:creationId xmlns:a16="http://schemas.microsoft.com/office/drawing/2014/main" id="{E7F4B955-95C0-47C4-88FE-EA6702AE1813}"/>
            </a:ext>
          </a:extLst>
        </xdr:cNvPr>
        <xdr:cNvSpPr/>
      </xdr:nvSpPr>
      <xdr:spPr>
        <a:xfrm>
          <a:off x="10426700" y="689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12889</xdr:rowOff>
    </xdr:from>
    <xdr:ext cx="534377" cy="259045"/>
    <xdr:sp macro="" textlink="">
      <xdr:nvSpPr>
        <xdr:cNvPr id="133" name="【道路】&#10;一人当たり延長該当値テキスト">
          <a:extLst>
            <a:ext uri="{FF2B5EF4-FFF2-40B4-BE49-F238E27FC236}">
              <a16:creationId xmlns:a16="http://schemas.microsoft.com/office/drawing/2014/main" id="{999F03D7-7506-43D7-ABA2-F7A8BEB07874}"/>
            </a:ext>
          </a:extLst>
        </xdr:cNvPr>
        <xdr:cNvSpPr txBox="1"/>
      </xdr:nvSpPr>
      <xdr:spPr>
        <a:xfrm>
          <a:off x="10515600" y="687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37092</xdr:rowOff>
    </xdr:from>
    <xdr:to>
      <xdr:col>50</xdr:col>
      <xdr:colOff>165100</xdr:colOff>
      <xdr:row>40</xdr:row>
      <xdr:rowOff>138692</xdr:rowOff>
    </xdr:to>
    <xdr:sp macro="" textlink="">
      <xdr:nvSpPr>
        <xdr:cNvPr id="134" name="楕円 133">
          <a:extLst>
            <a:ext uri="{FF2B5EF4-FFF2-40B4-BE49-F238E27FC236}">
              <a16:creationId xmlns:a16="http://schemas.microsoft.com/office/drawing/2014/main" id="{856E0A36-594E-4A8D-AD0D-8C4825A25C34}"/>
            </a:ext>
          </a:extLst>
        </xdr:cNvPr>
        <xdr:cNvSpPr/>
      </xdr:nvSpPr>
      <xdr:spPr>
        <a:xfrm>
          <a:off x="9588500" y="689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85262</xdr:rowOff>
    </xdr:from>
    <xdr:to>
      <xdr:col>55</xdr:col>
      <xdr:colOff>0</xdr:colOff>
      <xdr:row>40</xdr:row>
      <xdr:rowOff>87892</xdr:rowOff>
    </xdr:to>
    <xdr:cxnSp macro="">
      <xdr:nvCxnSpPr>
        <xdr:cNvPr id="135" name="直線コネクタ 134">
          <a:extLst>
            <a:ext uri="{FF2B5EF4-FFF2-40B4-BE49-F238E27FC236}">
              <a16:creationId xmlns:a16="http://schemas.microsoft.com/office/drawing/2014/main" id="{4D416ACC-9A97-4217-AF06-8B48753CF266}"/>
            </a:ext>
          </a:extLst>
        </xdr:cNvPr>
        <xdr:cNvCxnSpPr/>
      </xdr:nvCxnSpPr>
      <xdr:spPr>
        <a:xfrm flipV="1">
          <a:off x="9639300" y="6943262"/>
          <a:ext cx="838200" cy="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41810</xdr:rowOff>
    </xdr:from>
    <xdr:to>
      <xdr:col>46</xdr:col>
      <xdr:colOff>38100</xdr:colOff>
      <xdr:row>40</xdr:row>
      <xdr:rowOff>143410</xdr:rowOff>
    </xdr:to>
    <xdr:sp macro="" textlink="">
      <xdr:nvSpPr>
        <xdr:cNvPr id="136" name="楕円 135">
          <a:extLst>
            <a:ext uri="{FF2B5EF4-FFF2-40B4-BE49-F238E27FC236}">
              <a16:creationId xmlns:a16="http://schemas.microsoft.com/office/drawing/2014/main" id="{23F1CF3A-2928-4FD9-B317-F50840240724}"/>
            </a:ext>
          </a:extLst>
        </xdr:cNvPr>
        <xdr:cNvSpPr/>
      </xdr:nvSpPr>
      <xdr:spPr>
        <a:xfrm>
          <a:off x="8699500" y="68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87892</xdr:rowOff>
    </xdr:from>
    <xdr:to>
      <xdr:col>50</xdr:col>
      <xdr:colOff>114300</xdr:colOff>
      <xdr:row>40</xdr:row>
      <xdr:rowOff>92610</xdr:rowOff>
    </xdr:to>
    <xdr:cxnSp macro="">
      <xdr:nvCxnSpPr>
        <xdr:cNvPr id="137" name="直線コネクタ 136">
          <a:extLst>
            <a:ext uri="{FF2B5EF4-FFF2-40B4-BE49-F238E27FC236}">
              <a16:creationId xmlns:a16="http://schemas.microsoft.com/office/drawing/2014/main" id="{9B59894C-0E93-4C77-9FA9-5503EFDCB284}"/>
            </a:ext>
          </a:extLst>
        </xdr:cNvPr>
        <xdr:cNvCxnSpPr/>
      </xdr:nvCxnSpPr>
      <xdr:spPr>
        <a:xfrm flipV="1">
          <a:off x="8750300" y="6945892"/>
          <a:ext cx="889000" cy="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46561</xdr:rowOff>
    </xdr:from>
    <xdr:to>
      <xdr:col>41</xdr:col>
      <xdr:colOff>101600</xdr:colOff>
      <xdr:row>40</xdr:row>
      <xdr:rowOff>148161</xdr:rowOff>
    </xdr:to>
    <xdr:sp macro="" textlink="">
      <xdr:nvSpPr>
        <xdr:cNvPr id="138" name="楕円 137">
          <a:extLst>
            <a:ext uri="{FF2B5EF4-FFF2-40B4-BE49-F238E27FC236}">
              <a16:creationId xmlns:a16="http://schemas.microsoft.com/office/drawing/2014/main" id="{012BB427-A9F3-468F-83DE-1F7970FED01B}"/>
            </a:ext>
          </a:extLst>
        </xdr:cNvPr>
        <xdr:cNvSpPr/>
      </xdr:nvSpPr>
      <xdr:spPr>
        <a:xfrm>
          <a:off x="7810500" y="690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92610</xdr:rowOff>
    </xdr:from>
    <xdr:to>
      <xdr:col>45</xdr:col>
      <xdr:colOff>177800</xdr:colOff>
      <xdr:row>40</xdr:row>
      <xdr:rowOff>97361</xdr:rowOff>
    </xdr:to>
    <xdr:cxnSp macro="">
      <xdr:nvCxnSpPr>
        <xdr:cNvPr id="139" name="直線コネクタ 138">
          <a:extLst>
            <a:ext uri="{FF2B5EF4-FFF2-40B4-BE49-F238E27FC236}">
              <a16:creationId xmlns:a16="http://schemas.microsoft.com/office/drawing/2014/main" id="{86504592-9F06-46B1-8518-119A748294FE}"/>
            </a:ext>
          </a:extLst>
        </xdr:cNvPr>
        <xdr:cNvCxnSpPr/>
      </xdr:nvCxnSpPr>
      <xdr:spPr>
        <a:xfrm flipV="1">
          <a:off x="7861300" y="6950610"/>
          <a:ext cx="889000" cy="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51264</xdr:rowOff>
    </xdr:from>
    <xdr:to>
      <xdr:col>36</xdr:col>
      <xdr:colOff>165100</xdr:colOff>
      <xdr:row>40</xdr:row>
      <xdr:rowOff>152864</xdr:rowOff>
    </xdr:to>
    <xdr:sp macro="" textlink="">
      <xdr:nvSpPr>
        <xdr:cNvPr id="140" name="楕円 139">
          <a:extLst>
            <a:ext uri="{FF2B5EF4-FFF2-40B4-BE49-F238E27FC236}">
              <a16:creationId xmlns:a16="http://schemas.microsoft.com/office/drawing/2014/main" id="{EB0DEF07-5CA4-4DAF-959F-BBFA0A0EA967}"/>
            </a:ext>
          </a:extLst>
        </xdr:cNvPr>
        <xdr:cNvSpPr/>
      </xdr:nvSpPr>
      <xdr:spPr>
        <a:xfrm>
          <a:off x="6921500" y="690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97361</xdr:rowOff>
    </xdr:from>
    <xdr:to>
      <xdr:col>41</xdr:col>
      <xdr:colOff>50800</xdr:colOff>
      <xdr:row>40</xdr:row>
      <xdr:rowOff>102064</xdr:rowOff>
    </xdr:to>
    <xdr:cxnSp macro="">
      <xdr:nvCxnSpPr>
        <xdr:cNvPr id="141" name="直線コネクタ 140">
          <a:extLst>
            <a:ext uri="{FF2B5EF4-FFF2-40B4-BE49-F238E27FC236}">
              <a16:creationId xmlns:a16="http://schemas.microsoft.com/office/drawing/2014/main" id="{0AE15BD4-4B53-477B-BD77-643B236249AB}"/>
            </a:ext>
          </a:extLst>
        </xdr:cNvPr>
        <xdr:cNvCxnSpPr/>
      </xdr:nvCxnSpPr>
      <xdr:spPr>
        <a:xfrm flipV="1">
          <a:off x="6972300" y="6955361"/>
          <a:ext cx="889000" cy="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C104AFA2-373C-4F2D-B87A-081160B24354}"/>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6195BBCE-51AA-49B7-A995-FB239F4E6540}"/>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29BE2154-F5D1-4F65-B153-50253C498F7A}"/>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021DFA72-4764-43B7-A634-F54654EADA4C}"/>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129819</xdr:rowOff>
    </xdr:from>
    <xdr:ext cx="534377" cy="259045"/>
    <xdr:sp macro="" textlink="">
      <xdr:nvSpPr>
        <xdr:cNvPr id="146" name="n_1mainValue【道路】&#10;一人当たり延長">
          <a:extLst>
            <a:ext uri="{FF2B5EF4-FFF2-40B4-BE49-F238E27FC236}">
              <a16:creationId xmlns:a16="http://schemas.microsoft.com/office/drawing/2014/main" id="{5920B45D-7EBE-4E39-91BC-21609DF03BA4}"/>
            </a:ext>
          </a:extLst>
        </xdr:cNvPr>
        <xdr:cNvSpPr txBox="1"/>
      </xdr:nvSpPr>
      <xdr:spPr>
        <a:xfrm>
          <a:off x="9359411" y="698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134537</xdr:rowOff>
    </xdr:from>
    <xdr:ext cx="534377" cy="259045"/>
    <xdr:sp macro="" textlink="">
      <xdr:nvSpPr>
        <xdr:cNvPr id="147" name="n_2mainValue【道路】&#10;一人当たり延長">
          <a:extLst>
            <a:ext uri="{FF2B5EF4-FFF2-40B4-BE49-F238E27FC236}">
              <a16:creationId xmlns:a16="http://schemas.microsoft.com/office/drawing/2014/main" id="{C2785915-A555-4525-A699-58636A01C3FF}"/>
            </a:ext>
          </a:extLst>
        </xdr:cNvPr>
        <xdr:cNvSpPr txBox="1"/>
      </xdr:nvSpPr>
      <xdr:spPr>
        <a:xfrm>
          <a:off x="8483111" y="69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139288</xdr:rowOff>
    </xdr:from>
    <xdr:ext cx="534377" cy="259045"/>
    <xdr:sp macro="" textlink="">
      <xdr:nvSpPr>
        <xdr:cNvPr id="148" name="n_3mainValue【道路】&#10;一人当たり延長">
          <a:extLst>
            <a:ext uri="{FF2B5EF4-FFF2-40B4-BE49-F238E27FC236}">
              <a16:creationId xmlns:a16="http://schemas.microsoft.com/office/drawing/2014/main" id="{D453E506-98A3-42F5-82F6-F4E9943D9E6A}"/>
            </a:ext>
          </a:extLst>
        </xdr:cNvPr>
        <xdr:cNvSpPr txBox="1"/>
      </xdr:nvSpPr>
      <xdr:spPr>
        <a:xfrm>
          <a:off x="7594111" y="699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143991</xdr:rowOff>
    </xdr:from>
    <xdr:ext cx="534377" cy="259045"/>
    <xdr:sp macro="" textlink="">
      <xdr:nvSpPr>
        <xdr:cNvPr id="149" name="n_4mainValue【道路】&#10;一人当たり延長">
          <a:extLst>
            <a:ext uri="{FF2B5EF4-FFF2-40B4-BE49-F238E27FC236}">
              <a16:creationId xmlns:a16="http://schemas.microsoft.com/office/drawing/2014/main" id="{26CF6D51-8E25-4997-889B-5A0ACF604C84}"/>
            </a:ext>
          </a:extLst>
        </xdr:cNvPr>
        <xdr:cNvSpPr txBox="1"/>
      </xdr:nvSpPr>
      <xdr:spPr>
        <a:xfrm>
          <a:off x="6705111" y="7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19990D2-1CDB-4C2A-8CE5-3195ACDF50C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F20D982-010F-4FA0-99D6-D000F6DFBB3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2B97B68-CB3F-4136-B68F-2F3055CB332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D38FA5D-47D5-4C8E-AE98-ED80904CC6B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BA75267-D183-4C69-A603-86DFE404356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5F04060-F065-49B4-A2AC-A5FD8109522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1250C96-8576-4903-89A6-2278FFDE174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6FC8A07-7AB2-4C0D-B621-29AA478FAE4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C77E768-6D28-44DC-B165-26C963B736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C510387-4AA4-4083-9C09-A2BE287AD1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424FA1A-2D61-4DA7-9ADA-A4AEB46EA6C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DD2F4470-57DF-4272-8A6D-E88A43DE29F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31503BC-CC1C-4644-B59E-B3241342ACB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7F14087-D0D0-4478-B3B3-3692B01E619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E740F42-63BA-45AC-B5BC-1A89AA32256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0F2D366-8633-43F6-9D0E-4BEFFB2EE5E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F6F7D62-E782-474C-A9CA-093127210E2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133276E-0F88-4F33-A71D-D9AD623AE76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38E862F-A2DF-4B93-AEDC-B92C3F2A93E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E25992C-5B86-4F74-97E7-F43C0DFB944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3230B7E-9E75-46C9-BDA6-9AF343B1004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A69E926-AE51-4257-9232-238D7761C24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399D285-93ED-47D2-978A-F583B29D4F2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6393F22-23D5-4411-BFC1-A79B3090CA8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FB0DB6A-E044-46A0-B3AB-DEDEBA0FF51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E4DF2A63-F534-47C1-B606-F64559C358DC}"/>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C4DF64D8-F603-4566-AB18-D07E405F7CF7}"/>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B902033E-1584-451C-B1BA-F2B5243837E5}"/>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E05B8F1-6CAE-4B75-BB01-DC687204C773}"/>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C1877281-D683-4591-AA33-DB0B719BFC81}"/>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1F45268-9016-4F77-9C7D-4DBEC8299F5D}"/>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FE1EC384-AFEA-44EE-970A-8E8FDC38E6CA}"/>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EF7D6C81-1AEB-4809-AAC3-BCC2AC39374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45EED54B-BAA8-4249-BDD3-310679A4FA27}"/>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F6DAF3D0-F8AD-4792-9CF6-D35FE82FB5F5}"/>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8FC651CF-F1B7-4CED-962D-149189A69AB6}"/>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AD213B-FED8-4AC4-BF0C-2983FB17FDE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116C1B2-D17D-48B5-9E21-6AE8F4D942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75FB1EC-EA16-4EB1-BAE1-E92C52711DA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BB824C7-CEF8-4845-BF15-5CAA98DB2CE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FBECC22-DB19-45AF-9FEF-7D694DEB62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138612</xdr:rowOff>
    </xdr:from>
    <xdr:to>
      <xdr:col>24</xdr:col>
      <xdr:colOff>114300</xdr:colOff>
      <xdr:row>62</xdr:row>
      <xdr:rowOff>68762</xdr:rowOff>
    </xdr:to>
    <xdr:sp macro="" textlink="">
      <xdr:nvSpPr>
        <xdr:cNvPr id="191" name="楕円 190">
          <a:extLst>
            <a:ext uri="{FF2B5EF4-FFF2-40B4-BE49-F238E27FC236}">
              <a16:creationId xmlns:a16="http://schemas.microsoft.com/office/drawing/2014/main" id="{3E6E3811-915E-4D52-A552-25483F57DECA}"/>
            </a:ext>
          </a:extLst>
        </xdr:cNvPr>
        <xdr:cNvSpPr/>
      </xdr:nvSpPr>
      <xdr:spPr>
        <a:xfrm>
          <a:off x="45847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117039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4372885-6E12-48C2-BD6C-31D295305BAF}"/>
            </a:ext>
          </a:extLst>
        </xdr:cNvPr>
        <xdr:cNvSpPr txBox="1"/>
      </xdr:nvSpPr>
      <xdr:spPr>
        <a:xfrm>
          <a:off x="4673600"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112485</xdr:rowOff>
    </xdr:from>
    <xdr:to>
      <xdr:col>20</xdr:col>
      <xdr:colOff>38100</xdr:colOff>
      <xdr:row>62</xdr:row>
      <xdr:rowOff>42635</xdr:rowOff>
    </xdr:to>
    <xdr:sp macro="" textlink="">
      <xdr:nvSpPr>
        <xdr:cNvPr id="193" name="楕円 192">
          <a:extLst>
            <a:ext uri="{FF2B5EF4-FFF2-40B4-BE49-F238E27FC236}">
              <a16:creationId xmlns:a16="http://schemas.microsoft.com/office/drawing/2014/main" id="{08792EF2-D4B3-446A-AB1E-5F234573C5EF}"/>
            </a:ext>
          </a:extLst>
        </xdr:cNvPr>
        <xdr:cNvSpPr/>
      </xdr:nvSpPr>
      <xdr:spPr>
        <a:xfrm>
          <a:off x="37465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163285</xdr:rowOff>
    </xdr:from>
    <xdr:to>
      <xdr:col>24</xdr:col>
      <xdr:colOff>63500</xdr:colOff>
      <xdr:row>62</xdr:row>
      <xdr:rowOff>17962</xdr:rowOff>
    </xdr:to>
    <xdr:cxnSp macro="">
      <xdr:nvCxnSpPr>
        <xdr:cNvPr id="194" name="直線コネクタ 193">
          <a:extLst>
            <a:ext uri="{FF2B5EF4-FFF2-40B4-BE49-F238E27FC236}">
              <a16:creationId xmlns:a16="http://schemas.microsoft.com/office/drawing/2014/main" id="{8FB790F1-C7EA-4F5F-8C3C-28CB09B30910}"/>
            </a:ext>
          </a:extLst>
        </xdr:cNvPr>
        <xdr:cNvCxnSpPr/>
      </xdr:nvCxnSpPr>
      <xdr:spPr>
        <a:xfrm>
          <a:off x="3797300" y="10621735"/>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101056</xdr:rowOff>
    </xdr:from>
    <xdr:to>
      <xdr:col>15</xdr:col>
      <xdr:colOff>101600</xdr:colOff>
      <xdr:row>62</xdr:row>
      <xdr:rowOff>31206</xdr:rowOff>
    </xdr:to>
    <xdr:sp macro="" textlink="">
      <xdr:nvSpPr>
        <xdr:cNvPr id="195" name="楕円 194">
          <a:extLst>
            <a:ext uri="{FF2B5EF4-FFF2-40B4-BE49-F238E27FC236}">
              <a16:creationId xmlns:a16="http://schemas.microsoft.com/office/drawing/2014/main" id="{291185AD-3702-4766-915F-A2FAEA33B837}"/>
            </a:ext>
          </a:extLst>
        </xdr:cNvPr>
        <xdr:cNvSpPr/>
      </xdr:nvSpPr>
      <xdr:spPr>
        <a:xfrm>
          <a:off x="2857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151856</xdr:rowOff>
    </xdr:from>
    <xdr:to>
      <xdr:col>19</xdr:col>
      <xdr:colOff>177800</xdr:colOff>
      <xdr:row>61</xdr:row>
      <xdr:rowOff>163285</xdr:rowOff>
    </xdr:to>
    <xdr:cxnSp macro="">
      <xdr:nvCxnSpPr>
        <xdr:cNvPr id="196" name="直線コネクタ 195">
          <a:extLst>
            <a:ext uri="{FF2B5EF4-FFF2-40B4-BE49-F238E27FC236}">
              <a16:creationId xmlns:a16="http://schemas.microsoft.com/office/drawing/2014/main" id="{D0DE130C-52FD-48D9-B226-85A45C14BF48}"/>
            </a:ext>
          </a:extLst>
        </xdr:cNvPr>
        <xdr:cNvCxnSpPr/>
      </xdr:nvCxnSpPr>
      <xdr:spPr>
        <a:xfrm>
          <a:off x="2908300" y="1061030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197" name="楕円 196">
          <a:extLst>
            <a:ext uri="{FF2B5EF4-FFF2-40B4-BE49-F238E27FC236}">
              <a16:creationId xmlns:a16="http://schemas.microsoft.com/office/drawing/2014/main" id="{11E93ACE-6ECC-4A5D-B451-7BE7EBA2E632}"/>
            </a:ext>
          </a:extLst>
        </xdr:cNvPr>
        <xdr:cNvSpPr/>
      </xdr:nvSpPr>
      <xdr:spPr>
        <a:xfrm>
          <a:off x="1968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125730</xdr:rowOff>
    </xdr:from>
    <xdr:to>
      <xdr:col>15</xdr:col>
      <xdr:colOff>50800</xdr:colOff>
      <xdr:row>61</xdr:row>
      <xdr:rowOff>151856</xdr:rowOff>
    </xdr:to>
    <xdr:cxnSp macro="">
      <xdr:nvCxnSpPr>
        <xdr:cNvPr id="198" name="直線コネクタ 197">
          <a:extLst>
            <a:ext uri="{FF2B5EF4-FFF2-40B4-BE49-F238E27FC236}">
              <a16:creationId xmlns:a16="http://schemas.microsoft.com/office/drawing/2014/main" id="{D6AEA30C-7F6F-461C-A13E-8CADB91D0645}"/>
            </a:ext>
          </a:extLst>
        </xdr:cNvPr>
        <xdr:cNvCxnSpPr/>
      </xdr:nvCxnSpPr>
      <xdr:spPr>
        <a:xfrm>
          <a:off x="2019300" y="105841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50437</xdr:rowOff>
    </xdr:from>
    <xdr:to>
      <xdr:col>6</xdr:col>
      <xdr:colOff>38100</xdr:colOff>
      <xdr:row>61</xdr:row>
      <xdr:rowOff>152037</xdr:rowOff>
    </xdr:to>
    <xdr:sp macro="" textlink="">
      <xdr:nvSpPr>
        <xdr:cNvPr id="199" name="楕円 198">
          <a:extLst>
            <a:ext uri="{FF2B5EF4-FFF2-40B4-BE49-F238E27FC236}">
              <a16:creationId xmlns:a16="http://schemas.microsoft.com/office/drawing/2014/main" id="{FA938A47-DCAE-4639-B39D-2567E5D4DF72}"/>
            </a:ext>
          </a:extLst>
        </xdr:cNvPr>
        <xdr:cNvSpPr/>
      </xdr:nvSpPr>
      <xdr:spPr>
        <a:xfrm>
          <a:off x="10795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101237</xdr:rowOff>
    </xdr:from>
    <xdr:to>
      <xdr:col>10</xdr:col>
      <xdr:colOff>114300</xdr:colOff>
      <xdr:row>61</xdr:row>
      <xdr:rowOff>125730</xdr:rowOff>
    </xdr:to>
    <xdr:cxnSp macro="">
      <xdr:nvCxnSpPr>
        <xdr:cNvPr id="200" name="直線コネクタ 199">
          <a:extLst>
            <a:ext uri="{FF2B5EF4-FFF2-40B4-BE49-F238E27FC236}">
              <a16:creationId xmlns:a16="http://schemas.microsoft.com/office/drawing/2014/main" id="{6742963D-E6D5-4DCC-9FA3-3F9340C3CC3B}"/>
            </a:ext>
          </a:extLst>
        </xdr:cNvPr>
        <xdr:cNvCxnSpPr/>
      </xdr:nvCxnSpPr>
      <xdr:spPr>
        <a:xfrm>
          <a:off x="1130300" y="1055968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D34307A-D02A-44FD-83CE-A9DBC944F084}"/>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7C8DFE9-F48D-4114-A2E3-3F3C76F83E0E}"/>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4F1BE1B-1818-4FBC-864D-557484016A1B}"/>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16AE039-82F3-4C48-A45B-07CBE1535121}"/>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33762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A96B0DA-6D46-49BD-968E-7ABE35C89294}"/>
            </a:ext>
          </a:extLst>
        </xdr:cNvPr>
        <xdr:cNvSpPr txBox="1"/>
      </xdr:nvSpPr>
      <xdr:spPr>
        <a:xfrm>
          <a:off x="3582044"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22333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BD3E865-FA1B-4F86-8EB0-7046F2CA5990}"/>
            </a:ext>
          </a:extLst>
        </xdr:cNvPr>
        <xdr:cNvSpPr txBox="1"/>
      </xdr:nvSpPr>
      <xdr:spPr>
        <a:xfrm>
          <a:off x="27057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8153C1D-43E3-4DD2-A029-E1B53A8EF4B5}"/>
            </a:ext>
          </a:extLst>
        </xdr:cNvPr>
        <xdr:cNvSpPr txBox="1"/>
      </xdr:nvSpPr>
      <xdr:spPr>
        <a:xfrm>
          <a:off x="1816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143164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7DB5AC9-E4C3-4C5B-A106-004EB46469B1}"/>
            </a:ext>
          </a:extLst>
        </xdr:cNvPr>
        <xdr:cNvSpPr txBox="1"/>
      </xdr:nvSpPr>
      <xdr:spPr>
        <a:xfrm>
          <a:off x="9277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9DF6CEE-96BA-49F2-8872-6100D3946FA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7A89F4D-4A24-40FA-8B17-2F571D72F44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815A51C-3B40-44FA-BC67-D45E1D1E831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99B7C40-F891-49F0-8F2A-8E7EFFA5E06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CAD47BB-D0DB-4377-99B9-D11FF298FD7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A024CED-A99C-4BD7-AD77-988452B798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B011F05-6D93-4966-A118-50B5AC7FE1F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CF800B9-6274-47A5-BEF5-767116D8B6A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2BA3862-7222-43F5-B267-A8A466809BC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70C2BAA-157F-4942-A24D-DFD460035BC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A2668A4-7D97-4646-8B2A-413B7D758CD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182CE625-902A-4629-A825-81753E8BE95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1172BE0-892E-418F-9825-1A8575FED79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17B46C88-40C9-4D54-8156-4205E3FC6623}"/>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582BCC7-3A19-4855-8763-9B828A1A4D3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75E4F45-039A-4D0E-8D4B-670C54C4D96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5AF5B2E-0B1C-4A34-B8B0-DAB1151B5D9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CFC19FB0-888A-4CBB-8280-ADF44B2D530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5C71806-986A-4ED0-B8D8-A11BB42E906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CBC0658-DA1C-48D8-9BA2-4D447E59E69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1E1E601-A076-4854-A206-9840E2B056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1A1C7D0-1CFE-47AD-B9E9-85C4B176C14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391F694-9B1F-4A57-A64B-669913E097C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BCB0C7A4-AEE4-46A6-9405-D6D9CE82E834}"/>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FAE789BF-7B3C-4FD2-B409-338EE6980B54}"/>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60967484-67DB-45BA-8142-DBCC115BC7F1}"/>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EF829CF-ADEA-4DD5-8A4E-3B8B9E785872}"/>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3605AFAC-C462-458F-A3E7-CF4D54A405E6}"/>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014C5C0-C131-4581-918B-3CB99706BE17}"/>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797B434C-F68B-4895-9FA9-AABB1F02405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1496405A-845A-4BA8-8A43-14F3C78B5264}"/>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ED63A6D1-7AA4-4E76-9793-C548E96B192D}"/>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8E912E27-CAAA-4C26-90EA-A79BA695834B}"/>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DE83F4E5-99A2-46A5-90EE-E2B4C432ABB1}"/>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3429976-7936-4912-BFB1-A92FC5DAE4F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A1241E2-C43A-4FB2-99B0-B901E365551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6D0CA16-D50E-4DD5-A4E5-56441B61A1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14302FF-458E-458A-B1FD-056DAD86A2E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CF9E9C6-E443-44A3-B6AF-0CBF8D6A93F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164325</xdr:rowOff>
    </xdr:from>
    <xdr:to>
      <xdr:col>55</xdr:col>
      <xdr:colOff>50800</xdr:colOff>
      <xdr:row>63</xdr:row>
      <xdr:rowOff>94475</xdr:rowOff>
    </xdr:to>
    <xdr:sp macro="" textlink="">
      <xdr:nvSpPr>
        <xdr:cNvPr id="248" name="楕円 247">
          <a:extLst>
            <a:ext uri="{FF2B5EF4-FFF2-40B4-BE49-F238E27FC236}">
              <a16:creationId xmlns:a16="http://schemas.microsoft.com/office/drawing/2014/main" id="{39A70A03-083E-4EA3-BDDD-C890276F3850}"/>
            </a:ext>
          </a:extLst>
        </xdr:cNvPr>
        <xdr:cNvSpPr/>
      </xdr:nvSpPr>
      <xdr:spPr>
        <a:xfrm>
          <a:off x="10426700" y="107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142752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D35BC8E-18AA-4076-9D01-0EBB21D785D1}"/>
            </a:ext>
          </a:extLst>
        </xdr:cNvPr>
        <xdr:cNvSpPr txBox="1"/>
      </xdr:nvSpPr>
      <xdr:spPr>
        <a:xfrm>
          <a:off x="10515600" y="1077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165857</xdr:rowOff>
    </xdr:from>
    <xdr:to>
      <xdr:col>50</xdr:col>
      <xdr:colOff>165100</xdr:colOff>
      <xdr:row>63</xdr:row>
      <xdr:rowOff>96007</xdr:rowOff>
    </xdr:to>
    <xdr:sp macro="" textlink="">
      <xdr:nvSpPr>
        <xdr:cNvPr id="250" name="楕円 249">
          <a:extLst>
            <a:ext uri="{FF2B5EF4-FFF2-40B4-BE49-F238E27FC236}">
              <a16:creationId xmlns:a16="http://schemas.microsoft.com/office/drawing/2014/main" id="{855C156A-294E-4F36-A777-B1A3F82DC31C}"/>
            </a:ext>
          </a:extLst>
        </xdr:cNvPr>
        <xdr:cNvSpPr/>
      </xdr:nvSpPr>
      <xdr:spPr>
        <a:xfrm>
          <a:off x="9588500" y="107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43675</xdr:rowOff>
    </xdr:from>
    <xdr:to>
      <xdr:col>55</xdr:col>
      <xdr:colOff>0</xdr:colOff>
      <xdr:row>63</xdr:row>
      <xdr:rowOff>45207</xdr:rowOff>
    </xdr:to>
    <xdr:cxnSp macro="">
      <xdr:nvCxnSpPr>
        <xdr:cNvPr id="251" name="直線コネクタ 250">
          <a:extLst>
            <a:ext uri="{FF2B5EF4-FFF2-40B4-BE49-F238E27FC236}">
              <a16:creationId xmlns:a16="http://schemas.microsoft.com/office/drawing/2014/main" id="{5F244B0F-5DE7-4650-97E1-8E77E28A5679}"/>
            </a:ext>
          </a:extLst>
        </xdr:cNvPr>
        <xdr:cNvCxnSpPr/>
      </xdr:nvCxnSpPr>
      <xdr:spPr>
        <a:xfrm flipV="1">
          <a:off x="9639300" y="10845025"/>
          <a:ext cx="8382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xdr:rowOff>
    </xdr:from>
    <xdr:to>
      <xdr:col>46</xdr:col>
      <xdr:colOff>38100</xdr:colOff>
      <xdr:row>63</xdr:row>
      <xdr:rowOff>101612</xdr:rowOff>
    </xdr:to>
    <xdr:sp macro="" textlink="">
      <xdr:nvSpPr>
        <xdr:cNvPr id="252" name="楕円 251">
          <a:extLst>
            <a:ext uri="{FF2B5EF4-FFF2-40B4-BE49-F238E27FC236}">
              <a16:creationId xmlns:a16="http://schemas.microsoft.com/office/drawing/2014/main" id="{32089B62-4C1A-4DBB-990D-497F455A106E}"/>
            </a:ext>
          </a:extLst>
        </xdr:cNvPr>
        <xdr:cNvSpPr/>
      </xdr:nvSpPr>
      <xdr:spPr>
        <a:xfrm>
          <a:off x="8699500" y="108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45207</xdr:rowOff>
    </xdr:from>
    <xdr:to>
      <xdr:col>50</xdr:col>
      <xdr:colOff>114300</xdr:colOff>
      <xdr:row>63</xdr:row>
      <xdr:rowOff>50812</xdr:rowOff>
    </xdr:to>
    <xdr:cxnSp macro="">
      <xdr:nvCxnSpPr>
        <xdr:cNvPr id="253" name="直線コネクタ 252">
          <a:extLst>
            <a:ext uri="{FF2B5EF4-FFF2-40B4-BE49-F238E27FC236}">
              <a16:creationId xmlns:a16="http://schemas.microsoft.com/office/drawing/2014/main" id="{458846F8-5FCC-4528-A2AD-9FDFE6D9C2EF}"/>
            </a:ext>
          </a:extLst>
        </xdr:cNvPr>
        <xdr:cNvCxnSpPr/>
      </xdr:nvCxnSpPr>
      <xdr:spPr>
        <a:xfrm flipV="1">
          <a:off x="8750300" y="10846557"/>
          <a:ext cx="889000" cy="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2974</xdr:rowOff>
    </xdr:from>
    <xdr:to>
      <xdr:col>41</xdr:col>
      <xdr:colOff>101600</xdr:colOff>
      <xdr:row>63</xdr:row>
      <xdr:rowOff>104574</xdr:rowOff>
    </xdr:to>
    <xdr:sp macro="" textlink="">
      <xdr:nvSpPr>
        <xdr:cNvPr id="254" name="楕円 253">
          <a:extLst>
            <a:ext uri="{FF2B5EF4-FFF2-40B4-BE49-F238E27FC236}">
              <a16:creationId xmlns:a16="http://schemas.microsoft.com/office/drawing/2014/main" id="{8FFA3F24-18BC-44B8-8AE4-4D2FAAE67FB6}"/>
            </a:ext>
          </a:extLst>
        </xdr:cNvPr>
        <xdr:cNvSpPr/>
      </xdr:nvSpPr>
      <xdr:spPr>
        <a:xfrm>
          <a:off x="7810500" y="1080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50812</xdr:rowOff>
    </xdr:from>
    <xdr:to>
      <xdr:col>45</xdr:col>
      <xdr:colOff>177800</xdr:colOff>
      <xdr:row>63</xdr:row>
      <xdr:rowOff>53774</xdr:rowOff>
    </xdr:to>
    <xdr:cxnSp macro="">
      <xdr:nvCxnSpPr>
        <xdr:cNvPr id="255" name="直線コネクタ 254">
          <a:extLst>
            <a:ext uri="{FF2B5EF4-FFF2-40B4-BE49-F238E27FC236}">
              <a16:creationId xmlns:a16="http://schemas.microsoft.com/office/drawing/2014/main" id="{1C98E39B-612A-4BB9-8178-70546C2689EF}"/>
            </a:ext>
          </a:extLst>
        </xdr:cNvPr>
        <xdr:cNvCxnSpPr/>
      </xdr:nvCxnSpPr>
      <xdr:spPr>
        <a:xfrm flipV="1">
          <a:off x="7861300" y="10852162"/>
          <a:ext cx="889000" cy="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6035</xdr:rowOff>
    </xdr:from>
    <xdr:to>
      <xdr:col>36</xdr:col>
      <xdr:colOff>165100</xdr:colOff>
      <xdr:row>63</xdr:row>
      <xdr:rowOff>107635</xdr:rowOff>
    </xdr:to>
    <xdr:sp macro="" textlink="">
      <xdr:nvSpPr>
        <xdr:cNvPr id="256" name="楕円 255">
          <a:extLst>
            <a:ext uri="{FF2B5EF4-FFF2-40B4-BE49-F238E27FC236}">
              <a16:creationId xmlns:a16="http://schemas.microsoft.com/office/drawing/2014/main" id="{3D2DD546-344C-44E3-B4E6-F14340177053}"/>
            </a:ext>
          </a:extLst>
        </xdr:cNvPr>
        <xdr:cNvSpPr/>
      </xdr:nvSpPr>
      <xdr:spPr>
        <a:xfrm>
          <a:off x="6921500" y="108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53774</xdr:rowOff>
    </xdr:from>
    <xdr:to>
      <xdr:col>41</xdr:col>
      <xdr:colOff>50800</xdr:colOff>
      <xdr:row>63</xdr:row>
      <xdr:rowOff>56835</xdr:rowOff>
    </xdr:to>
    <xdr:cxnSp macro="">
      <xdr:nvCxnSpPr>
        <xdr:cNvPr id="257" name="直線コネクタ 256">
          <a:extLst>
            <a:ext uri="{FF2B5EF4-FFF2-40B4-BE49-F238E27FC236}">
              <a16:creationId xmlns:a16="http://schemas.microsoft.com/office/drawing/2014/main" id="{D4E584C9-BB84-4062-A167-9667B9FD77B4}"/>
            </a:ext>
          </a:extLst>
        </xdr:cNvPr>
        <xdr:cNvCxnSpPr/>
      </xdr:nvCxnSpPr>
      <xdr:spPr>
        <a:xfrm flipV="1">
          <a:off x="6972300" y="10855124"/>
          <a:ext cx="889000" cy="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8CCC2AD-0099-4605-8783-3EABF8454858}"/>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01146B8-EA3B-4C07-ABF7-029059CCB87C}"/>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CE15C3B-6F4F-41C1-A491-297FB7CB055A}"/>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702BB62-6943-4713-A380-CE4646DA5793}"/>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87134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AFF0D89-B98A-41F6-BD10-590AF266EB03}"/>
            </a:ext>
          </a:extLst>
        </xdr:cNvPr>
        <xdr:cNvSpPr txBox="1"/>
      </xdr:nvSpPr>
      <xdr:spPr>
        <a:xfrm>
          <a:off x="9327095" y="1088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92739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B2DCEBB-741A-489D-83F7-1BBA5C96E519}"/>
            </a:ext>
          </a:extLst>
        </xdr:cNvPr>
        <xdr:cNvSpPr txBox="1"/>
      </xdr:nvSpPr>
      <xdr:spPr>
        <a:xfrm>
          <a:off x="8450795" y="10894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95701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BC36910-246A-4413-A385-8797B5863EE7}"/>
            </a:ext>
          </a:extLst>
        </xdr:cNvPr>
        <xdr:cNvSpPr txBox="1"/>
      </xdr:nvSpPr>
      <xdr:spPr>
        <a:xfrm>
          <a:off x="7561795" y="1089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98762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8B3E231-E3D9-4344-B54A-91CCB593CCB1}"/>
            </a:ext>
          </a:extLst>
        </xdr:cNvPr>
        <xdr:cNvSpPr txBox="1"/>
      </xdr:nvSpPr>
      <xdr:spPr>
        <a:xfrm>
          <a:off x="6672795" y="1090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420EEE5-5230-4B5D-AF8D-C00605ECA1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58911FE-99FD-425F-B0D6-FEEAB6F7166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5504D8B-799D-4619-A62C-62A40F24B35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F808E47-52E1-47C0-9459-8FFB1068694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3B1E755-735E-4550-8DED-F48C0B3FA83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23AA0EB-B71C-4AE9-B843-FA3B6EF4E5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66D2490-BF24-4F61-8DEE-BCD8072DEBA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B52CE0F-0F4C-4AF3-B273-D4093BA9B6C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A81FCAD-1E88-4662-B4E7-3CBE2E2595C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03D9069-828E-43AC-A642-44092EF95FE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D5EA667-C61B-45D8-85D4-574512BD7AB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AD19B74-C8FC-4D45-A8F8-1F4151D3318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D0B0703-71F6-4454-90A1-50C21A1B6A3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5AAFC4B-62DE-47CD-B564-BB4C588A024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73877BB3-28D3-41E1-A2CA-FBDD4587B2A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213E07B-39D0-4968-941F-99B2B81BCA4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B5304DD-C338-4393-BED1-FB03353EF30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365DD9C-306A-42A4-B19B-4D7003A90D3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3CC27E4-B294-41D4-95F8-7455296FAB4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4BD9CF6-9FFE-47BE-AF3F-EB83BF2BBB7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A123982-DE44-4D03-9DB0-5F84E5B9DCD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79B6C5A-B3BC-499A-8154-2D1618209B7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4C1B5F2-50B9-4D73-9753-5C1F711C3EA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4C90B12-40C2-4498-8EFF-2B86AEF725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A98766D-650D-4A67-B14F-DB586FACF3D2}"/>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933885B-D96E-4AEA-AD45-DAC7907B86C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FB97F8D-4A45-467D-9B17-DC3CC87E725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B76D7BB-FEBB-4C89-B2FF-A36B326C5F2C}"/>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C8ED63E3-07CC-495E-98C7-9F238DFF6BC6}"/>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6136CD9-6031-47DB-9877-D7C53CD940F1}"/>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66A25C0A-1D0C-4D54-9B74-28F5DE813802}"/>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22846E07-A4E7-4317-A43C-0F8B5548537E}"/>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233150F8-82AE-493E-A352-861428CD3637}"/>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C209F12A-F3C7-4250-BFD2-08E03A07E056}"/>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C264BCE1-B374-4823-BE6B-AA65A299A20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F9C68A1-D775-4071-BCA9-7B602AB9987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3239AC1-0206-42A7-A197-B3650C82DD9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4140EF1-9180-43A7-84BE-BAB82127259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9941236-3B10-4997-8893-C8E8FD7C0AF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3FC2CEE-A398-44B6-AF2D-68853DD09FD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40639</xdr:rowOff>
    </xdr:from>
    <xdr:to>
      <xdr:col>24</xdr:col>
      <xdr:colOff>114300</xdr:colOff>
      <xdr:row>86</xdr:row>
      <xdr:rowOff>142239</xdr:rowOff>
    </xdr:to>
    <xdr:sp macro="" textlink="">
      <xdr:nvSpPr>
        <xdr:cNvPr id="306" name="楕円 305">
          <a:extLst>
            <a:ext uri="{FF2B5EF4-FFF2-40B4-BE49-F238E27FC236}">
              <a16:creationId xmlns:a16="http://schemas.microsoft.com/office/drawing/2014/main" id="{536D9970-81B7-49F1-B306-6717CDD37775}"/>
            </a:ext>
          </a:extLst>
        </xdr:cNvPr>
        <xdr:cNvSpPr/>
      </xdr:nvSpPr>
      <xdr:spPr>
        <a:xfrm>
          <a:off x="45847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127016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2457FC0-301E-4E9B-82CF-1B2ADB7A5361}"/>
            </a:ext>
          </a:extLst>
        </xdr:cNvPr>
        <xdr:cNvSpPr txBox="1"/>
      </xdr:nvSpPr>
      <xdr:spPr>
        <a:xfrm>
          <a:off x="4673600" y="1470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38736</xdr:rowOff>
    </xdr:from>
    <xdr:to>
      <xdr:col>20</xdr:col>
      <xdr:colOff>38100</xdr:colOff>
      <xdr:row>86</xdr:row>
      <xdr:rowOff>140336</xdr:rowOff>
    </xdr:to>
    <xdr:sp macro="" textlink="">
      <xdr:nvSpPr>
        <xdr:cNvPr id="308" name="楕円 307">
          <a:extLst>
            <a:ext uri="{FF2B5EF4-FFF2-40B4-BE49-F238E27FC236}">
              <a16:creationId xmlns:a16="http://schemas.microsoft.com/office/drawing/2014/main" id="{14B54A8F-7A0A-4A51-B669-8CB4260DAD3D}"/>
            </a:ext>
          </a:extLst>
        </xdr:cNvPr>
        <xdr:cNvSpPr/>
      </xdr:nvSpPr>
      <xdr:spPr>
        <a:xfrm>
          <a:off x="3746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89536</xdr:rowOff>
    </xdr:from>
    <xdr:to>
      <xdr:col>24</xdr:col>
      <xdr:colOff>63500</xdr:colOff>
      <xdr:row>86</xdr:row>
      <xdr:rowOff>91439</xdr:rowOff>
    </xdr:to>
    <xdr:cxnSp macro="">
      <xdr:nvCxnSpPr>
        <xdr:cNvPr id="309" name="直線コネクタ 308">
          <a:extLst>
            <a:ext uri="{FF2B5EF4-FFF2-40B4-BE49-F238E27FC236}">
              <a16:creationId xmlns:a16="http://schemas.microsoft.com/office/drawing/2014/main" id="{97ED51CF-89BE-422B-A3A2-7758DA2C7BB6}"/>
            </a:ext>
          </a:extLst>
        </xdr:cNvPr>
        <xdr:cNvCxnSpPr/>
      </xdr:nvCxnSpPr>
      <xdr:spPr>
        <a:xfrm>
          <a:off x="3797300" y="14834236"/>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38736</xdr:rowOff>
    </xdr:from>
    <xdr:to>
      <xdr:col>15</xdr:col>
      <xdr:colOff>101600</xdr:colOff>
      <xdr:row>86</xdr:row>
      <xdr:rowOff>140336</xdr:rowOff>
    </xdr:to>
    <xdr:sp macro="" textlink="">
      <xdr:nvSpPr>
        <xdr:cNvPr id="310" name="楕円 309">
          <a:extLst>
            <a:ext uri="{FF2B5EF4-FFF2-40B4-BE49-F238E27FC236}">
              <a16:creationId xmlns:a16="http://schemas.microsoft.com/office/drawing/2014/main" id="{E4FAA21F-4360-476E-966A-186740FBFE84}"/>
            </a:ext>
          </a:extLst>
        </xdr:cNvPr>
        <xdr:cNvSpPr/>
      </xdr:nvSpPr>
      <xdr:spPr>
        <a:xfrm>
          <a:off x="2857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89536</xdr:rowOff>
    </xdr:from>
    <xdr:to>
      <xdr:col>19</xdr:col>
      <xdr:colOff>177800</xdr:colOff>
      <xdr:row>86</xdr:row>
      <xdr:rowOff>89536</xdr:rowOff>
    </xdr:to>
    <xdr:cxnSp macro="">
      <xdr:nvCxnSpPr>
        <xdr:cNvPr id="311" name="直線コネクタ 310">
          <a:extLst>
            <a:ext uri="{FF2B5EF4-FFF2-40B4-BE49-F238E27FC236}">
              <a16:creationId xmlns:a16="http://schemas.microsoft.com/office/drawing/2014/main" id="{C2C11F7B-3A0D-481B-AC12-BD48811E45CD}"/>
            </a:ext>
          </a:extLst>
        </xdr:cNvPr>
        <xdr:cNvCxnSpPr/>
      </xdr:nvCxnSpPr>
      <xdr:spPr>
        <a:xfrm>
          <a:off x="2908300" y="14834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36830</xdr:rowOff>
    </xdr:from>
    <xdr:to>
      <xdr:col>10</xdr:col>
      <xdr:colOff>165100</xdr:colOff>
      <xdr:row>86</xdr:row>
      <xdr:rowOff>138430</xdr:rowOff>
    </xdr:to>
    <xdr:sp macro="" textlink="">
      <xdr:nvSpPr>
        <xdr:cNvPr id="312" name="楕円 311">
          <a:extLst>
            <a:ext uri="{FF2B5EF4-FFF2-40B4-BE49-F238E27FC236}">
              <a16:creationId xmlns:a16="http://schemas.microsoft.com/office/drawing/2014/main" id="{6D7B5019-9C63-4821-A2D3-55EEBBB3D03F}"/>
            </a:ext>
          </a:extLst>
        </xdr:cNvPr>
        <xdr:cNvSpPr/>
      </xdr:nvSpPr>
      <xdr:spPr>
        <a:xfrm>
          <a:off x="1968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87630</xdr:rowOff>
    </xdr:from>
    <xdr:to>
      <xdr:col>15</xdr:col>
      <xdr:colOff>50800</xdr:colOff>
      <xdr:row>86</xdr:row>
      <xdr:rowOff>89536</xdr:rowOff>
    </xdr:to>
    <xdr:cxnSp macro="">
      <xdr:nvCxnSpPr>
        <xdr:cNvPr id="313" name="直線コネクタ 312">
          <a:extLst>
            <a:ext uri="{FF2B5EF4-FFF2-40B4-BE49-F238E27FC236}">
              <a16:creationId xmlns:a16="http://schemas.microsoft.com/office/drawing/2014/main" id="{08F0819F-8A8D-4399-BE0F-96E3D90C3FFB}"/>
            </a:ext>
          </a:extLst>
        </xdr:cNvPr>
        <xdr:cNvCxnSpPr/>
      </xdr:nvCxnSpPr>
      <xdr:spPr>
        <a:xfrm>
          <a:off x="2019300" y="148323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4" name="楕円 313">
          <a:extLst>
            <a:ext uri="{FF2B5EF4-FFF2-40B4-BE49-F238E27FC236}">
              <a16:creationId xmlns:a16="http://schemas.microsoft.com/office/drawing/2014/main" id="{D5C97575-0743-420B-9F19-82454A181F51}"/>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87630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A0A49DA5-F6D7-42FF-885E-ABB0A5222D9E}"/>
            </a:ext>
          </a:extLst>
        </xdr:cNvPr>
        <xdr:cNvCxnSpPr/>
      </xdr:nvCxnSpPr>
      <xdr:spPr>
        <a:xfrm flipV="1">
          <a:off x="1130300" y="148323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8A1D2DFD-9348-44BC-90A3-2EE07466474E}"/>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41B6C59A-6EB3-4AB4-B7BF-AF6224A9FCEE}"/>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E77DAC5D-98C3-4D50-8C1F-BEB2E9B82CF1}"/>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F421390F-6D25-4159-9028-D7FBFCC01467}"/>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131463</xdr:rowOff>
    </xdr:from>
    <xdr:ext cx="405111" cy="259045"/>
    <xdr:sp macro="" textlink="">
      <xdr:nvSpPr>
        <xdr:cNvPr id="320" name="n_1mainValue【公営住宅】&#10;有形固定資産減価償却率">
          <a:extLst>
            <a:ext uri="{FF2B5EF4-FFF2-40B4-BE49-F238E27FC236}">
              <a16:creationId xmlns:a16="http://schemas.microsoft.com/office/drawing/2014/main" id="{E492D4AA-0079-4D2B-B0E2-50CC12418C64}"/>
            </a:ext>
          </a:extLst>
        </xdr:cNvPr>
        <xdr:cNvSpPr txBox="1"/>
      </xdr:nvSpPr>
      <xdr:spPr>
        <a:xfrm>
          <a:off x="35820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131463</xdr:rowOff>
    </xdr:from>
    <xdr:ext cx="405111" cy="259045"/>
    <xdr:sp macro="" textlink="">
      <xdr:nvSpPr>
        <xdr:cNvPr id="321" name="n_2mainValue【公営住宅】&#10;有形固定資産減価償却率">
          <a:extLst>
            <a:ext uri="{FF2B5EF4-FFF2-40B4-BE49-F238E27FC236}">
              <a16:creationId xmlns:a16="http://schemas.microsoft.com/office/drawing/2014/main" id="{C579FCF3-7A31-48B3-A9F1-EAABBC1327B3}"/>
            </a:ext>
          </a:extLst>
        </xdr:cNvPr>
        <xdr:cNvSpPr txBox="1"/>
      </xdr:nvSpPr>
      <xdr:spPr>
        <a:xfrm>
          <a:off x="27057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129557</xdr:rowOff>
    </xdr:from>
    <xdr:ext cx="405111" cy="259045"/>
    <xdr:sp macro="" textlink="">
      <xdr:nvSpPr>
        <xdr:cNvPr id="322" name="n_3mainValue【公営住宅】&#10;有形固定資産減価償却率">
          <a:extLst>
            <a:ext uri="{FF2B5EF4-FFF2-40B4-BE49-F238E27FC236}">
              <a16:creationId xmlns:a16="http://schemas.microsoft.com/office/drawing/2014/main" id="{4DBE7B93-6C44-4537-9298-97BFB6D36FE3}"/>
            </a:ext>
          </a:extLst>
        </xdr:cNvPr>
        <xdr:cNvSpPr txBox="1"/>
      </xdr:nvSpPr>
      <xdr:spPr>
        <a:xfrm>
          <a:off x="1816744" y="1487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3" name="n_4mainValue【公営住宅】&#10;有形固定資産減価償却率">
          <a:extLst>
            <a:ext uri="{FF2B5EF4-FFF2-40B4-BE49-F238E27FC236}">
              <a16:creationId xmlns:a16="http://schemas.microsoft.com/office/drawing/2014/main" id="{99C9D2AC-96FE-4C1B-9D06-241ABCEFB578}"/>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3DAD17D-DE5A-4071-9317-4040BD3A2CF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13F7F26-0946-483B-9C28-E664FA507FE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72ED73E-E213-4440-A7AA-DB23ED3A488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FE168A5-CF5A-4BD6-8E75-BD4C7E874EC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518D19A-031C-487C-932F-79FAF43F7F8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81CC5DD-A9CE-4A60-9BE2-CACCF7F149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55D7CD2-E1FE-4F48-BA81-3781995A56B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168995E-4909-4F0E-AECA-E6CB62D5F30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188C629-D21E-4FE9-8638-0EED8E866A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459EC24-4548-43C8-A4D5-F3EA40E1187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95052101-D44F-4284-A421-B4BC565AED1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CE2C0E10-2D73-4861-A866-D798BF2A047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3FFC67CC-A491-4A44-BA44-0C76A27DF50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C40305EA-5AD6-417B-B2A8-711C209780C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0E9F6B2-8DA4-486A-BEAA-4191BA66C21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B8AA0F22-A5A6-4BB2-ADEA-AE8770D28B5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79A9E22-6C4F-40EA-91D5-E0AE1634586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BF6295F-859E-4534-8331-E620583FE29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71A721BB-F73D-4375-8CED-DA3649FC54E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7509509D-DD07-46AE-87A4-AE92AFFF71A1}"/>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D2D35B40-56B0-4438-B628-512787D1533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422B039-CBC9-4129-94F3-015DCBC9D8F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137394C-6FD3-4CFB-8509-F5F4E620494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0504A9A-0134-460E-9B3F-CDFD66EFE19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33B48D9F-38C9-423E-A603-1BC99E58301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A52CCDFD-57DA-4D56-A0DC-8430FF6A7676}"/>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33014C96-CCEC-4983-9548-195151EA292E}"/>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B41467F2-1FDC-4C4F-8B77-2E58F5829EA4}"/>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23C33C3A-3CDC-4126-8B56-71E733ABE14A}"/>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B2F0E492-00C0-4DB5-8951-8FABD619F69C}"/>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6AAF32B0-D6BD-4E26-B80F-A4B876BDB81F}"/>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F6812806-33E6-430D-92FC-6ED6349770B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A19E6302-F1BC-4314-9FE9-4CA998449BA1}"/>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1DE29EAA-5A52-4BA4-A518-826FF1414C38}"/>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17A28B97-5CEB-4C36-AC47-C8158EB16C24}"/>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C74C6722-9976-4C45-A7A2-9E468BF42504}"/>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CC3DD90-0BB7-4C54-B8C9-47FEF88C0E9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44D3BB6-3017-4A06-9F16-B11CD60FB06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A54DFA1-7EB4-42E1-88D8-8D6F5EA539B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EFBF3B8-9FE9-4B88-A7CC-1FC3C4A7C37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2E35BE1-D028-41E9-9FCF-DEFBF14AAC7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78631</xdr:rowOff>
    </xdr:from>
    <xdr:to>
      <xdr:col>55</xdr:col>
      <xdr:colOff>50800</xdr:colOff>
      <xdr:row>87</xdr:row>
      <xdr:rowOff>8781</xdr:rowOff>
    </xdr:to>
    <xdr:sp macro="" textlink="">
      <xdr:nvSpPr>
        <xdr:cNvPr id="365" name="楕円 364">
          <a:extLst>
            <a:ext uri="{FF2B5EF4-FFF2-40B4-BE49-F238E27FC236}">
              <a16:creationId xmlns:a16="http://schemas.microsoft.com/office/drawing/2014/main" id="{9618F465-EBDB-4884-B858-6CC802213866}"/>
            </a:ext>
          </a:extLst>
        </xdr:cNvPr>
        <xdr:cNvSpPr/>
      </xdr:nvSpPr>
      <xdr:spPr>
        <a:xfrm>
          <a:off x="10426700" y="1482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165008</xdr:rowOff>
    </xdr:from>
    <xdr:ext cx="469744" cy="259045"/>
    <xdr:sp macro="" textlink="">
      <xdr:nvSpPr>
        <xdr:cNvPr id="366" name="【公営住宅】&#10;一人当たり面積該当値テキスト">
          <a:extLst>
            <a:ext uri="{FF2B5EF4-FFF2-40B4-BE49-F238E27FC236}">
              <a16:creationId xmlns:a16="http://schemas.microsoft.com/office/drawing/2014/main" id="{3D5C65F7-DD81-4983-B548-8D368ACDA3B1}"/>
            </a:ext>
          </a:extLst>
        </xdr:cNvPr>
        <xdr:cNvSpPr txBox="1"/>
      </xdr:nvSpPr>
      <xdr:spPr>
        <a:xfrm>
          <a:off x="10515600" y="1473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78958</xdr:rowOff>
    </xdr:from>
    <xdr:to>
      <xdr:col>50</xdr:col>
      <xdr:colOff>165100</xdr:colOff>
      <xdr:row>87</xdr:row>
      <xdr:rowOff>9108</xdr:rowOff>
    </xdr:to>
    <xdr:sp macro="" textlink="">
      <xdr:nvSpPr>
        <xdr:cNvPr id="367" name="楕円 366">
          <a:extLst>
            <a:ext uri="{FF2B5EF4-FFF2-40B4-BE49-F238E27FC236}">
              <a16:creationId xmlns:a16="http://schemas.microsoft.com/office/drawing/2014/main" id="{2F0E57F9-573F-4531-9C7E-97C02FE1C4B4}"/>
            </a:ext>
          </a:extLst>
        </xdr:cNvPr>
        <xdr:cNvSpPr/>
      </xdr:nvSpPr>
      <xdr:spPr>
        <a:xfrm>
          <a:off x="9588500" y="1482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129431</xdr:rowOff>
    </xdr:from>
    <xdr:to>
      <xdr:col>55</xdr:col>
      <xdr:colOff>0</xdr:colOff>
      <xdr:row>86</xdr:row>
      <xdr:rowOff>129758</xdr:rowOff>
    </xdr:to>
    <xdr:cxnSp macro="">
      <xdr:nvCxnSpPr>
        <xdr:cNvPr id="368" name="直線コネクタ 367">
          <a:extLst>
            <a:ext uri="{FF2B5EF4-FFF2-40B4-BE49-F238E27FC236}">
              <a16:creationId xmlns:a16="http://schemas.microsoft.com/office/drawing/2014/main" id="{7F94CA5C-5755-4BEE-B296-43F1D1510A8A}"/>
            </a:ext>
          </a:extLst>
        </xdr:cNvPr>
        <xdr:cNvCxnSpPr/>
      </xdr:nvCxnSpPr>
      <xdr:spPr>
        <a:xfrm flipV="1">
          <a:off x="9639300" y="14874131"/>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79394</xdr:rowOff>
    </xdr:from>
    <xdr:to>
      <xdr:col>46</xdr:col>
      <xdr:colOff>38100</xdr:colOff>
      <xdr:row>87</xdr:row>
      <xdr:rowOff>9544</xdr:rowOff>
    </xdr:to>
    <xdr:sp macro="" textlink="">
      <xdr:nvSpPr>
        <xdr:cNvPr id="369" name="楕円 368">
          <a:extLst>
            <a:ext uri="{FF2B5EF4-FFF2-40B4-BE49-F238E27FC236}">
              <a16:creationId xmlns:a16="http://schemas.microsoft.com/office/drawing/2014/main" id="{35B85D26-E946-455A-B129-7772896A35A2}"/>
            </a:ext>
          </a:extLst>
        </xdr:cNvPr>
        <xdr:cNvSpPr/>
      </xdr:nvSpPr>
      <xdr:spPr>
        <a:xfrm>
          <a:off x="8699500" y="148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129758</xdr:rowOff>
    </xdr:from>
    <xdr:to>
      <xdr:col>50</xdr:col>
      <xdr:colOff>114300</xdr:colOff>
      <xdr:row>86</xdr:row>
      <xdr:rowOff>130194</xdr:rowOff>
    </xdr:to>
    <xdr:cxnSp macro="">
      <xdr:nvCxnSpPr>
        <xdr:cNvPr id="370" name="直線コネクタ 369">
          <a:extLst>
            <a:ext uri="{FF2B5EF4-FFF2-40B4-BE49-F238E27FC236}">
              <a16:creationId xmlns:a16="http://schemas.microsoft.com/office/drawing/2014/main" id="{DCC77D78-0E7C-40BA-B5E1-E745C2A6B511}"/>
            </a:ext>
          </a:extLst>
        </xdr:cNvPr>
        <xdr:cNvCxnSpPr/>
      </xdr:nvCxnSpPr>
      <xdr:spPr>
        <a:xfrm flipV="1">
          <a:off x="8750300" y="14874458"/>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79938</xdr:rowOff>
    </xdr:from>
    <xdr:to>
      <xdr:col>41</xdr:col>
      <xdr:colOff>101600</xdr:colOff>
      <xdr:row>87</xdr:row>
      <xdr:rowOff>10088</xdr:rowOff>
    </xdr:to>
    <xdr:sp macro="" textlink="">
      <xdr:nvSpPr>
        <xdr:cNvPr id="371" name="楕円 370">
          <a:extLst>
            <a:ext uri="{FF2B5EF4-FFF2-40B4-BE49-F238E27FC236}">
              <a16:creationId xmlns:a16="http://schemas.microsoft.com/office/drawing/2014/main" id="{01EBA87F-80C2-43A6-B353-B401AA2B7211}"/>
            </a:ext>
          </a:extLst>
        </xdr:cNvPr>
        <xdr:cNvSpPr/>
      </xdr:nvSpPr>
      <xdr:spPr>
        <a:xfrm>
          <a:off x="7810500" y="1482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130194</xdr:rowOff>
    </xdr:from>
    <xdr:to>
      <xdr:col>45</xdr:col>
      <xdr:colOff>177800</xdr:colOff>
      <xdr:row>86</xdr:row>
      <xdr:rowOff>130738</xdr:rowOff>
    </xdr:to>
    <xdr:cxnSp macro="">
      <xdr:nvCxnSpPr>
        <xdr:cNvPr id="372" name="直線コネクタ 371">
          <a:extLst>
            <a:ext uri="{FF2B5EF4-FFF2-40B4-BE49-F238E27FC236}">
              <a16:creationId xmlns:a16="http://schemas.microsoft.com/office/drawing/2014/main" id="{2F48256C-5DC5-42F9-8E94-11219CE0097A}"/>
            </a:ext>
          </a:extLst>
        </xdr:cNvPr>
        <xdr:cNvCxnSpPr/>
      </xdr:nvCxnSpPr>
      <xdr:spPr>
        <a:xfrm flipV="1">
          <a:off x="7861300" y="14874894"/>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80482</xdr:rowOff>
    </xdr:from>
    <xdr:to>
      <xdr:col>36</xdr:col>
      <xdr:colOff>165100</xdr:colOff>
      <xdr:row>87</xdr:row>
      <xdr:rowOff>10632</xdr:rowOff>
    </xdr:to>
    <xdr:sp macro="" textlink="">
      <xdr:nvSpPr>
        <xdr:cNvPr id="373" name="楕円 372">
          <a:extLst>
            <a:ext uri="{FF2B5EF4-FFF2-40B4-BE49-F238E27FC236}">
              <a16:creationId xmlns:a16="http://schemas.microsoft.com/office/drawing/2014/main" id="{792D0950-AE14-4AE0-8E8F-5B23906D4F5F}"/>
            </a:ext>
          </a:extLst>
        </xdr:cNvPr>
        <xdr:cNvSpPr/>
      </xdr:nvSpPr>
      <xdr:spPr>
        <a:xfrm>
          <a:off x="6921500" y="1482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130738</xdr:rowOff>
    </xdr:from>
    <xdr:to>
      <xdr:col>41</xdr:col>
      <xdr:colOff>50800</xdr:colOff>
      <xdr:row>86</xdr:row>
      <xdr:rowOff>131282</xdr:rowOff>
    </xdr:to>
    <xdr:cxnSp macro="">
      <xdr:nvCxnSpPr>
        <xdr:cNvPr id="374" name="直線コネクタ 373">
          <a:extLst>
            <a:ext uri="{FF2B5EF4-FFF2-40B4-BE49-F238E27FC236}">
              <a16:creationId xmlns:a16="http://schemas.microsoft.com/office/drawing/2014/main" id="{8310E7A4-7B28-410A-90BA-CE7E1B52BF37}"/>
            </a:ext>
          </a:extLst>
        </xdr:cNvPr>
        <xdr:cNvCxnSpPr/>
      </xdr:nvCxnSpPr>
      <xdr:spPr>
        <a:xfrm flipV="1">
          <a:off x="6972300" y="14875438"/>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AEFF8993-5525-40BE-8A07-8AE1E765CC87}"/>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20CA3DB3-43C6-4EF7-BB92-66E04273B6D2}"/>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35600C84-4DB9-4583-87A8-0CB33798139A}"/>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DAD81A20-E52D-422B-B6C1-24B720A03B7F}"/>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235</xdr:rowOff>
    </xdr:from>
    <xdr:ext cx="469744" cy="259045"/>
    <xdr:sp macro="" textlink="">
      <xdr:nvSpPr>
        <xdr:cNvPr id="379" name="n_1mainValue【公営住宅】&#10;一人当たり面積">
          <a:extLst>
            <a:ext uri="{FF2B5EF4-FFF2-40B4-BE49-F238E27FC236}">
              <a16:creationId xmlns:a16="http://schemas.microsoft.com/office/drawing/2014/main" id="{9E0A96FC-6A2D-4A0F-8510-11E486C11F9E}"/>
            </a:ext>
          </a:extLst>
        </xdr:cNvPr>
        <xdr:cNvSpPr txBox="1"/>
      </xdr:nvSpPr>
      <xdr:spPr>
        <a:xfrm>
          <a:off x="9391727" y="1491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671</xdr:rowOff>
    </xdr:from>
    <xdr:ext cx="469744" cy="259045"/>
    <xdr:sp macro="" textlink="">
      <xdr:nvSpPr>
        <xdr:cNvPr id="380" name="n_2mainValue【公営住宅】&#10;一人当たり面積">
          <a:extLst>
            <a:ext uri="{FF2B5EF4-FFF2-40B4-BE49-F238E27FC236}">
              <a16:creationId xmlns:a16="http://schemas.microsoft.com/office/drawing/2014/main" id="{F4A6F256-8F7A-4CFB-BEF6-51D6DACB86F8}"/>
            </a:ext>
          </a:extLst>
        </xdr:cNvPr>
        <xdr:cNvSpPr txBox="1"/>
      </xdr:nvSpPr>
      <xdr:spPr>
        <a:xfrm>
          <a:off x="8515427" y="149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1215</xdr:rowOff>
    </xdr:from>
    <xdr:ext cx="469744" cy="259045"/>
    <xdr:sp macro="" textlink="">
      <xdr:nvSpPr>
        <xdr:cNvPr id="381" name="n_3mainValue【公営住宅】&#10;一人当たり面積">
          <a:extLst>
            <a:ext uri="{FF2B5EF4-FFF2-40B4-BE49-F238E27FC236}">
              <a16:creationId xmlns:a16="http://schemas.microsoft.com/office/drawing/2014/main" id="{5CADFD62-073D-46BC-A70C-F7B2D41B6584}"/>
            </a:ext>
          </a:extLst>
        </xdr:cNvPr>
        <xdr:cNvSpPr txBox="1"/>
      </xdr:nvSpPr>
      <xdr:spPr>
        <a:xfrm>
          <a:off x="7626427" y="1491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1759</xdr:rowOff>
    </xdr:from>
    <xdr:ext cx="469744" cy="259045"/>
    <xdr:sp macro="" textlink="">
      <xdr:nvSpPr>
        <xdr:cNvPr id="382" name="n_4mainValue【公営住宅】&#10;一人当たり面積">
          <a:extLst>
            <a:ext uri="{FF2B5EF4-FFF2-40B4-BE49-F238E27FC236}">
              <a16:creationId xmlns:a16="http://schemas.microsoft.com/office/drawing/2014/main" id="{3D0C12D9-4E3E-48C0-8641-719E0E3CD1BE}"/>
            </a:ext>
          </a:extLst>
        </xdr:cNvPr>
        <xdr:cNvSpPr txBox="1"/>
      </xdr:nvSpPr>
      <xdr:spPr>
        <a:xfrm>
          <a:off x="6737427" y="1491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2E254FF-2F48-4334-A72D-592EBD4C303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35CE72FD-E89B-4652-B259-41E8B2281CB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F00D624-E269-4A45-8FD4-DBD055961F5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2D683FA-23F8-4A62-B2FB-432A55471E8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25451AB-BE44-41CF-88F8-A53357143A9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6FB54716-78FD-41BB-A5D6-84C12C24431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091E3F1-06F1-49AB-A14A-0DD83B91A12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FC4264E7-54B6-437C-BEE9-D67FA2D9861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5DDCC2B-CFCD-43BF-A06C-922BDFA7FD1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3AFEA41-D106-46E9-8961-6E567C0C478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29761EB9-2A4B-4085-8F0B-884FE0707A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8740EE1-3691-4F83-9A15-6431E872794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372E191-6E15-43D5-A256-A033A2A28AA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E3C40DE0-CEA6-4974-B9F1-01384D0B436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6C7C928-6F89-40A6-9280-94637C5B28A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90005C11-6ACA-4512-9776-87D680842F3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983ACCEC-C199-48EE-AB05-706A8969CB9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3760B42A-B697-45A5-8521-7A9826E7EE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E459F589-D71B-410C-8CB7-7F104E3207D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C7CD5F07-C683-4790-93A4-C0EB4B2912A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C1C2C616-9C00-45BD-A015-48F73CE0611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295C8EC-27DF-4FB3-BA2D-7C396C5A223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BB0CD743-8C91-42C4-9097-26C9C32D469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6628771-F2B5-4195-B027-11D31AD911E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1ECF59D1-1503-4EFC-ADAA-197557F8F2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7FF8CC6-8A12-460A-B51F-C142542241A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EBEDA38F-257B-4930-85A1-D79750BF77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C1BD0761-27C0-45F3-B778-7F7FA35C771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38F3C4AA-6FDF-4910-B24F-A14E615E698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62824E2E-2691-45EC-B91D-51F79D8B475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AE63317-EA09-405E-A76E-ADEE0B71F41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A9DC61E3-E95B-474D-BE69-66538678277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2F46E2BD-C82F-4699-AC99-273CABC9F5E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4D09729-0651-4C70-B3C0-D42E85763E9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2693FDA3-3065-46F7-A7D4-997F87962B1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3E15C2EC-B796-4A3A-BF60-AB2C31A3251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93A357EA-EC4A-4B98-B3AE-6BFE7897AF7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91674958-41A2-4258-8D02-E6D18EB1386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D6269771-AA43-4D80-9584-81F0978D353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B9A8B82-06CB-4A98-AFA0-9CD56200BA5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E5BD084-C6FE-4D4B-9989-E5971534FC2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211CA557-9CE0-44AD-963B-EA85D1D9AB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B2832C95-1F30-4016-81DD-287C0658FBF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7A55B25C-455A-484C-9A04-399053B1B32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D7FE4725-C3FB-4EBC-AA06-4601EE26DDEE}"/>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C982ED90-444B-4A40-A80B-2D1AA2F89AAD}"/>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EAED9D5E-8CF1-4E68-99CE-5C0462A82637}"/>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6967E5BB-008B-4227-8F10-D5F2B3477D18}"/>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7E8E008A-12F3-412C-B840-5F86E4E87416}"/>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3A47568C-654C-41E6-B0F9-E62B46EA7BB7}"/>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6BDF4E97-C2F6-4828-AE6B-92997D5CBA67}"/>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4185884F-7F75-41A3-A196-FA0D2F58ADE8}"/>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90AD841-A17C-4293-B9BC-3F9EEC5BE97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AEF74D5-F50A-4923-9310-BDED97C1D83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6C3815A-683A-4202-9B64-0188ECDBD57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E457F7A5-5730-4E7E-B3EC-FEE9872701F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6A50703-AFF7-4BF7-897D-705057F086C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97246</xdr:rowOff>
    </xdr:from>
    <xdr:to>
      <xdr:col>85</xdr:col>
      <xdr:colOff>177800</xdr:colOff>
      <xdr:row>40</xdr:row>
      <xdr:rowOff>27396</xdr:rowOff>
    </xdr:to>
    <xdr:sp macro="" textlink="">
      <xdr:nvSpPr>
        <xdr:cNvPr id="440" name="楕円 439">
          <a:extLst>
            <a:ext uri="{FF2B5EF4-FFF2-40B4-BE49-F238E27FC236}">
              <a16:creationId xmlns:a16="http://schemas.microsoft.com/office/drawing/2014/main" id="{FFA08C41-61D0-4287-9FE2-085BAA46EAC0}"/>
            </a:ext>
          </a:extLst>
        </xdr:cNvPr>
        <xdr:cNvSpPr/>
      </xdr:nvSpPr>
      <xdr:spPr>
        <a:xfrm>
          <a:off x="162687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75673</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A0CFB135-9AD6-4473-B8A7-C9851EFEDDC4}"/>
            </a:ext>
          </a:extLst>
        </xdr:cNvPr>
        <xdr:cNvSpPr txBox="1"/>
      </xdr:nvSpPr>
      <xdr:spPr>
        <a:xfrm>
          <a:off x="16357600"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442" name="楕円 441">
          <a:extLst>
            <a:ext uri="{FF2B5EF4-FFF2-40B4-BE49-F238E27FC236}">
              <a16:creationId xmlns:a16="http://schemas.microsoft.com/office/drawing/2014/main" id="{95237962-61D6-46C7-8EB7-DE546C06B3B2}"/>
            </a:ext>
          </a:extLst>
        </xdr:cNvPr>
        <xdr:cNvSpPr/>
      </xdr:nvSpPr>
      <xdr:spPr>
        <a:xfrm>
          <a:off x="1543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148046</xdr:rowOff>
    </xdr:to>
    <xdr:cxnSp macro="">
      <xdr:nvCxnSpPr>
        <xdr:cNvPr id="443" name="直線コネクタ 442">
          <a:extLst>
            <a:ext uri="{FF2B5EF4-FFF2-40B4-BE49-F238E27FC236}">
              <a16:creationId xmlns:a16="http://schemas.microsoft.com/office/drawing/2014/main" id="{A22EAE3C-9C18-454D-93A5-7DA10FAFAB50}"/>
            </a:ext>
          </a:extLst>
        </xdr:cNvPr>
        <xdr:cNvCxnSpPr/>
      </xdr:nvCxnSpPr>
      <xdr:spPr>
        <a:xfrm>
          <a:off x="15481300" y="679704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23767</xdr:rowOff>
    </xdr:from>
    <xdr:to>
      <xdr:col>76</xdr:col>
      <xdr:colOff>165100</xdr:colOff>
      <xdr:row>39</xdr:row>
      <xdr:rowOff>125367</xdr:rowOff>
    </xdr:to>
    <xdr:sp macro="" textlink="">
      <xdr:nvSpPr>
        <xdr:cNvPr id="444" name="楕円 443">
          <a:extLst>
            <a:ext uri="{FF2B5EF4-FFF2-40B4-BE49-F238E27FC236}">
              <a16:creationId xmlns:a16="http://schemas.microsoft.com/office/drawing/2014/main" id="{D5A262C6-0291-4C75-A75E-525B733C8428}"/>
            </a:ext>
          </a:extLst>
        </xdr:cNvPr>
        <xdr:cNvSpPr/>
      </xdr:nvSpPr>
      <xdr:spPr>
        <a:xfrm>
          <a:off x="14541500" y="67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74567</xdr:rowOff>
    </xdr:from>
    <xdr:to>
      <xdr:col>81</xdr:col>
      <xdr:colOff>50800</xdr:colOff>
      <xdr:row>39</xdr:row>
      <xdr:rowOff>110490</xdr:rowOff>
    </xdr:to>
    <xdr:cxnSp macro="">
      <xdr:nvCxnSpPr>
        <xdr:cNvPr id="445" name="直線コネクタ 444">
          <a:extLst>
            <a:ext uri="{FF2B5EF4-FFF2-40B4-BE49-F238E27FC236}">
              <a16:creationId xmlns:a16="http://schemas.microsoft.com/office/drawing/2014/main" id="{E124B316-D0D9-491B-987D-7C9FB4EEC205}"/>
            </a:ext>
          </a:extLst>
        </xdr:cNvPr>
        <xdr:cNvCxnSpPr/>
      </xdr:nvCxnSpPr>
      <xdr:spPr>
        <a:xfrm>
          <a:off x="14592300" y="67611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167459</xdr:rowOff>
    </xdr:from>
    <xdr:to>
      <xdr:col>72</xdr:col>
      <xdr:colOff>38100</xdr:colOff>
      <xdr:row>39</xdr:row>
      <xdr:rowOff>97609</xdr:rowOff>
    </xdr:to>
    <xdr:sp macro="" textlink="">
      <xdr:nvSpPr>
        <xdr:cNvPr id="446" name="楕円 445">
          <a:extLst>
            <a:ext uri="{FF2B5EF4-FFF2-40B4-BE49-F238E27FC236}">
              <a16:creationId xmlns:a16="http://schemas.microsoft.com/office/drawing/2014/main" id="{359AC6DD-0712-4C30-8198-2BC298E8F44A}"/>
            </a:ext>
          </a:extLst>
        </xdr:cNvPr>
        <xdr:cNvSpPr/>
      </xdr:nvSpPr>
      <xdr:spPr>
        <a:xfrm>
          <a:off x="13652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46809</xdr:rowOff>
    </xdr:from>
    <xdr:to>
      <xdr:col>76</xdr:col>
      <xdr:colOff>114300</xdr:colOff>
      <xdr:row>39</xdr:row>
      <xdr:rowOff>74567</xdr:rowOff>
    </xdr:to>
    <xdr:cxnSp macro="">
      <xdr:nvCxnSpPr>
        <xdr:cNvPr id="447" name="直線コネクタ 446">
          <a:extLst>
            <a:ext uri="{FF2B5EF4-FFF2-40B4-BE49-F238E27FC236}">
              <a16:creationId xmlns:a16="http://schemas.microsoft.com/office/drawing/2014/main" id="{F1032CA7-9736-4515-8B55-8611AE7B25C6}"/>
            </a:ext>
          </a:extLst>
        </xdr:cNvPr>
        <xdr:cNvCxnSpPr/>
      </xdr:nvCxnSpPr>
      <xdr:spPr>
        <a:xfrm>
          <a:off x="13703300" y="673335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129903</xdr:rowOff>
    </xdr:from>
    <xdr:to>
      <xdr:col>67</xdr:col>
      <xdr:colOff>101600</xdr:colOff>
      <xdr:row>39</xdr:row>
      <xdr:rowOff>60053</xdr:rowOff>
    </xdr:to>
    <xdr:sp macro="" textlink="">
      <xdr:nvSpPr>
        <xdr:cNvPr id="448" name="楕円 447">
          <a:extLst>
            <a:ext uri="{FF2B5EF4-FFF2-40B4-BE49-F238E27FC236}">
              <a16:creationId xmlns:a16="http://schemas.microsoft.com/office/drawing/2014/main" id="{385157FA-BCBA-4B30-BCA4-D446E324B963}"/>
            </a:ext>
          </a:extLst>
        </xdr:cNvPr>
        <xdr:cNvSpPr/>
      </xdr:nvSpPr>
      <xdr:spPr>
        <a:xfrm>
          <a:off x="12763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9253</xdr:rowOff>
    </xdr:from>
    <xdr:to>
      <xdr:col>71</xdr:col>
      <xdr:colOff>177800</xdr:colOff>
      <xdr:row>39</xdr:row>
      <xdr:rowOff>46809</xdr:rowOff>
    </xdr:to>
    <xdr:cxnSp macro="">
      <xdr:nvCxnSpPr>
        <xdr:cNvPr id="449" name="直線コネクタ 448">
          <a:extLst>
            <a:ext uri="{FF2B5EF4-FFF2-40B4-BE49-F238E27FC236}">
              <a16:creationId xmlns:a16="http://schemas.microsoft.com/office/drawing/2014/main" id="{3BEC39EA-D111-40C0-8C53-6D1CDC58CA82}"/>
            </a:ext>
          </a:extLst>
        </xdr:cNvPr>
        <xdr:cNvCxnSpPr/>
      </xdr:nvCxnSpPr>
      <xdr:spPr>
        <a:xfrm>
          <a:off x="12814300" y="669580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7BABC948-4821-40FC-ACB2-460474572C57}"/>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D1E7180E-949A-4530-9F91-5355555B76CE}"/>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B430D504-CAA0-42DF-9871-650861889F6A}"/>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2A548AB2-D26F-47AF-A927-00E27469163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2437A98-88B8-44BF-A1BA-C5BBB7C4082F}"/>
            </a:ext>
          </a:extLst>
        </xdr:cNvPr>
        <xdr:cNvSpPr txBox="1"/>
      </xdr:nvSpPr>
      <xdr:spPr>
        <a:xfrm>
          <a:off x="152660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116494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EA3F14F1-0940-40F9-A3F0-52F16C8599F1}"/>
            </a:ext>
          </a:extLst>
        </xdr:cNvPr>
        <xdr:cNvSpPr txBox="1"/>
      </xdr:nvSpPr>
      <xdr:spPr>
        <a:xfrm>
          <a:off x="14389744"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88736</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474D4EAD-B87F-4CB9-B80D-655A304D6EAF}"/>
            </a:ext>
          </a:extLst>
        </xdr:cNvPr>
        <xdr:cNvSpPr txBox="1"/>
      </xdr:nvSpPr>
      <xdr:spPr>
        <a:xfrm>
          <a:off x="13500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51180</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4A31EF63-F903-4E6B-AAF6-B3C55BB4F1C6}"/>
            </a:ext>
          </a:extLst>
        </xdr:cNvPr>
        <xdr:cNvSpPr txBox="1"/>
      </xdr:nvSpPr>
      <xdr:spPr>
        <a:xfrm>
          <a:off x="126117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FFC822A0-EF9F-4FC8-B649-8A5CCDB6C34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1655C72-0C04-43F2-97AB-A6AA20D75BA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860DFA2A-B23F-4A84-82DD-9E47541808F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C0F4374A-CE4B-4E0E-98EE-62C0A9D6A40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546B0AD-305B-4776-9E9F-EEB21224C5B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E40A369F-5540-4328-B346-4597B0AAA9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E40E9DED-16F3-4E10-BB62-53D35166BB0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7E1DF305-7E3A-438C-A591-8A1B66D07D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8B084512-8D27-4B89-A5BF-F3E4F7C215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2CDE4FD5-24AA-4BC2-877B-4CE42A75FD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B29FF001-C7C0-4E30-A2C6-FF10503A344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347334CB-A036-4D83-9E1E-FEF0C89236BB}"/>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E845174A-E1C8-496C-9021-FDF7509079F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5887CEE8-D4C2-46D9-AA54-E91BB0C778A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1B1DB063-C2D4-4809-BD8D-B465EAA7F02B}"/>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A1C68B2C-39B4-4875-9592-35CC44F25CCF}"/>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9FD042CB-C31E-40DB-9ACF-3BF82292238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60B949C2-B451-47C2-B18C-01DD3F37E1B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79CD426A-019F-4340-B437-142B1E988A8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663752E4-AF93-4A97-8C58-9D5650921D2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438F0231-FCD2-4B4F-821E-FA3E7BB57EA7}"/>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F231D253-7A60-4068-AF9C-4BCB6525654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8D3DBDA4-3A3E-4F74-89DF-0C4E6302016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A4891C4C-72B0-46DE-8B3A-543A14D7AFA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59F944D0-C822-402C-93F2-841DF50EB28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F61991B1-B91C-4B78-A802-1564EDC97F3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BFE81F5A-E3A6-4CE0-88CC-BA74EC7F268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816616F9-6CEF-47C8-AF7D-648E8D59C7F5}"/>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B6728D17-E040-4452-80C7-AE498C84BE8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79D84D4B-0760-429A-A9AD-4E6C4D5EE76B}"/>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4E1DBC92-0242-4BEF-BB4C-F83534ADAECF}"/>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68C96600-F772-4226-B2F6-E6112C31FAC8}"/>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5980135F-7584-48F2-8B07-A0D41875BFD9}"/>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282EA8F4-5F61-444F-B6F2-B308083520A5}"/>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8DD4E112-499B-44BD-8724-0DD0C70A3704}"/>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C9C5FF7B-20B3-4D50-BF45-54E1824FE8AB}"/>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422681A-7466-4563-905B-E5F22DD13C1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7D0C1983-C4B5-40C0-BD0A-C0FD6736A2F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55705A1-02BE-4B46-9FCE-9DBC6935C81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3E4A215E-D803-460E-B290-D51A7FE1596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850F0595-79B8-471A-9BBF-0F79A26D1D4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164193</xdr:rowOff>
    </xdr:from>
    <xdr:to>
      <xdr:col>116</xdr:col>
      <xdr:colOff>114300</xdr:colOff>
      <xdr:row>38</xdr:row>
      <xdr:rowOff>94343</xdr:rowOff>
    </xdr:to>
    <xdr:sp macro="" textlink="">
      <xdr:nvSpPr>
        <xdr:cNvPr id="499" name="楕円 498">
          <a:extLst>
            <a:ext uri="{FF2B5EF4-FFF2-40B4-BE49-F238E27FC236}">
              <a16:creationId xmlns:a16="http://schemas.microsoft.com/office/drawing/2014/main" id="{9AD4E4CE-1EF2-4FA2-85A0-8DA6EEAF3972}"/>
            </a:ext>
          </a:extLst>
        </xdr:cNvPr>
        <xdr:cNvSpPr/>
      </xdr:nvSpPr>
      <xdr:spPr>
        <a:xfrm>
          <a:off x="22110700" y="650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15620</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7BB06025-E95C-4FDF-A8E6-AD7CEB179058}"/>
            </a:ext>
          </a:extLst>
        </xdr:cNvPr>
        <xdr:cNvSpPr txBox="1"/>
      </xdr:nvSpPr>
      <xdr:spPr>
        <a:xfrm>
          <a:off x="22199600" y="635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169091</xdr:rowOff>
    </xdr:from>
    <xdr:to>
      <xdr:col>112</xdr:col>
      <xdr:colOff>38100</xdr:colOff>
      <xdr:row>38</xdr:row>
      <xdr:rowOff>99241</xdr:rowOff>
    </xdr:to>
    <xdr:sp macro="" textlink="">
      <xdr:nvSpPr>
        <xdr:cNvPr id="501" name="楕円 500">
          <a:extLst>
            <a:ext uri="{FF2B5EF4-FFF2-40B4-BE49-F238E27FC236}">
              <a16:creationId xmlns:a16="http://schemas.microsoft.com/office/drawing/2014/main" id="{64D69BC1-E17B-47E1-AD18-2216A9E00B08}"/>
            </a:ext>
          </a:extLst>
        </xdr:cNvPr>
        <xdr:cNvSpPr/>
      </xdr:nvSpPr>
      <xdr:spPr>
        <a:xfrm>
          <a:off x="21272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43543</xdr:rowOff>
    </xdr:from>
    <xdr:to>
      <xdr:col>116</xdr:col>
      <xdr:colOff>63500</xdr:colOff>
      <xdr:row>38</xdr:row>
      <xdr:rowOff>48441</xdr:rowOff>
    </xdr:to>
    <xdr:cxnSp macro="">
      <xdr:nvCxnSpPr>
        <xdr:cNvPr id="502" name="直線コネクタ 501">
          <a:extLst>
            <a:ext uri="{FF2B5EF4-FFF2-40B4-BE49-F238E27FC236}">
              <a16:creationId xmlns:a16="http://schemas.microsoft.com/office/drawing/2014/main" id="{484E8E0E-A7FB-49AF-9A15-5D0A15F2391E}"/>
            </a:ext>
          </a:extLst>
        </xdr:cNvPr>
        <xdr:cNvCxnSpPr/>
      </xdr:nvCxnSpPr>
      <xdr:spPr>
        <a:xfrm flipV="1">
          <a:off x="21323300" y="6558643"/>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7438</xdr:rowOff>
    </xdr:from>
    <xdr:to>
      <xdr:col>107</xdr:col>
      <xdr:colOff>101600</xdr:colOff>
      <xdr:row>38</xdr:row>
      <xdr:rowOff>109038</xdr:rowOff>
    </xdr:to>
    <xdr:sp macro="" textlink="">
      <xdr:nvSpPr>
        <xdr:cNvPr id="503" name="楕円 502">
          <a:extLst>
            <a:ext uri="{FF2B5EF4-FFF2-40B4-BE49-F238E27FC236}">
              <a16:creationId xmlns:a16="http://schemas.microsoft.com/office/drawing/2014/main" id="{1C21F4F6-C684-4AEC-AA56-E2D9F30B6351}"/>
            </a:ext>
          </a:extLst>
        </xdr:cNvPr>
        <xdr:cNvSpPr/>
      </xdr:nvSpPr>
      <xdr:spPr>
        <a:xfrm>
          <a:off x="20383500" y="652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48441</xdr:rowOff>
    </xdr:from>
    <xdr:to>
      <xdr:col>111</xdr:col>
      <xdr:colOff>177800</xdr:colOff>
      <xdr:row>38</xdr:row>
      <xdr:rowOff>58238</xdr:rowOff>
    </xdr:to>
    <xdr:cxnSp macro="">
      <xdr:nvCxnSpPr>
        <xdr:cNvPr id="504" name="直線コネクタ 503">
          <a:extLst>
            <a:ext uri="{FF2B5EF4-FFF2-40B4-BE49-F238E27FC236}">
              <a16:creationId xmlns:a16="http://schemas.microsoft.com/office/drawing/2014/main" id="{65E5C0DF-D3B9-464E-B8EF-94C73899E2F3}"/>
            </a:ext>
          </a:extLst>
        </xdr:cNvPr>
        <xdr:cNvCxnSpPr/>
      </xdr:nvCxnSpPr>
      <xdr:spPr>
        <a:xfrm flipV="1">
          <a:off x="20434300" y="656354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17235</xdr:rowOff>
    </xdr:from>
    <xdr:to>
      <xdr:col>102</xdr:col>
      <xdr:colOff>165100</xdr:colOff>
      <xdr:row>38</xdr:row>
      <xdr:rowOff>118835</xdr:rowOff>
    </xdr:to>
    <xdr:sp macro="" textlink="">
      <xdr:nvSpPr>
        <xdr:cNvPr id="505" name="楕円 504">
          <a:extLst>
            <a:ext uri="{FF2B5EF4-FFF2-40B4-BE49-F238E27FC236}">
              <a16:creationId xmlns:a16="http://schemas.microsoft.com/office/drawing/2014/main" id="{BA44F2C8-DE25-48E1-B3DC-497D4BCD24B3}"/>
            </a:ext>
          </a:extLst>
        </xdr:cNvPr>
        <xdr:cNvSpPr/>
      </xdr:nvSpPr>
      <xdr:spPr>
        <a:xfrm>
          <a:off x="19494500" y="653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58238</xdr:rowOff>
    </xdr:from>
    <xdr:to>
      <xdr:col>107</xdr:col>
      <xdr:colOff>50800</xdr:colOff>
      <xdr:row>38</xdr:row>
      <xdr:rowOff>68035</xdr:rowOff>
    </xdr:to>
    <xdr:cxnSp macro="">
      <xdr:nvCxnSpPr>
        <xdr:cNvPr id="506" name="直線コネクタ 505">
          <a:extLst>
            <a:ext uri="{FF2B5EF4-FFF2-40B4-BE49-F238E27FC236}">
              <a16:creationId xmlns:a16="http://schemas.microsoft.com/office/drawing/2014/main" id="{A67AEAD0-37C5-4F28-ADFB-3524F1FE2AA8}"/>
            </a:ext>
          </a:extLst>
        </xdr:cNvPr>
        <xdr:cNvCxnSpPr/>
      </xdr:nvCxnSpPr>
      <xdr:spPr>
        <a:xfrm flipV="1">
          <a:off x="19545300" y="657333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28666</xdr:rowOff>
    </xdr:from>
    <xdr:to>
      <xdr:col>98</xdr:col>
      <xdr:colOff>38100</xdr:colOff>
      <xdr:row>38</xdr:row>
      <xdr:rowOff>130266</xdr:rowOff>
    </xdr:to>
    <xdr:sp macro="" textlink="">
      <xdr:nvSpPr>
        <xdr:cNvPr id="507" name="楕円 506">
          <a:extLst>
            <a:ext uri="{FF2B5EF4-FFF2-40B4-BE49-F238E27FC236}">
              <a16:creationId xmlns:a16="http://schemas.microsoft.com/office/drawing/2014/main" id="{40EBA18C-35FF-45C1-9DE1-9CF2A2694216}"/>
            </a:ext>
          </a:extLst>
        </xdr:cNvPr>
        <xdr:cNvSpPr/>
      </xdr:nvSpPr>
      <xdr:spPr>
        <a:xfrm>
          <a:off x="186055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68035</xdr:rowOff>
    </xdr:from>
    <xdr:to>
      <xdr:col>102</xdr:col>
      <xdr:colOff>114300</xdr:colOff>
      <xdr:row>38</xdr:row>
      <xdr:rowOff>79466</xdr:rowOff>
    </xdr:to>
    <xdr:cxnSp macro="">
      <xdr:nvCxnSpPr>
        <xdr:cNvPr id="508" name="直線コネクタ 507">
          <a:extLst>
            <a:ext uri="{FF2B5EF4-FFF2-40B4-BE49-F238E27FC236}">
              <a16:creationId xmlns:a16="http://schemas.microsoft.com/office/drawing/2014/main" id="{48431C8C-AA3A-47B3-8230-8CBF2DF4F267}"/>
            </a:ext>
          </a:extLst>
        </xdr:cNvPr>
        <xdr:cNvCxnSpPr/>
      </xdr:nvCxnSpPr>
      <xdr:spPr>
        <a:xfrm flipV="1">
          <a:off x="18656300" y="658313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4F33B698-E009-433C-8859-795D34E50526}"/>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51B25A6F-B822-43EC-990F-4771E13BE248}"/>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C91C07AF-CF45-46C6-96A5-6AF86F06EE86}"/>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C76C8EE3-FCE9-4B92-A91C-225F6DFB8CF5}"/>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115769</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6AF20A46-CABE-4181-9311-5749CF76D113}"/>
            </a:ext>
          </a:extLst>
        </xdr:cNvPr>
        <xdr:cNvSpPr txBox="1"/>
      </xdr:nvSpPr>
      <xdr:spPr>
        <a:xfrm>
          <a:off x="21075727" y="628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125566</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20C7149F-2642-4E81-B422-3E010AFA275D}"/>
            </a:ext>
          </a:extLst>
        </xdr:cNvPr>
        <xdr:cNvSpPr txBox="1"/>
      </xdr:nvSpPr>
      <xdr:spPr>
        <a:xfrm>
          <a:off x="20199427" y="629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135363</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4761FEF4-B3B4-492D-A9D0-0B39FB9FF129}"/>
            </a:ext>
          </a:extLst>
        </xdr:cNvPr>
        <xdr:cNvSpPr txBox="1"/>
      </xdr:nvSpPr>
      <xdr:spPr>
        <a:xfrm>
          <a:off x="19310427" y="630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146793</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FE0DAE6D-73A5-494A-82DB-5743737518A9}"/>
            </a:ext>
          </a:extLst>
        </xdr:cNvPr>
        <xdr:cNvSpPr txBox="1"/>
      </xdr:nvSpPr>
      <xdr:spPr>
        <a:xfrm>
          <a:off x="18421427" y="631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F5D52059-96FA-47FF-8A6F-07384D357FC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50A3AD54-C22E-4BE9-B44B-6212B8D5477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A6AF2B6B-775D-4026-9F44-C72EA25F81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765DDE56-AAC7-433F-A696-67289A426D3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C89B9EDA-B0F9-42D8-B866-A548A4AF6CF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1DDBB76E-D70B-4D74-90BB-F728798984B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7BE3F4FC-E4B1-4D1E-95F9-473E9558E9C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FBB1B954-A04C-4B6C-A778-7A2396B336F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CD7E2147-4747-421C-B042-6995E7215C4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8D9D188-1A26-484C-A99F-7389A29750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EA60D9CD-021A-4214-B9D9-AD048612BC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7DCCC8C0-4A9C-4EDD-A90C-CC60086B27D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67733D79-BD5A-4910-9AE0-8140B704EAF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7298DC19-68BA-439A-A074-B1C3F0DF8B2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BF868D8D-3328-484E-9B76-59FEAE3CD8F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F8BD3D40-A2A9-43B3-8E82-B41C69F7FFE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E2B7EE3F-A95B-4021-8A62-E3D30F9FD23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E8830069-0B34-4D95-B30E-8B0B2A29B2E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57ACA86A-F10C-4985-8782-DF47EC46B4A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1F17E5C3-5653-44E8-B84E-8193B9FB70D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EDC589DD-C3B3-4D27-8200-38B4BD5351B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8A12650D-3776-49BF-A291-B91F61A1F03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AEBE2D8A-2712-488C-98E4-505EF095F68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5EF94746-8A6C-45A1-B7AE-6903A328097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D65EC056-3514-44EF-BE67-13075FDB11F7}"/>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E96B7FF3-C845-4EA9-8ECF-A610AA02E9AD}"/>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C2BE4CD7-04B2-4583-ACEF-8AFAD24A8E22}"/>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B21FD3DA-3080-4EF9-9807-BC2B64F8664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B18E7C70-84FC-48E8-BEB4-46D6231B18D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F8994932-71AD-4F60-BEB1-C0671B3E8C78}"/>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724040E-558A-4C19-9C26-269383B7A61F}"/>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5FDD9A4D-8F2A-4474-970D-B258B00E827E}"/>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4BC2034B-B4FE-4016-8305-F2CA37F33712}"/>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20679E4D-6BA6-47E7-832D-ED370C5810D5}"/>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F9EEC999-EB84-4CAF-A4D0-328BA84069DF}"/>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0707BC9-FEA1-4D25-A972-1D3D5A43AA4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3A116D8-AEFC-49CB-BB18-999DC288613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19608BE6-F500-4C3A-A8B9-BD7DCBC6A13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E481ACF2-065A-4688-9C98-4301CD4F7ED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8FCEAE41-F06E-42C6-BA86-5E67D27C2EB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90170</xdr:rowOff>
    </xdr:from>
    <xdr:to>
      <xdr:col>85</xdr:col>
      <xdr:colOff>177800</xdr:colOff>
      <xdr:row>61</xdr:row>
      <xdr:rowOff>20320</xdr:rowOff>
    </xdr:to>
    <xdr:sp macro="" textlink="">
      <xdr:nvSpPr>
        <xdr:cNvPr id="557" name="楕円 556">
          <a:extLst>
            <a:ext uri="{FF2B5EF4-FFF2-40B4-BE49-F238E27FC236}">
              <a16:creationId xmlns:a16="http://schemas.microsoft.com/office/drawing/2014/main" id="{7F2E4C64-2690-4AB4-B877-85103EC41B4F}"/>
            </a:ext>
          </a:extLst>
        </xdr:cNvPr>
        <xdr:cNvSpPr/>
      </xdr:nvSpPr>
      <xdr:spPr>
        <a:xfrm>
          <a:off x="162687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68597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DD83D88D-3868-49CB-8EEB-94BC920F3AC7}"/>
            </a:ext>
          </a:extLst>
        </xdr:cNvPr>
        <xdr:cNvSpPr txBox="1"/>
      </xdr:nvSpPr>
      <xdr:spPr>
        <a:xfrm>
          <a:off x="16357600"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52070</xdr:rowOff>
    </xdr:from>
    <xdr:to>
      <xdr:col>81</xdr:col>
      <xdr:colOff>101600</xdr:colOff>
      <xdr:row>60</xdr:row>
      <xdr:rowOff>153670</xdr:rowOff>
    </xdr:to>
    <xdr:sp macro="" textlink="">
      <xdr:nvSpPr>
        <xdr:cNvPr id="559" name="楕円 558">
          <a:extLst>
            <a:ext uri="{FF2B5EF4-FFF2-40B4-BE49-F238E27FC236}">
              <a16:creationId xmlns:a16="http://schemas.microsoft.com/office/drawing/2014/main" id="{46FEF97D-0A04-4870-B8A7-699C04FEE22D}"/>
            </a:ext>
          </a:extLst>
        </xdr:cNvPr>
        <xdr:cNvSpPr/>
      </xdr:nvSpPr>
      <xdr:spPr>
        <a:xfrm>
          <a:off x="15430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102870</xdr:rowOff>
    </xdr:from>
    <xdr:to>
      <xdr:col>85</xdr:col>
      <xdr:colOff>127000</xdr:colOff>
      <xdr:row>60</xdr:row>
      <xdr:rowOff>140970</xdr:rowOff>
    </xdr:to>
    <xdr:cxnSp macro="">
      <xdr:nvCxnSpPr>
        <xdr:cNvPr id="560" name="直線コネクタ 559">
          <a:extLst>
            <a:ext uri="{FF2B5EF4-FFF2-40B4-BE49-F238E27FC236}">
              <a16:creationId xmlns:a16="http://schemas.microsoft.com/office/drawing/2014/main" id="{4D8F6A8B-3F66-422A-ADA5-6E0FA9EA0A83}"/>
            </a:ext>
          </a:extLst>
        </xdr:cNvPr>
        <xdr:cNvCxnSpPr/>
      </xdr:nvCxnSpPr>
      <xdr:spPr>
        <a:xfrm>
          <a:off x="15481300" y="103898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4445</xdr:rowOff>
    </xdr:from>
    <xdr:to>
      <xdr:col>76</xdr:col>
      <xdr:colOff>165100</xdr:colOff>
      <xdr:row>60</xdr:row>
      <xdr:rowOff>106045</xdr:rowOff>
    </xdr:to>
    <xdr:sp macro="" textlink="">
      <xdr:nvSpPr>
        <xdr:cNvPr id="561" name="楕円 560">
          <a:extLst>
            <a:ext uri="{FF2B5EF4-FFF2-40B4-BE49-F238E27FC236}">
              <a16:creationId xmlns:a16="http://schemas.microsoft.com/office/drawing/2014/main" id="{34A51E4D-CF4B-4236-93FF-EEFCAC534CB4}"/>
            </a:ext>
          </a:extLst>
        </xdr:cNvPr>
        <xdr:cNvSpPr/>
      </xdr:nvSpPr>
      <xdr:spPr>
        <a:xfrm>
          <a:off x="14541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55245</xdr:rowOff>
    </xdr:from>
    <xdr:to>
      <xdr:col>81</xdr:col>
      <xdr:colOff>50800</xdr:colOff>
      <xdr:row>60</xdr:row>
      <xdr:rowOff>102870</xdr:rowOff>
    </xdr:to>
    <xdr:cxnSp macro="">
      <xdr:nvCxnSpPr>
        <xdr:cNvPr id="562" name="直線コネクタ 561">
          <a:extLst>
            <a:ext uri="{FF2B5EF4-FFF2-40B4-BE49-F238E27FC236}">
              <a16:creationId xmlns:a16="http://schemas.microsoft.com/office/drawing/2014/main" id="{D827BB53-E7C1-424A-A593-DCD784990C6B}"/>
            </a:ext>
          </a:extLst>
        </xdr:cNvPr>
        <xdr:cNvCxnSpPr/>
      </xdr:nvCxnSpPr>
      <xdr:spPr>
        <a:xfrm>
          <a:off x="14592300" y="103422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130175</xdr:rowOff>
    </xdr:from>
    <xdr:to>
      <xdr:col>72</xdr:col>
      <xdr:colOff>38100</xdr:colOff>
      <xdr:row>60</xdr:row>
      <xdr:rowOff>60325</xdr:rowOff>
    </xdr:to>
    <xdr:sp macro="" textlink="">
      <xdr:nvSpPr>
        <xdr:cNvPr id="563" name="楕円 562">
          <a:extLst>
            <a:ext uri="{FF2B5EF4-FFF2-40B4-BE49-F238E27FC236}">
              <a16:creationId xmlns:a16="http://schemas.microsoft.com/office/drawing/2014/main" id="{F78185AD-AC4D-4FB5-9478-6EA22A3A9DD3}"/>
            </a:ext>
          </a:extLst>
        </xdr:cNvPr>
        <xdr:cNvSpPr/>
      </xdr:nvSpPr>
      <xdr:spPr>
        <a:xfrm>
          <a:off x="13652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9525</xdr:rowOff>
    </xdr:from>
    <xdr:to>
      <xdr:col>76</xdr:col>
      <xdr:colOff>114300</xdr:colOff>
      <xdr:row>60</xdr:row>
      <xdr:rowOff>55245</xdr:rowOff>
    </xdr:to>
    <xdr:cxnSp macro="">
      <xdr:nvCxnSpPr>
        <xdr:cNvPr id="564" name="直線コネクタ 563">
          <a:extLst>
            <a:ext uri="{FF2B5EF4-FFF2-40B4-BE49-F238E27FC236}">
              <a16:creationId xmlns:a16="http://schemas.microsoft.com/office/drawing/2014/main" id="{C11CB4BB-0AEB-4167-A785-FD174C24FDD2}"/>
            </a:ext>
          </a:extLst>
        </xdr:cNvPr>
        <xdr:cNvCxnSpPr/>
      </xdr:nvCxnSpPr>
      <xdr:spPr>
        <a:xfrm>
          <a:off x="13703300" y="102965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65" name="楕円 564">
          <a:extLst>
            <a:ext uri="{FF2B5EF4-FFF2-40B4-BE49-F238E27FC236}">
              <a16:creationId xmlns:a16="http://schemas.microsoft.com/office/drawing/2014/main" id="{170E558B-0D43-4ED5-8FCE-D611F5031282}"/>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9525</xdr:rowOff>
    </xdr:to>
    <xdr:cxnSp macro="">
      <xdr:nvCxnSpPr>
        <xdr:cNvPr id="566" name="直線コネクタ 565">
          <a:extLst>
            <a:ext uri="{FF2B5EF4-FFF2-40B4-BE49-F238E27FC236}">
              <a16:creationId xmlns:a16="http://schemas.microsoft.com/office/drawing/2014/main" id="{9F26774A-59D7-4A08-9D4C-61B908155F3D}"/>
            </a:ext>
          </a:extLst>
        </xdr:cNvPr>
        <xdr:cNvCxnSpPr/>
      </xdr:nvCxnSpPr>
      <xdr:spPr>
        <a:xfrm>
          <a:off x="12814300" y="102870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D500BC8D-22C4-43F1-8630-20DDC8DE679C}"/>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DFED6212-2442-467D-8B91-0E9F7E58A9B7}"/>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027E72F3-21C0-408D-857B-D56A3BD0921E}"/>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8BABE347-5B20-4E00-B913-6F91070C4206}"/>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144797</xdr:rowOff>
    </xdr:from>
    <xdr:ext cx="405111" cy="259045"/>
    <xdr:sp macro="" textlink="">
      <xdr:nvSpPr>
        <xdr:cNvPr id="571" name="n_1mainValue【学校施設】&#10;有形固定資産減価償却率">
          <a:extLst>
            <a:ext uri="{FF2B5EF4-FFF2-40B4-BE49-F238E27FC236}">
              <a16:creationId xmlns:a16="http://schemas.microsoft.com/office/drawing/2014/main" id="{DB4FB634-E774-4BC5-B05C-C3391C3EF681}"/>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72" name="n_2mainValue【学校施設】&#10;有形固定資産減価償却率">
          <a:extLst>
            <a:ext uri="{FF2B5EF4-FFF2-40B4-BE49-F238E27FC236}">
              <a16:creationId xmlns:a16="http://schemas.microsoft.com/office/drawing/2014/main" id="{7F768F2B-DE78-4A40-ADB9-5BEB3B5D61AC}"/>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76852</xdr:rowOff>
    </xdr:from>
    <xdr:ext cx="405111" cy="259045"/>
    <xdr:sp macro="" textlink="">
      <xdr:nvSpPr>
        <xdr:cNvPr id="573" name="n_3mainValue【学校施設】&#10;有形固定資産減価償却率">
          <a:extLst>
            <a:ext uri="{FF2B5EF4-FFF2-40B4-BE49-F238E27FC236}">
              <a16:creationId xmlns:a16="http://schemas.microsoft.com/office/drawing/2014/main" id="{9A48173C-F8F5-407D-BC25-92342221FCE9}"/>
            </a:ext>
          </a:extLst>
        </xdr:cNvPr>
        <xdr:cNvSpPr txBox="1"/>
      </xdr:nvSpPr>
      <xdr:spPr>
        <a:xfrm>
          <a:off x="13500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67327</xdr:rowOff>
    </xdr:from>
    <xdr:ext cx="405111" cy="259045"/>
    <xdr:sp macro="" textlink="">
      <xdr:nvSpPr>
        <xdr:cNvPr id="574" name="n_4mainValue【学校施設】&#10;有形固定資産減価償却率">
          <a:extLst>
            <a:ext uri="{FF2B5EF4-FFF2-40B4-BE49-F238E27FC236}">
              <a16:creationId xmlns:a16="http://schemas.microsoft.com/office/drawing/2014/main" id="{66D106A1-6981-4EC5-B536-C011EBAD6782}"/>
            </a:ext>
          </a:extLst>
        </xdr:cNvPr>
        <xdr:cNvSpPr txBox="1"/>
      </xdr:nvSpPr>
      <xdr:spPr>
        <a:xfrm>
          <a:off x="12611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CC3C39DF-5B99-4D4D-933B-7BA289E99E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12706205-2ECF-4F7D-BD2A-B7CDA8AB36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6EB9AC53-36BD-4023-AB2C-71E519177CC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641696A5-C2AE-4D54-9CD3-A8FFA17AE24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6EDBFA89-F75F-48FB-8032-DBFBFA72FF6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81059A43-6491-41D4-84F8-841079D4053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CAFC7151-9FF4-4DC1-9392-9576274C252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F97DA948-097D-45B1-9CA1-B1D8F9F0DF8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18B1F10E-A638-4FAC-8433-1F7297BEDF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E8D9390C-3A2D-4A38-BF7D-90762D264CD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2660B316-5C6B-4622-B245-C2A87BD71AE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31812009-65AE-40A5-BF77-C48401ED7CB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B9D837DD-BD69-4564-B8F3-6E7984BB4D0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AFA036DD-B3CD-47A7-9D7A-26B020E6671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DA50DA11-511C-4A18-B303-4FADB0933C4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6FE7FDFF-B0C3-4180-BB8A-CB129AC5400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DCBADF9A-4247-4F79-ADDB-EC2D84E4545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A63FB4C3-99C4-464A-91C3-98B395E889E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54F24D2B-0B00-4AED-965B-0A7A0AC8A17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B5D6BA97-1620-4765-B61A-FFFDD8B18F9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A7FC4D34-5900-41AE-B495-B356384169B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3B11DCBD-B5CF-4885-A81E-105820DA211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CA81C08C-C01D-4E4F-899B-FF5DF2843C8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B3A1A96E-DD6D-44B8-A44B-2595BF5D101A}"/>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F4CBA47A-62DB-4C40-846E-AF7F37DCD3C1}"/>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9ECC1C48-5D0D-459B-8B26-065FCA5A9ADF}"/>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58EFED41-BD28-46AE-9AA2-1530C8069191}"/>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5BF4D2B2-5A7E-4435-983B-960AD5473F22}"/>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A298AE32-E6D8-4FF9-B01F-58B10C4FA9AE}"/>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5CB72487-3594-40E2-A833-0B4A3108AB46}"/>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6D403C93-D7C3-4275-966C-4AD267F46991}"/>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8141E6E0-A147-4F57-8A82-831653E70B1F}"/>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BEA0F9F1-E7BE-43EA-BACC-0F2FBD12FDF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FF0E458C-EA35-46CA-9F8E-AE33971D151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DF615F6C-6741-488D-A5E4-0676A7F04F4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613D3F8B-38B4-44A3-955C-60A016B1688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B6134F2B-6F0B-48F4-99C6-A8AFE49793F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52C4327-B64E-4CCE-8455-EB9A4479774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BA4B1C8C-4E42-43B0-B6B0-B7303F1C5A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131699</xdr:rowOff>
    </xdr:from>
    <xdr:to>
      <xdr:col>116</xdr:col>
      <xdr:colOff>114300</xdr:colOff>
      <xdr:row>62</xdr:row>
      <xdr:rowOff>61849</xdr:rowOff>
    </xdr:to>
    <xdr:sp macro="" textlink="">
      <xdr:nvSpPr>
        <xdr:cNvPr id="614" name="楕円 613">
          <a:extLst>
            <a:ext uri="{FF2B5EF4-FFF2-40B4-BE49-F238E27FC236}">
              <a16:creationId xmlns:a16="http://schemas.microsoft.com/office/drawing/2014/main" id="{AF3844C2-58BC-40E6-B26C-7B8D5342C9DC}"/>
            </a:ext>
          </a:extLst>
        </xdr:cNvPr>
        <xdr:cNvSpPr/>
      </xdr:nvSpPr>
      <xdr:spPr>
        <a:xfrm>
          <a:off x="22110700" y="1059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110126</xdr:rowOff>
    </xdr:from>
    <xdr:ext cx="469744" cy="259045"/>
    <xdr:sp macro="" textlink="">
      <xdr:nvSpPr>
        <xdr:cNvPr id="615" name="【学校施設】&#10;一人当たり面積該当値テキスト">
          <a:extLst>
            <a:ext uri="{FF2B5EF4-FFF2-40B4-BE49-F238E27FC236}">
              <a16:creationId xmlns:a16="http://schemas.microsoft.com/office/drawing/2014/main" id="{978BBCCC-20E0-4FA9-8E82-77C366D9CBEB}"/>
            </a:ext>
          </a:extLst>
        </xdr:cNvPr>
        <xdr:cNvSpPr txBox="1"/>
      </xdr:nvSpPr>
      <xdr:spPr>
        <a:xfrm>
          <a:off x="22199600" y="1056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134747</xdr:rowOff>
    </xdr:from>
    <xdr:to>
      <xdr:col>112</xdr:col>
      <xdr:colOff>38100</xdr:colOff>
      <xdr:row>62</xdr:row>
      <xdr:rowOff>64897</xdr:rowOff>
    </xdr:to>
    <xdr:sp macro="" textlink="">
      <xdr:nvSpPr>
        <xdr:cNvPr id="616" name="楕円 615">
          <a:extLst>
            <a:ext uri="{FF2B5EF4-FFF2-40B4-BE49-F238E27FC236}">
              <a16:creationId xmlns:a16="http://schemas.microsoft.com/office/drawing/2014/main" id="{A3D735CC-51F3-431B-9747-99E420DBCD69}"/>
            </a:ext>
          </a:extLst>
        </xdr:cNvPr>
        <xdr:cNvSpPr/>
      </xdr:nvSpPr>
      <xdr:spPr>
        <a:xfrm>
          <a:off x="21272500" y="105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11049</xdr:rowOff>
    </xdr:from>
    <xdr:to>
      <xdr:col>116</xdr:col>
      <xdr:colOff>63500</xdr:colOff>
      <xdr:row>62</xdr:row>
      <xdr:rowOff>14097</xdr:rowOff>
    </xdr:to>
    <xdr:cxnSp macro="">
      <xdr:nvCxnSpPr>
        <xdr:cNvPr id="617" name="直線コネクタ 616">
          <a:extLst>
            <a:ext uri="{FF2B5EF4-FFF2-40B4-BE49-F238E27FC236}">
              <a16:creationId xmlns:a16="http://schemas.microsoft.com/office/drawing/2014/main" id="{15F69357-B312-400A-82E4-74FD8B5061AF}"/>
            </a:ext>
          </a:extLst>
        </xdr:cNvPr>
        <xdr:cNvCxnSpPr/>
      </xdr:nvCxnSpPr>
      <xdr:spPr>
        <a:xfrm flipV="1">
          <a:off x="21323300" y="10640949"/>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140081</xdr:rowOff>
    </xdr:from>
    <xdr:to>
      <xdr:col>107</xdr:col>
      <xdr:colOff>101600</xdr:colOff>
      <xdr:row>62</xdr:row>
      <xdr:rowOff>70231</xdr:rowOff>
    </xdr:to>
    <xdr:sp macro="" textlink="">
      <xdr:nvSpPr>
        <xdr:cNvPr id="618" name="楕円 617">
          <a:extLst>
            <a:ext uri="{FF2B5EF4-FFF2-40B4-BE49-F238E27FC236}">
              <a16:creationId xmlns:a16="http://schemas.microsoft.com/office/drawing/2014/main" id="{81305BDE-415C-4695-8451-7C09A771A2D8}"/>
            </a:ext>
          </a:extLst>
        </xdr:cNvPr>
        <xdr:cNvSpPr/>
      </xdr:nvSpPr>
      <xdr:spPr>
        <a:xfrm>
          <a:off x="20383500" y="1059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14097</xdr:rowOff>
    </xdr:from>
    <xdr:to>
      <xdr:col>111</xdr:col>
      <xdr:colOff>177800</xdr:colOff>
      <xdr:row>62</xdr:row>
      <xdr:rowOff>19431</xdr:rowOff>
    </xdr:to>
    <xdr:cxnSp macro="">
      <xdr:nvCxnSpPr>
        <xdr:cNvPr id="619" name="直線コネクタ 618">
          <a:extLst>
            <a:ext uri="{FF2B5EF4-FFF2-40B4-BE49-F238E27FC236}">
              <a16:creationId xmlns:a16="http://schemas.microsoft.com/office/drawing/2014/main" id="{439C8924-4399-4BE0-966C-F4D1AE7610D4}"/>
            </a:ext>
          </a:extLst>
        </xdr:cNvPr>
        <xdr:cNvCxnSpPr/>
      </xdr:nvCxnSpPr>
      <xdr:spPr>
        <a:xfrm flipV="1">
          <a:off x="20434300" y="10643997"/>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145606</xdr:rowOff>
    </xdr:from>
    <xdr:to>
      <xdr:col>102</xdr:col>
      <xdr:colOff>165100</xdr:colOff>
      <xdr:row>62</xdr:row>
      <xdr:rowOff>75756</xdr:rowOff>
    </xdr:to>
    <xdr:sp macro="" textlink="">
      <xdr:nvSpPr>
        <xdr:cNvPr id="620" name="楕円 619">
          <a:extLst>
            <a:ext uri="{FF2B5EF4-FFF2-40B4-BE49-F238E27FC236}">
              <a16:creationId xmlns:a16="http://schemas.microsoft.com/office/drawing/2014/main" id="{E9732644-4826-4237-B3D5-03276CB0C417}"/>
            </a:ext>
          </a:extLst>
        </xdr:cNvPr>
        <xdr:cNvSpPr/>
      </xdr:nvSpPr>
      <xdr:spPr>
        <a:xfrm>
          <a:off x="19494500" y="106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19431</xdr:rowOff>
    </xdr:from>
    <xdr:to>
      <xdr:col>107</xdr:col>
      <xdr:colOff>50800</xdr:colOff>
      <xdr:row>62</xdr:row>
      <xdr:rowOff>24956</xdr:rowOff>
    </xdr:to>
    <xdr:cxnSp macro="">
      <xdr:nvCxnSpPr>
        <xdr:cNvPr id="621" name="直線コネクタ 620">
          <a:extLst>
            <a:ext uri="{FF2B5EF4-FFF2-40B4-BE49-F238E27FC236}">
              <a16:creationId xmlns:a16="http://schemas.microsoft.com/office/drawing/2014/main" id="{3FCBC6D0-F4E4-44B4-9632-B4062F62B3C4}"/>
            </a:ext>
          </a:extLst>
        </xdr:cNvPr>
        <xdr:cNvCxnSpPr/>
      </xdr:nvCxnSpPr>
      <xdr:spPr>
        <a:xfrm flipV="1">
          <a:off x="19545300" y="10649331"/>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151130</xdr:rowOff>
    </xdr:from>
    <xdr:to>
      <xdr:col>98</xdr:col>
      <xdr:colOff>38100</xdr:colOff>
      <xdr:row>62</xdr:row>
      <xdr:rowOff>81280</xdr:rowOff>
    </xdr:to>
    <xdr:sp macro="" textlink="">
      <xdr:nvSpPr>
        <xdr:cNvPr id="622" name="楕円 621">
          <a:extLst>
            <a:ext uri="{FF2B5EF4-FFF2-40B4-BE49-F238E27FC236}">
              <a16:creationId xmlns:a16="http://schemas.microsoft.com/office/drawing/2014/main" id="{15C326B2-4595-4910-AE94-9BF49FE93EA7}"/>
            </a:ext>
          </a:extLst>
        </xdr:cNvPr>
        <xdr:cNvSpPr/>
      </xdr:nvSpPr>
      <xdr:spPr>
        <a:xfrm>
          <a:off x="18605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24956</xdr:rowOff>
    </xdr:from>
    <xdr:to>
      <xdr:col>102</xdr:col>
      <xdr:colOff>114300</xdr:colOff>
      <xdr:row>62</xdr:row>
      <xdr:rowOff>30480</xdr:rowOff>
    </xdr:to>
    <xdr:cxnSp macro="">
      <xdr:nvCxnSpPr>
        <xdr:cNvPr id="623" name="直線コネクタ 622">
          <a:extLst>
            <a:ext uri="{FF2B5EF4-FFF2-40B4-BE49-F238E27FC236}">
              <a16:creationId xmlns:a16="http://schemas.microsoft.com/office/drawing/2014/main" id="{FBA5756C-F4E9-4472-B7C3-EAD82CAA937F}"/>
            </a:ext>
          </a:extLst>
        </xdr:cNvPr>
        <xdr:cNvCxnSpPr/>
      </xdr:nvCxnSpPr>
      <xdr:spPr>
        <a:xfrm flipV="1">
          <a:off x="18656300" y="10654856"/>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109BF35B-1740-436A-A26E-D5A2098CE83D}"/>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F1B7352A-8E04-4EC3-9019-E1A4D614FE2F}"/>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E5EA6F05-AFCD-4A4F-BA77-1E1698FD23B8}"/>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914BACC0-EB1F-44F8-88B0-ED3966EA9DEB}"/>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56024</xdr:rowOff>
    </xdr:from>
    <xdr:ext cx="469744" cy="259045"/>
    <xdr:sp macro="" textlink="">
      <xdr:nvSpPr>
        <xdr:cNvPr id="628" name="n_1mainValue【学校施設】&#10;一人当たり面積">
          <a:extLst>
            <a:ext uri="{FF2B5EF4-FFF2-40B4-BE49-F238E27FC236}">
              <a16:creationId xmlns:a16="http://schemas.microsoft.com/office/drawing/2014/main" id="{A0F5D312-F515-46A5-8E64-1EABA1860285}"/>
            </a:ext>
          </a:extLst>
        </xdr:cNvPr>
        <xdr:cNvSpPr txBox="1"/>
      </xdr:nvSpPr>
      <xdr:spPr>
        <a:xfrm>
          <a:off x="21075727" y="1068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61358</xdr:rowOff>
    </xdr:from>
    <xdr:ext cx="469744" cy="259045"/>
    <xdr:sp macro="" textlink="">
      <xdr:nvSpPr>
        <xdr:cNvPr id="629" name="n_2mainValue【学校施設】&#10;一人当たり面積">
          <a:extLst>
            <a:ext uri="{FF2B5EF4-FFF2-40B4-BE49-F238E27FC236}">
              <a16:creationId xmlns:a16="http://schemas.microsoft.com/office/drawing/2014/main" id="{1B48F86A-B1E7-41D3-BC08-4912DC0FFAA8}"/>
            </a:ext>
          </a:extLst>
        </xdr:cNvPr>
        <xdr:cNvSpPr txBox="1"/>
      </xdr:nvSpPr>
      <xdr:spPr>
        <a:xfrm>
          <a:off x="20199427" y="1069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66883</xdr:rowOff>
    </xdr:from>
    <xdr:ext cx="469744" cy="259045"/>
    <xdr:sp macro="" textlink="">
      <xdr:nvSpPr>
        <xdr:cNvPr id="630" name="n_3mainValue【学校施設】&#10;一人当たり面積">
          <a:extLst>
            <a:ext uri="{FF2B5EF4-FFF2-40B4-BE49-F238E27FC236}">
              <a16:creationId xmlns:a16="http://schemas.microsoft.com/office/drawing/2014/main" id="{4BBA5FC8-9F99-42F6-83B2-9FC0DC6C7487}"/>
            </a:ext>
          </a:extLst>
        </xdr:cNvPr>
        <xdr:cNvSpPr txBox="1"/>
      </xdr:nvSpPr>
      <xdr:spPr>
        <a:xfrm>
          <a:off x="19310427" y="1069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72407</xdr:rowOff>
    </xdr:from>
    <xdr:ext cx="469744" cy="259045"/>
    <xdr:sp macro="" textlink="">
      <xdr:nvSpPr>
        <xdr:cNvPr id="631" name="n_4mainValue【学校施設】&#10;一人当たり面積">
          <a:extLst>
            <a:ext uri="{FF2B5EF4-FFF2-40B4-BE49-F238E27FC236}">
              <a16:creationId xmlns:a16="http://schemas.microsoft.com/office/drawing/2014/main" id="{27E282A3-248A-4B2D-A12E-9FC4D221B900}"/>
            </a:ext>
          </a:extLst>
        </xdr:cNvPr>
        <xdr:cNvSpPr txBox="1"/>
      </xdr:nvSpPr>
      <xdr:spPr>
        <a:xfrm>
          <a:off x="18421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C4DD8A29-CEE7-4D03-B76F-9F88BFEB0A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A07DC9D2-5D4D-4CFE-B3AC-57D47C96B5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8A068D2C-8A8B-4F08-A6C6-EBB0969DBCF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6DE96EB7-780A-4DCA-B0E5-042A5B7988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A15DEC38-3017-4500-A01F-B3A4E2DE37A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E5FCEAB2-35AC-4030-A91F-6D1F6796691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4D6026B4-3082-4240-B8EE-AFCC007180B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F8B21003-78FD-4FF4-A50F-755B01184FC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1B6F19A3-F5A9-4E08-8363-4522E3BAA14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FA204BEF-B5E2-4553-8387-563D2E45C9B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6B333EEA-18CC-4CE8-9664-84859171901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1A772616-AD6A-463A-BB5E-0F2B5DB5FA7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982813A2-99C2-4444-B447-543B94F0D3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0353441D-3C61-4CB5-9509-9CF6E6D5194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F422F467-8D1F-4F41-B525-C8F4911D200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A603B7A7-BF6E-424D-A968-288127F6E1B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73959E44-D2AE-41CE-A1A9-D1AC4BCB1A9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76058D71-062F-46E3-B920-637289A48AF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45C828C2-4FD7-4AEC-9F02-841299BDB99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6294E197-7DFF-4C7F-A222-0F19894A53D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BD6457F5-F742-4A7E-A207-30673233CA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225D1340-EF2E-484D-A3E8-FFAADAC7B47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275DCA2-A371-4ED4-AA91-199E54C163C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D0FA8AA3-974B-421F-904A-4FA5578206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1D28654C-64B0-4050-BBC4-B5DDFED450E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E8E47C6E-DEC9-4601-A7D9-83D4EA6FC39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27E9C3EC-44C3-492C-B47F-B88712157A8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4C7B86F1-622A-416E-A2B6-81690F4A83B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3C4AE93E-88E7-4748-8A25-26DD063819A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152F2645-BFB6-465A-973F-FD3E5512EE9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74D78D70-080F-4B8A-B500-5AB4019073D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9ADF3A3C-35E2-45EF-980B-2574C78BE5E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A44ACB98-3F82-4B28-994D-E44F64193D7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66270617-7231-4C68-BD77-90802DDFD53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FF19DD04-3983-4FE2-9B22-CE0DCDB357E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4B3D2A90-0AA1-4D2D-8F48-BF12DD6E313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15B47C30-64C0-4FA5-AA7D-2CB45EA108D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3BF1BA0D-E034-4ECD-89D4-293F8FD3510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408E4E2F-CAE0-4063-B005-36EDB9F7268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3F3EFB9B-32E4-4A13-BC83-482B1784788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EC5774B5-8E00-474A-8F65-893459F8972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1518173F-6002-445F-A60B-2CBD38F47F3C}"/>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6B29044F-9142-42CA-8BE1-B9C96B1A0D2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4604DE47-0898-4FEF-984E-C14044DAACC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92993639-4939-45DD-A24F-893154127C75}"/>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2ECD1E7A-82EB-4D89-BA6D-B3629E0FB991}"/>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0ED2DEC0-3EC8-4575-A722-9FA8AAF010C4}"/>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47F63030-BBE2-4484-8A85-300BF9D925A5}"/>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E75D6F65-5A39-4FAC-8D07-554F89164031}"/>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B125123F-E816-4014-A413-622EC005B4AF}"/>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CB61727A-4757-4A3E-9675-A55360594E37}"/>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AD0B54D7-44C9-404D-B9BB-AD74B1542889}"/>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416CD0A7-1590-4409-BC64-D62A651D7E3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BF811ED-FC5D-468D-9B46-703DD5E9E39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CA952C65-1B27-41DE-BD84-E9E2DF6F806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BB572102-8609-4403-BFBF-DF95D2D0689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F5FEC966-2580-49FC-BE18-D588CC98191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689" name="楕円 688">
          <a:extLst>
            <a:ext uri="{FF2B5EF4-FFF2-40B4-BE49-F238E27FC236}">
              <a16:creationId xmlns:a16="http://schemas.microsoft.com/office/drawing/2014/main" id="{678A1C62-BA4D-4DFC-BC8E-5CCBC7F9271E}"/>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690" name="【公民館】&#10;有形固定資産減価償却率該当値テキスト">
          <a:extLst>
            <a:ext uri="{FF2B5EF4-FFF2-40B4-BE49-F238E27FC236}">
              <a16:creationId xmlns:a16="http://schemas.microsoft.com/office/drawing/2014/main" id="{6A87E9DC-A0A9-413F-A401-BE9D69ABFB80}"/>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691" name="楕円 690">
          <a:extLst>
            <a:ext uri="{FF2B5EF4-FFF2-40B4-BE49-F238E27FC236}">
              <a16:creationId xmlns:a16="http://schemas.microsoft.com/office/drawing/2014/main" id="{EA22FDA4-1450-4D1D-BFC1-8CD3FE512CCB}"/>
            </a:ext>
          </a:extLst>
        </xdr:cNvPr>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692" name="直線コネクタ 691">
          <a:extLst>
            <a:ext uri="{FF2B5EF4-FFF2-40B4-BE49-F238E27FC236}">
              <a16:creationId xmlns:a16="http://schemas.microsoft.com/office/drawing/2014/main" id="{A1D3A18F-30D5-4C30-BD63-D824DE1A0142}"/>
            </a:ext>
          </a:extLst>
        </xdr:cNvPr>
        <xdr:cNvCxnSpPr/>
      </xdr:nvCxnSpPr>
      <xdr:spPr>
        <a:xfrm>
          <a:off x="15481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693" name="楕円 692">
          <a:extLst>
            <a:ext uri="{FF2B5EF4-FFF2-40B4-BE49-F238E27FC236}">
              <a16:creationId xmlns:a16="http://schemas.microsoft.com/office/drawing/2014/main" id="{65BC5790-D17E-4FAF-AC84-76AD333DF1BC}"/>
            </a:ext>
          </a:extLst>
        </xdr:cNvPr>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694" name="直線コネクタ 693">
          <a:extLst>
            <a:ext uri="{FF2B5EF4-FFF2-40B4-BE49-F238E27FC236}">
              <a16:creationId xmlns:a16="http://schemas.microsoft.com/office/drawing/2014/main" id="{99024F6C-5D3F-42DB-9595-4AF67531EA54}"/>
            </a:ext>
          </a:extLst>
        </xdr:cNvPr>
        <xdr:cNvCxnSpPr/>
      </xdr:nvCxnSpPr>
      <xdr:spPr>
        <a:xfrm>
          <a:off x="14592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695" name="楕円 694">
          <a:extLst>
            <a:ext uri="{FF2B5EF4-FFF2-40B4-BE49-F238E27FC236}">
              <a16:creationId xmlns:a16="http://schemas.microsoft.com/office/drawing/2014/main" id="{86758F45-E7A6-4140-8F57-3A341997F8D4}"/>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696" name="直線コネクタ 695">
          <a:extLst>
            <a:ext uri="{FF2B5EF4-FFF2-40B4-BE49-F238E27FC236}">
              <a16:creationId xmlns:a16="http://schemas.microsoft.com/office/drawing/2014/main" id="{3B09BAAD-708A-4282-87CE-008CE332123D}"/>
            </a:ext>
          </a:extLst>
        </xdr:cNvPr>
        <xdr:cNvCxnSpPr/>
      </xdr:nvCxnSpPr>
      <xdr:spPr>
        <a:xfrm>
          <a:off x="13703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697" name="楕円 696">
          <a:extLst>
            <a:ext uri="{FF2B5EF4-FFF2-40B4-BE49-F238E27FC236}">
              <a16:creationId xmlns:a16="http://schemas.microsoft.com/office/drawing/2014/main" id="{70047984-9E91-43BA-BF93-BD6984C40EDB}"/>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698" name="直線コネクタ 697">
          <a:extLst>
            <a:ext uri="{FF2B5EF4-FFF2-40B4-BE49-F238E27FC236}">
              <a16:creationId xmlns:a16="http://schemas.microsoft.com/office/drawing/2014/main" id="{63F72F8E-F761-4790-91FA-593123F17EDC}"/>
            </a:ext>
          </a:extLst>
        </xdr:cNvPr>
        <xdr:cNvCxnSpPr/>
      </xdr:nvCxnSpPr>
      <xdr:spPr>
        <a:xfrm>
          <a:off x="12814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E161D262-1503-435A-91A6-EB837CA9DAB9}"/>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9E658E62-642C-4914-BC2D-716854A9B657}"/>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C3B8BC32-E5A5-4862-B5E5-3D331F35835D}"/>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AEDEEFF9-51DD-47BA-A1B9-7FED233CE4B9}"/>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703" name="n_1mainValue【公民館】&#10;有形固定資産減価償却率">
          <a:extLst>
            <a:ext uri="{FF2B5EF4-FFF2-40B4-BE49-F238E27FC236}">
              <a16:creationId xmlns:a16="http://schemas.microsoft.com/office/drawing/2014/main" id="{86F8A3DA-20B5-4E59-9019-B21ABD4C6E4E}"/>
            </a:ext>
          </a:extLst>
        </xdr:cNvPr>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704" name="n_2mainValue【公民館】&#10;有形固定資産減価償却率">
          <a:extLst>
            <a:ext uri="{FF2B5EF4-FFF2-40B4-BE49-F238E27FC236}">
              <a16:creationId xmlns:a16="http://schemas.microsoft.com/office/drawing/2014/main" id="{0697D0CD-3516-4DB1-ADB0-AA424E6E3F88}"/>
            </a:ext>
          </a:extLst>
        </xdr:cNvPr>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05" name="n_3mainValue【公民館】&#10;有形固定資産減価償却率">
          <a:extLst>
            <a:ext uri="{FF2B5EF4-FFF2-40B4-BE49-F238E27FC236}">
              <a16:creationId xmlns:a16="http://schemas.microsoft.com/office/drawing/2014/main" id="{723D714F-A6F0-4A17-8952-1F2137F3AC00}"/>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706" name="n_4mainValue【公民館】&#10;有形固定資産減価償却率">
          <a:extLst>
            <a:ext uri="{FF2B5EF4-FFF2-40B4-BE49-F238E27FC236}">
              <a16:creationId xmlns:a16="http://schemas.microsoft.com/office/drawing/2014/main" id="{FE519799-7B1E-4CA4-AA82-4FD8D1B17663}"/>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97D87F8D-634A-41E5-B54F-CFCF50B88F5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E9EC94B5-F034-485A-92C4-629A5EFB596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5DBCD49A-6CF2-4028-AF93-457C936F3C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34E347A5-7D5D-456E-A054-73C8D4DD528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2DB93EE3-73CD-4DF2-A624-6FE2B7FBEC5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D1C28B2C-C9B5-4683-8289-C2536274C4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792A0001-9EFD-40B9-995F-C006F0EC09A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5954D87B-863E-4E71-9B72-BF6A204537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312AD99E-41F8-4719-970D-DA8BEBEFBC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5CD011C3-694C-4C0D-9FE3-C64F8C8FAA3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6313A84E-E117-49B0-92B5-6EA677D0FCF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88BF867D-1159-4EC4-B05A-21964FC3819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7DD98982-7B20-4F4C-BF37-E84E45861F5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EE23D312-ECB7-4E71-A096-202A96697CF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E9DC5A71-7313-4634-8EB3-8D2BD2A4AEE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3D2843A0-BC7D-4DD2-B426-A8BFB8C8C61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F643C55E-3A52-4230-B783-7F89CDB01C8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78E81A22-415A-467A-9E88-C6BF347AFEC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4655415F-32DF-4419-BF4D-538DCD1C70F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F610B438-1004-48D6-B818-969B7E5DB11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7A6267FE-E4D5-4D52-BE13-C04A7E9FEB3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432E3FA1-0793-49CB-AD43-DA2605C3F04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9B38E113-9F49-42C3-843B-31E36463274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2599CF69-8AE3-4E4D-80E8-1470DE749E8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B7987CD4-C9B0-41A7-A316-233BF190356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4EB1F999-D833-4899-9E14-E24D38C54E2C}"/>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C780D1E8-DB22-452A-BCC6-6C38A3EAC337}"/>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AA2266D4-793D-44E7-A78F-6910221DDC7D}"/>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FB1CD93A-EE44-42F1-BAAE-0E873CE47604}"/>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A7E1E83E-B768-4CAE-BE15-E21610B0295A}"/>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4D219C15-D2E2-45F3-94C8-C6F8118989F6}"/>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4F4EE22B-86B4-46C4-8F81-FB989007C261}"/>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A19D7D27-D550-4DA2-B8C9-88632BDAE693}"/>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C6E174C7-650C-43E4-856D-3E5CCE3C6EC3}"/>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6D7254B2-6A99-4175-802F-25FEBCFC5FC1}"/>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5F7F8B16-09C7-4C8C-A8C5-B0A97C1C3B5E}"/>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339038B5-83D1-43C4-BA44-35140201D4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1B92D58-59F7-41FB-9ED3-2699DCEE94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9EE3A765-2365-4D87-BFF4-357C0A71E6D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E08CB17A-970C-44BF-8EA7-D7DCB9B6030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C35A80B3-509D-4A73-AE87-02E8E5ECAC2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47934</xdr:rowOff>
    </xdr:from>
    <xdr:to>
      <xdr:col>116</xdr:col>
      <xdr:colOff>114300</xdr:colOff>
      <xdr:row>108</xdr:row>
      <xdr:rowOff>149534</xdr:rowOff>
    </xdr:to>
    <xdr:sp macro="" textlink="">
      <xdr:nvSpPr>
        <xdr:cNvPr id="748" name="楕円 747">
          <a:extLst>
            <a:ext uri="{FF2B5EF4-FFF2-40B4-BE49-F238E27FC236}">
              <a16:creationId xmlns:a16="http://schemas.microsoft.com/office/drawing/2014/main" id="{ED3EB539-FFD0-411F-8C60-02F5FB4281E2}"/>
            </a:ext>
          </a:extLst>
        </xdr:cNvPr>
        <xdr:cNvSpPr/>
      </xdr:nvSpPr>
      <xdr:spPr>
        <a:xfrm>
          <a:off x="22110700" y="1856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137722</xdr:rowOff>
    </xdr:from>
    <xdr:ext cx="469744" cy="259045"/>
    <xdr:sp macro="" textlink="">
      <xdr:nvSpPr>
        <xdr:cNvPr id="749" name="【公民館】&#10;一人当たり面積該当値テキスト">
          <a:extLst>
            <a:ext uri="{FF2B5EF4-FFF2-40B4-BE49-F238E27FC236}">
              <a16:creationId xmlns:a16="http://schemas.microsoft.com/office/drawing/2014/main" id="{444FD62E-DCBE-4325-B53E-7A807F3DFD97}"/>
            </a:ext>
          </a:extLst>
        </xdr:cNvPr>
        <xdr:cNvSpPr txBox="1"/>
      </xdr:nvSpPr>
      <xdr:spPr>
        <a:xfrm>
          <a:off x="22199600" y="1848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48586</xdr:rowOff>
    </xdr:from>
    <xdr:to>
      <xdr:col>112</xdr:col>
      <xdr:colOff>38100</xdr:colOff>
      <xdr:row>108</xdr:row>
      <xdr:rowOff>150186</xdr:rowOff>
    </xdr:to>
    <xdr:sp macro="" textlink="">
      <xdr:nvSpPr>
        <xdr:cNvPr id="750" name="楕円 749">
          <a:extLst>
            <a:ext uri="{FF2B5EF4-FFF2-40B4-BE49-F238E27FC236}">
              <a16:creationId xmlns:a16="http://schemas.microsoft.com/office/drawing/2014/main" id="{7A9FD694-8B05-4EDE-8D56-04CB0A126D14}"/>
            </a:ext>
          </a:extLst>
        </xdr:cNvPr>
        <xdr:cNvSpPr/>
      </xdr:nvSpPr>
      <xdr:spPr>
        <a:xfrm>
          <a:off x="21272500" y="1856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98734</xdr:rowOff>
    </xdr:from>
    <xdr:to>
      <xdr:col>116</xdr:col>
      <xdr:colOff>63500</xdr:colOff>
      <xdr:row>108</xdr:row>
      <xdr:rowOff>99386</xdr:rowOff>
    </xdr:to>
    <xdr:cxnSp macro="">
      <xdr:nvCxnSpPr>
        <xdr:cNvPr id="751" name="直線コネクタ 750">
          <a:extLst>
            <a:ext uri="{FF2B5EF4-FFF2-40B4-BE49-F238E27FC236}">
              <a16:creationId xmlns:a16="http://schemas.microsoft.com/office/drawing/2014/main" id="{5D299DEE-E02B-4A62-BCB5-14B527A73F81}"/>
            </a:ext>
          </a:extLst>
        </xdr:cNvPr>
        <xdr:cNvCxnSpPr/>
      </xdr:nvCxnSpPr>
      <xdr:spPr>
        <a:xfrm flipV="1">
          <a:off x="21323300" y="18615334"/>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50220</xdr:rowOff>
    </xdr:from>
    <xdr:to>
      <xdr:col>107</xdr:col>
      <xdr:colOff>101600</xdr:colOff>
      <xdr:row>108</xdr:row>
      <xdr:rowOff>151820</xdr:rowOff>
    </xdr:to>
    <xdr:sp macro="" textlink="">
      <xdr:nvSpPr>
        <xdr:cNvPr id="752" name="楕円 751">
          <a:extLst>
            <a:ext uri="{FF2B5EF4-FFF2-40B4-BE49-F238E27FC236}">
              <a16:creationId xmlns:a16="http://schemas.microsoft.com/office/drawing/2014/main" id="{9DCAD766-A8AD-42ED-9AEE-1AF8E1455A57}"/>
            </a:ext>
          </a:extLst>
        </xdr:cNvPr>
        <xdr:cNvSpPr/>
      </xdr:nvSpPr>
      <xdr:spPr>
        <a:xfrm>
          <a:off x="20383500" y="185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99386</xdr:rowOff>
    </xdr:from>
    <xdr:to>
      <xdr:col>111</xdr:col>
      <xdr:colOff>177800</xdr:colOff>
      <xdr:row>108</xdr:row>
      <xdr:rowOff>101020</xdr:rowOff>
    </xdr:to>
    <xdr:cxnSp macro="">
      <xdr:nvCxnSpPr>
        <xdr:cNvPr id="753" name="直線コネクタ 752">
          <a:extLst>
            <a:ext uri="{FF2B5EF4-FFF2-40B4-BE49-F238E27FC236}">
              <a16:creationId xmlns:a16="http://schemas.microsoft.com/office/drawing/2014/main" id="{49634BC1-21AC-4BC1-8CF8-31495053D026}"/>
            </a:ext>
          </a:extLst>
        </xdr:cNvPr>
        <xdr:cNvCxnSpPr/>
      </xdr:nvCxnSpPr>
      <xdr:spPr>
        <a:xfrm flipV="1">
          <a:off x="20434300" y="18615986"/>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51526</xdr:rowOff>
    </xdr:from>
    <xdr:to>
      <xdr:col>102</xdr:col>
      <xdr:colOff>165100</xdr:colOff>
      <xdr:row>108</xdr:row>
      <xdr:rowOff>153126</xdr:rowOff>
    </xdr:to>
    <xdr:sp macro="" textlink="">
      <xdr:nvSpPr>
        <xdr:cNvPr id="754" name="楕円 753">
          <a:extLst>
            <a:ext uri="{FF2B5EF4-FFF2-40B4-BE49-F238E27FC236}">
              <a16:creationId xmlns:a16="http://schemas.microsoft.com/office/drawing/2014/main" id="{28539C22-17AD-4D1C-AFA0-07908EFAD825}"/>
            </a:ext>
          </a:extLst>
        </xdr:cNvPr>
        <xdr:cNvSpPr/>
      </xdr:nvSpPr>
      <xdr:spPr>
        <a:xfrm>
          <a:off x="19494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101020</xdr:rowOff>
    </xdr:from>
    <xdr:to>
      <xdr:col>107</xdr:col>
      <xdr:colOff>50800</xdr:colOff>
      <xdr:row>108</xdr:row>
      <xdr:rowOff>102326</xdr:rowOff>
    </xdr:to>
    <xdr:cxnSp macro="">
      <xdr:nvCxnSpPr>
        <xdr:cNvPr id="755" name="直線コネクタ 754">
          <a:extLst>
            <a:ext uri="{FF2B5EF4-FFF2-40B4-BE49-F238E27FC236}">
              <a16:creationId xmlns:a16="http://schemas.microsoft.com/office/drawing/2014/main" id="{0CF1A683-DF6F-4E68-8FDE-73CF2D3D7AC4}"/>
            </a:ext>
          </a:extLst>
        </xdr:cNvPr>
        <xdr:cNvCxnSpPr/>
      </xdr:nvCxnSpPr>
      <xdr:spPr>
        <a:xfrm flipV="1">
          <a:off x="19545300" y="18617620"/>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53158</xdr:rowOff>
    </xdr:from>
    <xdr:to>
      <xdr:col>98</xdr:col>
      <xdr:colOff>38100</xdr:colOff>
      <xdr:row>108</xdr:row>
      <xdr:rowOff>154758</xdr:rowOff>
    </xdr:to>
    <xdr:sp macro="" textlink="">
      <xdr:nvSpPr>
        <xdr:cNvPr id="756" name="楕円 755">
          <a:extLst>
            <a:ext uri="{FF2B5EF4-FFF2-40B4-BE49-F238E27FC236}">
              <a16:creationId xmlns:a16="http://schemas.microsoft.com/office/drawing/2014/main" id="{13C00A8B-3AA8-48EE-A173-805F2C106883}"/>
            </a:ext>
          </a:extLst>
        </xdr:cNvPr>
        <xdr:cNvSpPr/>
      </xdr:nvSpPr>
      <xdr:spPr>
        <a:xfrm>
          <a:off x="18605500" y="185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102326</xdr:rowOff>
    </xdr:from>
    <xdr:to>
      <xdr:col>102</xdr:col>
      <xdr:colOff>114300</xdr:colOff>
      <xdr:row>108</xdr:row>
      <xdr:rowOff>103958</xdr:rowOff>
    </xdr:to>
    <xdr:cxnSp macro="">
      <xdr:nvCxnSpPr>
        <xdr:cNvPr id="757" name="直線コネクタ 756">
          <a:extLst>
            <a:ext uri="{FF2B5EF4-FFF2-40B4-BE49-F238E27FC236}">
              <a16:creationId xmlns:a16="http://schemas.microsoft.com/office/drawing/2014/main" id="{A4810DD0-9BEF-4CC4-863E-19C53A74CAA5}"/>
            </a:ext>
          </a:extLst>
        </xdr:cNvPr>
        <xdr:cNvCxnSpPr/>
      </xdr:nvCxnSpPr>
      <xdr:spPr>
        <a:xfrm flipV="1">
          <a:off x="18656300" y="1861892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2271E523-4C94-42CC-9E52-495851000348}"/>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E120759E-4606-4113-AE2F-58CDBB56E692}"/>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CD094AC5-E617-4E48-93C7-1DE0078CCB63}"/>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571ECF3B-A6C8-463C-AEF6-206E35BA0332}"/>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141313</xdr:rowOff>
    </xdr:from>
    <xdr:ext cx="469744" cy="259045"/>
    <xdr:sp macro="" textlink="">
      <xdr:nvSpPr>
        <xdr:cNvPr id="762" name="n_1mainValue【公民館】&#10;一人当たり面積">
          <a:extLst>
            <a:ext uri="{FF2B5EF4-FFF2-40B4-BE49-F238E27FC236}">
              <a16:creationId xmlns:a16="http://schemas.microsoft.com/office/drawing/2014/main" id="{B4C85660-E5D4-4140-AEAE-69AD08ABEE7E}"/>
            </a:ext>
          </a:extLst>
        </xdr:cNvPr>
        <xdr:cNvSpPr txBox="1"/>
      </xdr:nvSpPr>
      <xdr:spPr>
        <a:xfrm>
          <a:off x="21075727" y="1865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142947</xdr:rowOff>
    </xdr:from>
    <xdr:ext cx="469744" cy="259045"/>
    <xdr:sp macro="" textlink="">
      <xdr:nvSpPr>
        <xdr:cNvPr id="763" name="n_2mainValue【公民館】&#10;一人当たり面積">
          <a:extLst>
            <a:ext uri="{FF2B5EF4-FFF2-40B4-BE49-F238E27FC236}">
              <a16:creationId xmlns:a16="http://schemas.microsoft.com/office/drawing/2014/main" id="{CBA90806-9FAD-4F19-82AA-B0EDF3DA8382}"/>
            </a:ext>
          </a:extLst>
        </xdr:cNvPr>
        <xdr:cNvSpPr txBox="1"/>
      </xdr:nvSpPr>
      <xdr:spPr>
        <a:xfrm>
          <a:off x="20199427" y="1865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144253</xdr:rowOff>
    </xdr:from>
    <xdr:ext cx="469744" cy="259045"/>
    <xdr:sp macro="" textlink="">
      <xdr:nvSpPr>
        <xdr:cNvPr id="764" name="n_3mainValue【公民館】&#10;一人当たり面積">
          <a:extLst>
            <a:ext uri="{FF2B5EF4-FFF2-40B4-BE49-F238E27FC236}">
              <a16:creationId xmlns:a16="http://schemas.microsoft.com/office/drawing/2014/main" id="{02265671-A673-4315-95C2-7100A921E8D3}"/>
            </a:ext>
          </a:extLst>
        </xdr:cNvPr>
        <xdr:cNvSpPr txBox="1"/>
      </xdr:nvSpPr>
      <xdr:spPr>
        <a:xfrm>
          <a:off x="193104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145885</xdr:rowOff>
    </xdr:from>
    <xdr:ext cx="469744" cy="259045"/>
    <xdr:sp macro="" textlink="">
      <xdr:nvSpPr>
        <xdr:cNvPr id="765" name="n_4mainValue【公民館】&#10;一人当たり面積">
          <a:extLst>
            <a:ext uri="{FF2B5EF4-FFF2-40B4-BE49-F238E27FC236}">
              <a16:creationId xmlns:a16="http://schemas.microsoft.com/office/drawing/2014/main" id="{DD00BAD0-8989-4994-B4DB-CF117692AA59}"/>
            </a:ext>
          </a:extLst>
        </xdr:cNvPr>
        <xdr:cNvSpPr txBox="1"/>
      </xdr:nvSpPr>
      <xdr:spPr>
        <a:xfrm>
          <a:off x="18421427" y="1866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86E93767-655B-4FE2-9FE3-5230EB71007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67517D5F-A497-4F20-B585-F2275A17CB8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624C471-7DBC-45A7-A821-A34A7F768C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235,360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したことに対して、有形固定資産（償却資産）額が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523,602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人へ減少しているため、一人当たり延長としては微増となった。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66,997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千円の増加に対して、有形固定資産（償却資産）額が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ポイント増加している。また、人口の減少により、一人当たり有形固定資産額は微増している。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千円増加し、有形固定資産（償却資産）額が前年度と変わらないため、有形固定資産減価償却率は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子ども園・幼稚園・保育園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千円の増加に対して、有形固定資産（償却資産）額が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千円増加しているため、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23,307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に対して、有形固定資産（償却資産）額が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123,998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減価償却しきっているため、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BBBABD-DB25-4BAB-A14E-67DCD0BCA4B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25549E-FE65-4392-BE02-0659A050DD9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C829915-9C81-4E2E-BE0B-83633E061C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BB38011-8E56-4588-9053-78244F8CCAD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新潟県弥彦村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1728FE-51F8-4619-98B4-8BAAAE6CDD5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728A5E-8EDC-4919-A327-2498ADDA6EE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0C74F36-6839-4CBB-806B-815B92BEB3A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A8CF39D-707A-4FD0-BD74-BE7B9763BE6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DB0DA8-322B-4CBE-BC74-BB4670200EC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CAFEB2-E193-4CFD-8BF6-EBF2C1FAECD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7,534
7,477
25.17
5,689,829
5,348,735
305,234
2,881,000
3,016,755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2FA0780-2329-4B00-BA9E-36F54F12EA9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012F54-375A-4961-888C-2BE0AC64267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951317-1601-4868-858A-406B0A626CF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34.1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EEA25D9-80E2-4C79-9616-B28BDF447EE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0CC1ED-EA88-47BF-ADF4-98C3583EDA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075B1AB-0169-407F-8036-6D46FAC7A79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F03786-AC75-41E7-BAE2-41096BAEC9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CE7919-814F-4F02-80A6-5BD498E1987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D2A3D2D-EC89-4701-A0FB-53C21446FC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1A884A-3774-4695-8833-73031D44BD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FB71CA-3F56-4D45-AA8E-A19C7E895B1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87509B-4297-42EB-A68E-16D3A5189C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9E7849B-6DD0-4F0A-8414-E8922A03F1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4C95A7-8463-4314-B117-70B9164CFF5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10E57A-EA01-44C7-8126-91A1005532C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072779-8232-4338-BAB9-17A1DA6A10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A59109-9A01-4C24-ABB8-671C05B1F2A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309E253-52CB-45CE-9606-30E47ABABFD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457C8B-8DA4-437A-B716-77500D806A4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1F33C8C-A095-46DD-9181-B60168E32F1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F3D015B-F786-4244-9C23-D26A48EC683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C6F927-2796-4FC4-8E43-F0E9DE7CD60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0235FD-A34D-447D-9A9C-DBAD71479DA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AF756A-27DA-466F-890C-5E289D1DB6B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F9B4CF-F82B-456B-896A-428D9C0DA1F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84D2FA-D7ED-4DB0-9977-753AD69C768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7B4CB4B-E2F6-4BC6-8B05-BBF08B638E9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4C9496C-B7DB-4584-AEF1-FA28E2062C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CDAA1D-3F93-4E47-B285-7F3BABB28C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3D73E1-B347-478A-9E80-F1A206BCEFF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ED74D3C-B30A-49AA-B59C-3D7356F6E58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77E64B-9614-4952-90A9-68AF5877ECB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77AA0FD-8D3B-4BED-9D6F-31CF2C5794F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F0D518C-DE85-47AF-B54B-49F5A200129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247E0EB-F6A2-44B8-82A7-9ADA56CDBA4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3A30EC5-1D12-49A4-AAC8-28061F95B36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52E187B-ED86-4F1B-9EE7-F0EF601E283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629F47E-892C-4959-8B2F-A7CA5BBCA50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01AE9C1-21D1-40DB-B309-E24935CFF82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7854ECA-8531-4CFE-90AB-4867CB11FC6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2DD1ABF-BC6B-42B6-BE1E-9E757792253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D2C84E8-099E-4D5C-9394-76B5BF472AB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7605E9F-B2E1-4BA7-9DD4-B6AE863E766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F35BC3E-6AC9-48BB-BADB-2BCB60EF986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C549E2C-DB5B-43BE-8E7A-7E48FBBF996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339347E-01BC-4A1E-BAFA-F586D0DACC2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F927385-A7F3-4E82-9496-4D64056AB7E7}"/>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344435F-F909-400B-A91A-CEFF66F47AF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0609C18-58FD-41B7-AF9A-E6FD6E81697F}"/>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BC9BA71C-034B-40DB-81B4-CB82448ED7C5}"/>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D99416F6-8146-4CF7-881E-B0F58656BE21}"/>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D377C333-F79C-4133-8E1F-973763FAF193}"/>
            </a:ext>
          </a:extLst>
        </xdr:cNvPr>
        <xdr:cNvSpPr txBox="1"/>
      </xdr:nvSpPr>
      <xdr:spPr>
        <a:xfrm>
          <a:off x="4673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244A802D-049E-4603-8D35-3D8755D8AA73}"/>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A78B1E72-4D3C-46A8-89EB-8B9689E2E90B}"/>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105064</xdr:rowOff>
    </xdr:from>
    <xdr:ext cx="405111" cy="259045"/>
    <xdr:sp macro="" textlink="">
      <xdr:nvSpPr>
        <xdr:cNvPr id="66" name="n_1aveValue【図書館】&#10;有形固定資産減価償却率">
          <a:extLst>
            <a:ext uri="{FF2B5EF4-FFF2-40B4-BE49-F238E27FC236}">
              <a16:creationId xmlns:a16="http://schemas.microsoft.com/office/drawing/2014/main" id="{E7B00039-A073-4A81-B85E-B92C066940C1}"/>
            </a:ext>
          </a:extLst>
        </xdr:cNvPr>
        <xdr:cNvSpPr txBox="1"/>
      </xdr:nvSpPr>
      <xdr:spPr>
        <a:xfrm>
          <a:off x="35820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53158</xdr:rowOff>
    </xdr:from>
    <xdr:to>
      <xdr:col>15</xdr:col>
      <xdr:colOff>101600</xdr:colOff>
      <xdr:row>37</xdr:row>
      <xdr:rowOff>154758</xdr:rowOff>
    </xdr:to>
    <xdr:sp macro="" textlink="">
      <xdr:nvSpPr>
        <xdr:cNvPr id="67" name="フローチャート: 判断 66">
          <a:extLst>
            <a:ext uri="{FF2B5EF4-FFF2-40B4-BE49-F238E27FC236}">
              <a16:creationId xmlns:a16="http://schemas.microsoft.com/office/drawing/2014/main" id="{600319A5-1600-4ADD-93AB-FC07903D31EC}"/>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35</xdr:row>
      <xdr:rowOff>171285</xdr:rowOff>
    </xdr:from>
    <xdr:ext cx="405111" cy="259045"/>
    <xdr:sp macro="" textlink="">
      <xdr:nvSpPr>
        <xdr:cNvPr id="68" name="n_2aveValue【図書館】&#10;有形固定資産減価償却率">
          <a:extLst>
            <a:ext uri="{FF2B5EF4-FFF2-40B4-BE49-F238E27FC236}">
              <a16:creationId xmlns:a16="http://schemas.microsoft.com/office/drawing/2014/main" id="{45D4B14F-6D74-4758-A210-47AC5069906E}"/>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13970</xdr:rowOff>
    </xdr:from>
    <xdr:to>
      <xdr:col>10</xdr:col>
      <xdr:colOff>165100</xdr:colOff>
      <xdr:row>37</xdr:row>
      <xdr:rowOff>115570</xdr:rowOff>
    </xdr:to>
    <xdr:sp macro="" textlink="">
      <xdr:nvSpPr>
        <xdr:cNvPr id="69" name="フローチャート: 判断 68">
          <a:extLst>
            <a:ext uri="{FF2B5EF4-FFF2-40B4-BE49-F238E27FC236}">
              <a16:creationId xmlns:a16="http://schemas.microsoft.com/office/drawing/2014/main" id="{5ADEC23B-97ED-4CDA-8AD0-9E098C141129}"/>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132097</xdr:rowOff>
    </xdr:from>
    <xdr:ext cx="405111" cy="259045"/>
    <xdr:sp macro="" textlink="">
      <xdr:nvSpPr>
        <xdr:cNvPr id="70" name="n_3aveValue【図書館】&#10;有形固定資産減価償却率">
          <a:extLst>
            <a:ext uri="{FF2B5EF4-FFF2-40B4-BE49-F238E27FC236}">
              <a16:creationId xmlns:a16="http://schemas.microsoft.com/office/drawing/2014/main" id="{4E62376D-EADB-497B-87B7-50C3A0FA4A54}"/>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46627</xdr:rowOff>
    </xdr:from>
    <xdr:to>
      <xdr:col>6</xdr:col>
      <xdr:colOff>38100</xdr:colOff>
      <xdr:row>37</xdr:row>
      <xdr:rowOff>148227</xdr:rowOff>
    </xdr:to>
    <xdr:sp macro="" textlink="">
      <xdr:nvSpPr>
        <xdr:cNvPr id="71" name="フローチャート: 判断 70">
          <a:extLst>
            <a:ext uri="{FF2B5EF4-FFF2-40B4-BE49-F238E27FC236}">
              <a16:creationId xmlns:a16="http://schemas.microsoft.com/office/drawing/2014/main" id="{AB1FD74A-086F-40E3-B8D1-8C41771950C4}"/>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164754</xdr:rowOff>
    </xdr:from>
    <xdr:ext cx="405111" cy="259045"/>
    <xdr:sp macro="" textlink="">
      <xdr:nvSpPr>
        <xdr:cNvPr id="72" name="n_4aveValue【図書館】&#10;有形固定資産減価償却率">
          <a:extLst>
            <a:ext uri="{FF2B5EF4-FFF2-40B4-BE49-F238E27FC236}">
              <a16:creationId xmlns:a16="http://schemas.microsoft.com/office/drawing/2014/main" id="{3BB94FF4-659F-4F90-B8AA-951D2F713A59}"/>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35DE4C4-D379-4B4C-939D-8894388B939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43C31BE3-907A-47F6-9C6E-64A8AC88447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8D176C8F-361A-4306-B29B-87557844AD2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58E5E02E-CDAA-41D7-9DED-8B5DA0049C1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BCF88070-B762-4B7B-BFA8-01836453D95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23767</xdr:rowOff>
    </xdr:from>
    <xdr:to>
      <xdr:col>24</xdr:col>
      <xdr:colOff>114300</xdr:colOff>
      <xdr:row>33</xdr:row>
      <xdr:rowOff>125367</xdr:rowOff>
    </xdr:to>
    <xdr:sp macro="" textlink="">
      <xdr:nvSpPr>
        <xdr:cNvPr id="78" name="楕円 77">
          <a:extLst>
            <a:ext uri="{FF2B5EF4-FFF2-40B4-BE49-F238E27FC236}">
              <a16:creationId xmlns:a16="http://schemas.microsoft.com/office/drawing/2014/main" id="{E5872E9C-1392-4445-8BC7-DB5A7702F1D8}"/>
            </a:ext>
          </a:extLst>
        </xdr:cNvPr>
        <xdr:cNvSpPr/>
      </xdr:nvSpPr>
      <xdr:spPr>
        <a:xfrm>
          <a:off x="4584700" y="568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148244</xdr:rowOff>
    </xdr:from>
    <xdr:ext cx="340478" cy="259045"/>
    <xdr:sp macro="" textlink="">
      <xdr:nvSpPr>
        <xdr:cNvPr id="79" name="【図書館】&#10;有形固定資産減価償却率該当値テキスト">
          <a:extLst>
            <a:ext uri="{FF2B5EF4-FFF2-40B4-BE49-F238E27FC236}">
              <a16:creationId xmlns:a16="http://schemas.microsoft.com/office/drawing/2014/main" id="{CC16A6EF-D869-4CFA-B620-7E3A0EC8D71D}"/>
            </a:ext>
          </a:extLst>
        </xdr:cNvPr>
        <xdr:cNvSpPr txBox="1"/>
      </xdr:nvSpPr>
      <xdr:spPr>
        <a:xfrm>
          <a:off x="4673600" y="5634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162560</xdr:rowOff>
    </xdr:from>
    <xdr:to>
      <xdr:col>20</xdr:col>
      <xdr:colOff>38100</xdr:colOff>
      <xdr:row>33</xdr:row>
      <xdr:rowOff>92710</xdr:rowOff>
    </xdr:to>
    <xdr:sp macro="" textlink="">
      <xdr:nvSpPr>
        <xdr:cNvPr id="80" name="楕円 79">
          <a:extLst>
            <a:ext uri="{FF2B5EF4-FFF2-40B4-BE49-F238E27FC236}">
              <a16:creationId xmlns:a16="http://schemas.microsoft.com/office/drawing/2014/main" id="{825579CD-8F5C-4904-8E89-62A6F4C501D4}"/>
            </a:ext>
          </a:extLst>
        </xdr:cNvPr>
        <xdr:cNvSpPr/>
      </xdr:nvSpPr>
      <xdr:spPr>
        <a:xfrm>
          <a:off x="3746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41910</xdr:rowOff>
    </xdr:from>
    <xdr:to>
      <xdr:col>24</xdr:col>
      <xdr:colOff>63500</xdr:colOff>
      <xdr:row>33</xdr:row>
      <xdr:rowOff>74567</xdr:rowOff>
    </xdr:to>
    <xdr:cxnSp macro="">
      <xdr:nvCxnSpPr>
        <xdr:cNvPr id="81" name="直線コネクタ 80">
          <a:extLst>
            <a:ext uri="{FF2B5EF4-FFF2-40B4-BE49-F238E27FC236}">
              <a16:creationId xmlns:a16="http://schemas.microsoft.com/office/drawing/2014/main" id="{D646F358-24DA-4AAC-8A8F-62BA43AD412E}"/>
            </a:ext>
          </a:extLst>
        </xdr:cNvPr>
        <xdr:cNvCxnSpPr/>
      </xdr:nvCxnSpPr>
      <xdr:spPr>
        <a:xfrm>
          <a:off x="3797300" y="569976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31</xdr:row>
      <xdr:rowOff>109237</xdr:rowOff>
    </xdr:from>
    <xdr:ext cx="340478" cy="259045"/>
    <xdr:sp macro="" textlink="">
      <xdr:nvSpPr>
        <xdr:cNvPr id="82" name="n_1mainValue【図書館】&#10;有形固定資産減価償却率">
          <a:extLst>
            <a:ext uri="{FF2B5EF4-FFF2-40B4-BE49-F238E27FC236}">
              <a16:creationId xmlns:a16="http://schemas.microsoft.com/office/drawing/2014/main" id="{B5C4BEFB-7FDD-4E88-8134-3FD0573E0CAD}"/>
            </a:ext>
          </a:extLst>
        </xdr:cNvPr>
        <xdr:cNvSpPr txBox="1"/>
      </xdr:nvSpPr>
      <xdr:spPr>
        <a:xfrm>
          <a:off x="3614361" y="5424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id="{EC2234E6-81A8-4845-BB87-4688CAB1B75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id="{C497AEA1-CC60-4A4D-8382-49ACDD8F072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id="{EA5C326F-A6DE-4A37-B401-A5D66257C78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id="{AB82AC74-A877-4F90-9981-9EF6C5A6564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id="{7DBFDCEF-A2E4-443C-8FDA-630327A7BDF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id="{F0F41D9A-87E8-4E74-A9E5-C94368367A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id="{5D14B506-1C7C-4C8E-B70F-31A518E7804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id="{C7398D80-8024-4406-AD6F-F029A7F62BB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a:extLst>
            <a:ext uri="{FF2B5EF4-FFF2-40B4-BE49-F238E27FC236}">
              <a16:creationId xmlns:a16="http://schemas.microsoft.com/office/drawing/2014/main" id="{B984BE06-9228-45D3-9033-5A3A54E9932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id="{6D4C288A-DBF8-49B5-A6F0-7325B6CBF73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3" name="直線コネクタ 92">
          <a:extLst>
            <a:ext uri="{FF2B5EF4-FFF2-40B4-BE49-F238E27FC236}">
              <a16:creationId xmlns:a16="http://schemas.microsoft.com/office/drawing/2014/main" id="{09BD19E3-10A2-4205-BF0D-DE92FB0BC52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4" name="テキスト ボックス 93">
          <a:extLst>
            <a:ext uri="{FF2B5EF4-FFF2-40B4-BE49-F238E27FC236}">
              <a16:creationId xmlns:a16="http://schemas.microsoft.com/office/drawing/2014/main" id="{EDC35331-82F8-49B8-93BE-0909B64DB52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5" name="直線コネクタ 94">
          <a:extLst>
            <a:ext uri="{FF2B5EF4-FFF2-40B4-BE49-F238E27FC236}">
              <a16:creationId xmlns:a16="http://schemas.microsoft.com/office/drawing/2014/main" id="{8A2C072B-ACEB-4E39-9304-291C65C38A9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6" name="テキスト ボックス 95">
          <a:extLst>
            <a:ext uri="{FF2B5EF4-FFF2-40B4-BE49-F238E27FC236}">
              <a16:creationId xmlns:a16="http://schemas.microsoft.com/office/drawing/2014/main" id="{03F5E06A-D9DE-4832-B345-345A3653082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7" name="直線コネクタ 96">
          <a:extLst>
            <a:ext uri="{FF2B5EF4-FFF2-40B4-BE49-F238E27FC236}">
              <a16:creationId xmlns:a16="http://schemas.microsoft.com/office/drawing/2014/main" id="{BED9876C-5AA3-4D87-A34F-CC9382FAB66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8" name="テキスト ボックス 97">
          <a:extLst>
            <a:ext uri="{FF2B5EF4-FFF2-40B4-BE49-F238E27FC236}">
              <a16:creationId xmlns:a16="http://schemas.microsoft.com/office/drawing/2014/main" id="{4429BBE1-7765-4825-8C02-31AFF16D177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9" name="直線コネクタ 98">
          <a:extLst>
            <a:ext uri="{FF2B5EF4-FFF2-40B4-BE49-F238E27FC236}">
              <a16:creationId xmlns:a16="http://schemas.microsoft.com/office/drawing/2014/main" id="{CAD79DB7-510C-4072-A05C-6B75526FBE8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0" name="テキスト ボックス 99">
          <a:extLst>
            <a:ext uri="{FF2B5EF4-FFF2-40B4-BE49-F238E27FC236}">
              <a16:creationId xmlns:a16="http://schemas.microsoft.com/office/drawing/2014/main" id="{A76DF3BF-4877-4B3D-B25E-5DD23829A0A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a:extLst>
            <a:ext uri="{FF2B5EF4-FFF2-40B4-BE49-F238E27FC236}">
              <a16:creationId xmlns:a16="http://schemas.microsoft.com/office/drawing/2014/main" id="{69614C62-A3AC-42DF-8EF1-22074192B6C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2" name="テキスト ボックス 101">
          <a:extLst>
            <a:ext uri="{FF2B5EF4-FFF2-40B4-BE49-F238E27FC236}">
              <a16:creationId xmlns:a16="http://schemas.microsoft.com/office/drawing/2014/main" id="{96627D92-BD8F-41C6-878A-8D88267C0CB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a:extLst>
            <a:ext uri="{FF2B5EF4-FFF2-40B4-BE49-F238E27FC236}">
              <a16:creationId xmlns:a16="http://schemas.microsoft.com/office/drawing/2014/main" id="{A189128F-8514-4498-B066-38F2EC97447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04" name="直線コネクタ 103">
          <a:extLst>
            <a:ext uri="{FF2B5EF4-FFF2-40B4-BE49-F238E27FC236}">
              <a16:creationId xmlns:a16="http://schemas.microsoft.com/office/drawing/2014/main" id="{B87874AA-103D-4CB5-A90F-0659CE260853}"/>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05" name="【図書館】&#10;一人当たり面積最小値テキスト">
          <a:extLst>
            <a:ext uri="{FF2B5EF4-FFF2-40B4-BE49-F238E27FC236}">
              <a16:creationId xmlns:a16="http://schemas.microsoft.com/office/drawing/2014/main" id="{65FAD250-579E-479A-9BD4-113749305773}"/>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06" name="直線コネクタ 105">
          <a:extLst>
            <a:ext uri="{FF2B5EF4-FFF2-40B4-BE49-F238E27FC236}">
              <a16:creationId xmlns:a16="http://schemas.microsoft.com/office/drawing/2014/main" id="{06447ADA-F73D-40AC-9D1F-92D17E55A09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07" name="【図書館】&#10;一人当たり面積最大値テキスト">
          <a:extLst>
            <a:ext uri="{FF2B5EF4-FFF2-40B4-BE49-F238E27FC236}">
              <a16:creationId xmlns:a16="http://schemas.microsoft.com/office/drawing/2014/main" id="{ABE45DA3-ADAB-494D-9453-D130074D2EC3}"/>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08" name="直線コネクタ 107">
          <a:extLst>
            <a:ext uri="{FF2B5EF4-FFF2-40B4-BE49-F238E27FC236}">
              <a16:creationId xmlns:a16="http://schemas.microsoft.com/office/drawing/2014/main" id="{80E90268-548F-4335-AF93-6658BC7D23FB}"/>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09" name="【図書館】&#10;一人当たり面積平均値テキスト">
          <a:extLst>
            <a:ext uri="{FF2B5EF4-FFF2-40B4-BE49-F238E27FC236}">
              <a16:creationId xmlns:a16="http://schemas.microsoft.com/office/drawing/2014/main" id="{3F83B67F-FA80-461F-B84A-2B8B240B62E7}"/>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0" name="フローチャート: 判断 109">
          <a:extLst>
            <a:ext uri="{FF2B5EF4-FFF2-40B4-BE49-F238E27FC236}">
              <a16:creationId xmlns:a16="http://schemas.microsoft.com/office/drawing/2014/main" id="{BE546F90-8E0E-45C6-8002-0D72A91AC1AC}"/>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11" name="フローチャート: 判断 110">
          <a:extLst>
            <a:ext uri="{FF2B5EF4-FFF2-40B4-BE49-F238E27FC236}">
              <a16:creationId xmlns:a16="http://schemas.microsoft.com/office/drawing/2014/main" id="{8D1E8302-2D1C-46FB-869E-58A6D8C47562}"/>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31513</xdr:rowOff>
    </xdr:from>
    <xdr:ext cx="469744" cy="259045"/>
    <xdr:sp macro="" textlink="">
      <xdr:nvSpPr>
        <xdr:cNvPr id="112" name="n_1aveValue【図書館】&#10;一人当たり面積">
          <a:extLst>
            <a:ext uri="{FF2B5EF4-FFF2-40B4-BE49-F238E27FC236}">
              <a16:creationId xmlns:a16="http://schemas.microsoft.com/office/drawing/2014/main" id="{970EF874-9A1B-40EA-BCAD-2818A24171ED}"/>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50546</xdr:rowOff>
    </xdr:from>
    <xdr:to>
      <xdr:col>46</xdr:col>
      <xdr:colOff>38100</xdr:colOff>
      <xdr:row>39</xdr:row>
      <xdr:rowOff>152146</xdr:rowOff>
    </xdr:to>
    <xdr:sp macro="" textlink="">
      <xdr:nvSpPr>
        <xdr:cNvPr id="113" name="フローチャート: 判断 112">
          <a:extLst>
            <a:ext uri="{FF2B5EF4-FFF2-40B4-BE49-F238E27FC236}">
              <a16:creationId xmlns:a16="http://schemas.microsoft.com/office/drawing/2014/main" id="{BE0DAF29-0DAF-4DD5-A74D-B307B1D2A569}"/>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168673</xdr:rowOff>
    </xdr:from>
    <xdr:ext cx="469744" cy="259045"/>
    <xdr:sp macro="" textlink="">
      <xdr:nvSpPr>
        <xdr:cNvPr id="114" name="n_2aveValue【図書館】&#10;一人当たり面積">
          <a:extLst>
            <a:ext uri="{FF2B5EF4-FFF2-40B4-BE49-F238E27FC236}">
              <a16:creationId xmlns:a16="http://schemas.microsoft.com/office/drawing/2014/main" id="{79243DDE-F1A6-4384-8C85-C3BE37A417B2}"/>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34544</xdr:rowOff>
    </xdr:from>
    <xdr:to>
      <xdr:col>41</xdr:col>
      <xdr:colOff>101600</xdr:colOff>
      <xdr:row>39</xdr:row>
      <xdr:rowOff>136144</xdr:rowOff>
    </xdr:to>
    <xdr:sp macro="" textlink="">
      <xdr:nvSpPr>
        <xdr:cNvPr id="115" name="フローチャート: 判断 114">
          <a:extLst>
            <a:ext uri="{FF2B5EF4-FFF2-40B4-BE49-F238E27FC236}">
              <a16:creationId xmlns:a16="http://schemas.microsoft.com/office/drawing/2014/main" id="{EB71D8CB-84EB-4272-8208-028AFD2C8EFF}"/>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152671</xdr:rowOff>
    </xdr:from>
    <xdr:ext cx="469744" cy="259045"/>
    <xdr:sp macro="" textlink="">
      <xdr:nvSpPr>
        <xdr:cNvPr id="116" name="n_3aveValue【図書館】&#10;一人当たり面積">
          <a:extLst>
            <a:ext uri="{FF2B5EF4-FFF2-40B4-BE49-F238E27FC236}">
              <a16:creationId xmlns:a16="http://schemas.microsoft.com/office/drawing/2014/main" id="{A0B6906E-D739-4D39-9D85-DF6CCF1585D6}"/>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59690</xdr:rowOff>
    </xdr:from>
    <xdr:to>
      <xdr:col>36</xdr:col>
      <xdr:colOff>165100</xdr:colOff>
      <xdr:row>39</xdr:row>
      <xdr:rowOff>161290</xdr:rowOff>
    </xdr:to>
    <xdr:sp macro="" textlink="">
      <xdr:nvSpPr>
        <xdr:cNvPr id="117" name="フローチャート: 判断 116">
          <a:extLst>
            <a:ext uri="{FF2B5EF4-FFF2-40B4-BE49-F238E27FC236}">
              <a16:creationId xmlns:a16="http://schemas.microsoft.com/office/drawing/2014/main" id="{545C3FAC-23EB-4D24-95C4-434FE4E8D4BF}"/>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38</xdr:row>
      <xdr:rowOff>6367</xdr:rowOff>
    </xdr:from>
    <xdr:ext cx="469744" cy="259045"/>
    <xdr:sp macro="" textlink="">
      <xdr:nvSpPr>
        <xdr:cNvPr id="118" name="n_4aveValue【図書館】&#10;一人当たり面積">
          <a:extLst>
            <a:ext uri="{FF2B5EF4-FFF2-40B4-BE49-F238E27FC236}">
              <a16:creationId xmlns:a16="http://schemas.microsoft.com/office/drawing/2014/main" id="{430E0491-5F98-4489-89B5-2327FD20C61D}"/>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DF1DDB6C-4480-48AD-9BA6-087934B94A5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C75FA822-9998-466B-9622-84A103966BD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A04E883-D9D1-4DB0-A179-84185DD7A38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187BDD48-01AC-4C08-B96E-1EDED31F77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2AA72A4-7543-4482-93A6-A555AB69C86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137414</xdr:rowOff>
    </xdr:from>
    <xdr:to>
      <xdr:col>55</xdr:col>
      <xdr:colOff>50800</xdr:colOff>
      <xdr:row>41</xdr:row>
      <xdr:rowOff>67564</xdr:rowOff>
    </xdr:to>
    <xdr:sp macro="" textlink="">
      <xdr:nvSpPr>
        <xdr:cNvPr id="124" name="楕円 123">
          <a:extLst>
            <a:ext uri="{FF2B5EF4-FFF2-40B4-BE49-F238E27FC236}">
              <a16:creationId xmlns:a16="http://schemas.microsoft.com/office/drawing/2014/main" id="{FADC0DC7-4A26-42E6-82EA-C7F7880CCDCD}"/>
            </a:ext>
          </a:extLst>
        </xdr:cNvPr>
        <xdr:cNvSpPr/>
      </xdr:nvSpPr>
      <xdr:spPr>
        <a:xfrm>
          <a:off x="10426700" y="699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52341</xdr:rowOff>
    </xdr:from>
    <xdr:ext cx="469744" cy="259045"/>
    <xdr:sp macro="" textlink="">
      <xdr:nvSpPr>
        <xdr:cNvPr id="125" name="【図書館】&#10;一人当たり面積該当値テキスト">
          <a:extLst>
            <a:ext uri="{FF2B5EF4-FFF2-40B4-BE49-F238E27FC236}">
              <a16:creationId xmlns:a16="http://schemas.microsoft.com/office/drawing/2014/main" id="{0E00C701-879D-4A23-9F8D-1169E0B36FA0}"/>
            </a:ext>
          </a:extLst>
        </xdr:cNvPr>
        <xdr:cNvSpPr txBox="1"/>
      </xdr:nvSpPr>
      <xdr:spPr>
        <a:xfrm>
          <a:off x="10515600" y="691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26" name="楕円 125">
          <a:extLst>
            <a:ext uri="{FF2B5EF4-FFF2-40B4-BE49-F238E27FC236}">
              <a16:creationId xmlns:a16="http://schemas.microsoft.com/office/drawing/2014/main" id="{59CC2B5E-CBB2-41AF-80DB-AD48E2FB585B}"/>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16764</xdr:rowOff>
    </xdr:from>
    <xdr:to>
      <xdr:col>55</xdr:col>
      <xdr:colOff>0</xdr:colOff>
      <xdr:row>41</xdr:row>
      <xdr:rowOff>19050</xdr:rowOff>
    </xdr:to>
    <xdr:cxnSp macro="">
      <xdr:nvCxnSpPr>
        <xdr:cNvPr id="127" name="直線コネクタ 126">
          <a:extLst>
            <a:ext uri="{FF2B5EF4-FFF2-40B4-BE49-F238E27FC236}">
              <a16:creationId xmlns:a16="http://schemas.microsoft.com/office/drawing/2014/main" id="{284A8A7E-E820-4591-AD86-8847B99C02AD}"/>
            </a:ext>
          </a:extLst>
        </xdr:cNvPr>
        <xdr:cNvCxnSpPr/>
      </xdr:nvCxnSpPr>
      <xdr:spPr>
        <a:xfrm flipV="1">
          <a:off x="9639300" y="704621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60977</xdr:rowOff>
    </xdr:from>
    <xdr:ext cx="469744" cy="259045"/>
    <xdr:sp macro="" textlink="">
      <xdr:nvSpPr>
        <xdr:cNvPr id="128" name="n_1mainValue【図書館】&#10;一人当たり面積">
          <a:extLst>
            <a:ext uri="{FF2B5EF4-FFF2-40B4-BE49-F238E27FC236}">
              <a16:creationId xmlns:a16="http://schemas.microsoft.com/office/drawing/2014/main" id="{0A8ADA6D-92AA-4A32-A4C5-9F00ADBDEADF}"/>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9" name="正方形/長方形 128">
          <a:extLst>
            <a:ext uri="{FF2B5EF4-FFF2-40B4-BE49-F238E27FC236}">
              <a16:creationId xmlns:a16="http://schemas.microsoft.com/office/drawing/2014/main" id="{32A3AAD3-2B8C-46CB-A103-B0A79F2D73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0" name="正方形/長方形 129">
          <a:extLst>
            <a:ext uri="{FF2B5EF4-FFF2-40B4-BE49-F238E27FC236}">
              <a16:creationId xmlns:a16="http://schemas.microsoft.com/office/drawing/2014/main" id="{A4D2C447-D154-488B-ACB7-79ED6CF2F9D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1" name="正方形/長方形 130">
          <a:extLst>
            <a:ext uri="{FF2B5EF4-FFF2-40B4-BE49-F238E27FC236}">
              <a16:creationId xmlns:a16="http://schemas.microsoft.com/office/drawing/2014/main" id="{CFCC162B-BCF0-4527-B4A9-339A83DF78F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2" name="正方形/長方形 131">
          <a:extLst>
            <a:ext uri="{FF2B5EF4-FFF2-40B4-BE49-F238E27FC236}">
              <a16:creationId xmlns:a16="http://schemas.microsoft.com/office/drawing/2014/main" id="{021EC246-A028-4A74-9512-E5D10810345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3" name="正方形/長方形 132">
          <a:extLst>
            <a:ext uri="{FF2B5EF4-FFF2-40B4-BE49-F238E27FC236}">
              <a16:creationId xmlns:a16="http://schemas.microsoft.com/office/drawing/2014/main" id="{810F11A1-A76D-4F5A-8C03-C952C8E83EB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4" name="正方形/長方形 133">
          <a:extLst>
            <a:ext uri="{FF2B5EF4-FFF2-40B4-BE49-F238E27FC236}">
              <a16:creationId xmlns:a16="http://schemas.microsoft.com/office/drawing/2014/main" id="{494A9037-0815-4DCA-BC03-CDF7AEDAA67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5" name="正方形/長方形 134">
          <a:extLst>
            <a:ext uri="{FF2B5EF4-FFF2-40B4-BE49-F238E27FC236}">
              <a16:creationId xmlns:a16="http://schemas.microsoft.com/office/drawing/2014/main" id="{5038FE20-A486-4B6A-9A91-CB941DF41F4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6" name="正方形/長方形 135">
          <a:extLst>
            <a:ext uri="{FF2B5EF4-FFF2-40B4-BE49-F238E27FC236}">
              <a16:creationId xmlns:a16="http://schemas.microsoft.com/office/drawing/2014/main" id="{D172EF54-7B24-4BBB-86FB-AEBE04741A87}"/>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37" name="正方形/長方形 136">
          <a:extLst>
            <a:ext uri="{FF2B5EF4-FFF2-40B4-BE49-F238E27FC236}">
              <a16:creationId xmlns:a16="http://schemas.microsoft.com/office/drawing/2014/main" id="{5E37B8DE-AEA0-4FA7-994E-C2252263946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38" name="正方形/長方形 137">
          <a:extLst>
            <a:ext uri="{FF2B5EF4-FFF2-40B4-BE49-F238E27FC236}">
              <a16:creationId xmlns:a16="http://schemas.microsoft.com/office/drawing/2014/main" id="{734977B6-5E26-4EF9-AA87-F3812C96B8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39" name="正方形/長方形 138">
          <a:extLst>
            <a:ext uri="{FF2B5EF4-FFF2-40B4-BE49-F238E27FC236}">
              <a16:creationId xmlns:a16="http://schemas.microsoft.com/office/drawing/2014/main" id="{636FB0DA-7342-4FDF-9159-2F8D111FD9C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40" name="正方形/長方形 139">
          <a:extLst>
            <a:ext uri="{FF2B5EF4-FFF2-40B4-BE49-F238E27FC236}">
              <a16:creationId xmlns:a16="http://schemas.microsoft.com/office/drawing/2014/main" id="{F02D8E25-0052-4946-A0A6-88B2C74D0C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41" name="正方形/長方形 140">
          <a:extLst>
            <a:ext uri="{FF2B5EF4-FFF2-40B4-BE49-F238E27FC236}">
              <a16:creationId xmlns:a16="http://schemas.microsoft.com/office/drawing/2014/main" id="{4D58B18C-4F2E-49AD-98DB-5AE4AC798B8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42" name="正方形/長方形 141">
          <a:extLst>
            <a:ext uri="{FF2B5EF4-FFF2-40B4-BE49-F238E27FC236}">
              <a16:creationId xmlns:a16="http://schemas.microsoft.com/office/drawing/2014/main" id="{BD64FABF-9034-43D3-964A-DF994A82596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43" name="正方形/長方形 142">
          <a:extLst>
            <a:ext uri="{FF2B5EF4-FFF2-40B4-BE49-F238E27FC236}">
              <a16:creationId xmlns:a16="http://schemas.microsoft.com/office/drawing/2014/main" id="{D358437A-8E79-4F1C-9922-8ED1CC97630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44" name="正方形/長方形 143">
          <a:extLst>
            <a:ext uri="{FF2B5EF4-FFF2-40B4-BE49-F238E27FC236}">
              <a16:creationId xmlns:a16="http://schemas.microsoft.com/office/drawing/2014/main" id="{D82438DA-0010-4DCF-907A-2881743DAB83}"/>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45" name="正方形/長方形 144">
          <a:extLst>
            <a:ext uri="{FF2B5EF4-FFF2-40B4-BE49-F238E27FC236}">
              <a16:creationId xmlns:a16="http://schemas.microsoft.com/office/drawing/2014/main" id="{ADDF9FDA-3439-4CBC-A645-B42C36FE5D5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6" name="正方形/長方形 145">
          <a:extLst>
            <a:ext uri="{FF2B5EF4-FFF2-40B4-BE49-F238E27FC236}">
              <a16:creationId xmlns:a16="http://schemas.microsoft.com/office/drawing/2014/main" id="{3CC8E43F-1CE0-4F75-93B7-9DECC1E95D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7" name="正方形/長方形 146">
          <a:extLst>
            <a:ext uri="{FF2B5EF4-FFF2-40B4-BE49-F238E27FC236}">
              <a16:creationId xmlns:a16="http://schemas.microsoft.com/office/drawing/2014/main" id="{84E631F5-F8C8-49BD-AE39-53D0F3D5E6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8" name="正方形/長方形 147">
          <a:extLst>
            <a:ext uri="{FF2B5EF4-FFF2-40B4-BE49-F238E27FC236}">
              <a16:creationId xmlns:a16="http://schemas.microsoft.com/office/drawing/2014/main" id="{9BE78C6E-737E-48F6-A3F0-F2169D7D3BE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9" name="正方形/長方形 148">
          <a:extLst>
            <a:ext uri="{FF2B5EF4-FFF2-40B4-BE49-F238E27FC236}">
              <a16:creationId xmlns:a16="http://schemas.microsoft.com/office/drawing/2014/main" id="{A15B079E-61D2-4F50-AC7A-6FBD683CE67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0" name="正方形/長方形 149">
          <a:extLst>
            <a:ext uri="{FF2B5EF4-FFF2-40B4-BE49-F238E27FC236}">
              <a16:creationId xmlns:a16="http://schemas.microsoft.com/office/drawing/2014/main" id="{3CB3DAA8-C1DE-4691-B058-5679432D7FC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1" name="正方形/長方形 150">
          <a:extLst>
            <a:ext uri="{FF2B5EF4-FFF2-40B4-BE49-F238E27FC236}">
              <a16:creationId xmlns:a16="http://schemas.microsoft.com/office/drawing/2014/main" id="{0BB471D1-6131-405C-AF0C-762270B8D5F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2" name="正方形/長方形 151">
          <a:extLst>
            <a:ext uri="{FF2B5EF4-FFF2-40B4-BE49-F238E27FC236}">
              <a16:creationId xmlns:a16="http://schemas.microsoft.com/office/drawing/2014/main" id="{CE046F2F-8A27-43B2-95A4-BA2F976668B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3" name="テキスト ボックス 152">
          <a:extLst>
            <a:ext uri="{FF2B5EF4-FFF2-40B4-BE49-F238E27FC236}">
              <a16:creationId xmlns:a16="http://schemas.microsoft.com/office/drawing/2014/main" id="{90EBFE3E-C3F3-4D5D-83C6-E8A141588E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4" name="直線コネクタ 153">
          <a:extLst>
            <a:ext uri="{FF2B5EF4-FFF2-40B4-BE49-F238E27FC236}">
              <a16:creationId xmlns:a16="http://schemas.microsoft.com/office/drawing/2014/main" id="{732E3252-F3EA-474F-B39A-B13790E322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55" name="テキスト ボックス 154">
          <a:extLst>
            <a:ext uri="{FF2B5EF4-FFF2-40B4-BE49-F238E27FC236}">
              <a16:creationId xmlns:a16="http://schemas.microsoft.com/office/drawing/2014/main" id="{5B7FB875-0A0D-4806-A099-C1B02F00CD0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56" name="直線コネクタ 155">
          <a:extLst>
            <a:ext uri="{FF2B5EF4-FFF2-40B4-BE49-F238E27FC236}">
              <a16:creationId xmlns:a16="http://schemas.microsoft.com/office/drawing/2014/main" id="{3290A571-4E40-4350-A4B3-ADF1433B136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57" name="テキスト ボックス 156">
          <a:extLst>
            <a:ext uri="{FF2B5EF4-FFF2-40B4-BE49-F238E27FC236}">
              <a16:creationId xmlns:a16="http://schemas.microsoft.com/office/drawing/2014/main" id="{1867D3A8-F90F-489F-9310-8E0483130B4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58" name="直線コネクタ 157">
          <a:extLst>
            <a:ext uri="{FF2B5EF4-FFF2-40B4-BE49-F238E27FC236}">
              <a16:creationId xmlns:a16="http://schemas.microsoft.com/office/drawing/2014/main" id="{408ED483-82AC-42E9-9EF0-9C7BD2C5E7C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59" name="テキスト ボックス 158">
          <a:extLst>
            <a:ext uri="{FF2B5EF4-FFF2-40B4-BE49-F238E27FC236}">
              <a16:creationId xmlns:a16="http://schemas.microsoft.com/office/drawing/2014/main" id="{8C6B2F07-2CC2-4C36-9ECD-AC03EAB462F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60" name="直線コネクタ 159">
          <a:extLst>
            <a:ext uri="{FF2B5EF4-FFF2-40B4-BE49-F238E27FC236}">
              <a16:creationId xmlns:a16="http://schemas.microsoft.com/office/drawing/2014/main" id="{BAFEB051-52F5-4B1D-BC8F-12D62C50B6D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61" name="テキスト ボックス 160">
          <a:extLst>
            <a:ext uri="{FF2B5EF4-FFF2-40B4-BE49-F238E27FC236}">
              <a16:creationId xmlns:a16="http://schemas.microsoft.com/office/drawing/2014/main" id="{B948C6EB-260D-4DB3-9E8E-237EF7C2D18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62" name="直線コネクタ 161">
          <a:extLst>
            <a:ext uri="{FF2B5EF4-FFF2-40B4-BE49-F238E27FC236}">
              <a16:creationId xmlns:a16="http://schemas.microsoft.com/office/drawing/2014/main" id="{AE2D6B8B-27FD-40EC-B186-4212B62CEA3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63" name="テキスト ボックス 162">
          <a:extLst>
            <a:ext uri="{FF2B5EF4-FFF2-40B4-BE49-F238E27FC236}">
              <a16:creationId xmlns:a16="http://schemas.microsoft.com/office/drawing/2014/main" id="{3EE2C977-4F07-48D2-8814-9CCF79C9EFD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64" name="直線コネクタ 163">
          <a:extLst>
            <a:ext uri="{FF2B5EF4-FFF2-40B4-BE49-F238E27FC236}">
              <a16:creationId xmlns:a16="http://schemas.microsoft.com/office/drawing/2014/main" id="{06FC21AA-0193-4791-A1AA-4CB5AEB7CE1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65" name="テキスト ボックス 164">
          <a:extLst>
            <a:ext uri="{FF2B5EF4-FFF2-40B4-BE49-F238E27FC236}">
              <a16:creationId xmlns:a16="http://schemas.microsoft.com/office/drawing/2014/main" id="{0895C9D2-E845-44F0-887A-9D599A0EF7C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6" name="直線コネクタ 165">
          <a:extLst>
            <a:ext uri="{FF2B5EF4-FFF2-40B4-BE49-F238E27FC236}">
              <a16:creationId xmlns:a16="http://schemas.microsoft.com/office/drawing/2014/main" id="{C34D561F-F60C-4AD4-8FD7-93C4D163980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67" name="テキスト ボックス 166">
          <a:extLst>
            <a:ext uri="{FF2B5EF4-FFF2-40B4-BE49-F238E27FC236}">
              <a16:creationId xmlns:a16="http://schemas.microsoft.com/office/drawing/2014/main" id="{51E79985-E184-4D63-B725-DCA9E3D5F12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68" name="【福祉施設】&#10;有形固定資産減価償却率グラフ枠">
          <a:extLst>
            <a:ext uri="{FF2B5EF4-FFF2-40B4-BE49-F238E27FC236}">
              <a16:creationId xmlns:a16="http://schemas.microsoft.com/office/drawing/2014/main" id="{3A487530-F548-4714-9B99-3B810E36BD5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69" name="直線コネクタ 168">
          <a:extLst>
            <a:ext uri="{FF2B5EF4-FFF2-40B4-BE49-F238E27FC236}">
              <a16:creationId xmlns:a16="http://schemas.microsoft.com/office/drawing/2014/main" id="{C079CABD-DEA4-4ABF-9679-F0F835309AF5}"/>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70" name="【福祉施設】&#10;有形固定資産減価償却率最小値テキスト">
          <a:extLst>
            <a:ext uri="{FF2B5EF4-FFF2-40B4-BE49-F238E27FC236}">
              <a16:creationId xmlns:a16="http://schemas.microsoft.com/office/drawing/2014/main" id="{422973E0-7B23-4E6E-98F9-B84388023CA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71" name="直線コネクタ 170">
          <a:extLst>
            <a:ext uri="{FF2B5EF4-FFF2-40B4-BE49-F238E27FC236}">
              <a16:creationId xmlns:a16="http://schemas.microsoft.com/office/drawing/2014/main" id="{96C00813-D65C-48CC-91BA-1C3B4F37289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72" name="【福祉施設】&#10;有形固定資産減価償却率最大値テキスト">
          <a:extLst>
            <a:ext uri="{FF2B5EF4-FFF2-40B4-BE49-F238E27FC236}">
              <a16:creationId xmlns:a16="http://schemas.microsoft.com/office/drawing/2014/main" id="{291FA780-5A2A-44CA-868F-81424A119C6A}"/>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73" name="直線コネクタ 172">
          <a:extLst>
            <a:ext uri="{FF2B5EF4-FFF2-40B4-BE49-F238E27FC236}">
              <a16:creationId xmlns:a16="http://schemas.microsoft.com/office/drawing/2014/main" id="{5641C42B-70F5-496F-BB56-31C7EDB7B0D1}"/>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74" name="【福祉施設】&#10;有形固定資産減価償却率平均値テキスト">
          <a:extLst>
            <a:ext uri="{FF2B5EF4-FFF2-40B4-BE49-F238E27FC236}">
              <a16:creationId xmlns:a16="http://schemas.microsoft.com/office/drawing/2014/main" id="{DD168393-ED0E-4124-BA15-8CA8DAFB5EC7}"/>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75" name="フローチャート: 判断 174">
          <a:extLst>
            <a:ext uri="{FF2B5EF4-FFF2-40B4-BE49-F238E27FC236}">
              <a16:creationId xmlns:a16="http://schemas.microsoft.com/office/drawing/2014/main" id="{4240671F-AF69-46B1-B400-A688120FF21F}"/>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76" name="フローチャート: 判断 175">
          <a:extLst>
            <a:ext uri="{FF2B5EF4-FFF2-40B4-BE49-F238E27FC236}">
              <a16:creationId xmlns:a16="http://schemas.microsoft.com/office/drawing/2014/main" id="{782AEC98-87CB-47D1-BBD1-3B9FDE308218}"/>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143527</xdr:rowOff>
    </xdr:from>
    <xdr:ext cx="405111" cy="259045"/>
    <xdr:sp macro="" textlink="">
      <xdr:nvSpPr>
        <xdr:cNvPr id="177" name="n_1aveValue【福祉施設】&#10;有形固定資産減価償却率">
          <a:extLst>
            <a:ext uri="{FF2B5EF4-FFF2-40B4-BE49-F238E27FC236}">
              <a16:creationId xmlns:a16="http://schemas.microsoft.com/office/drawing/2014/main" id="{1241CD75-1044-4D92-B709-DCE2425645E1}"/>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160655</xdr:rowOff>
    </xdr:from>
    <xdr:to>
      <xdr:col>15</xdr:col>
      <xdr:colOff>101600</xdr:colOff>
      <xdr:row>82</xdr:row>
      <xdr:rowOff>90805</xdr:rowOff>
    </xdr:to>
    <xdr:sp macro="" textlink="">
      <xdr:nvSpPr>
        <xdr:cNvPr id="178" name="フローチャート: 判断 177">
          <a:extLst>
            <a:ext uri="{FF2B5EF4-FFF2-40B4-BE49-F238E27FC236}">
              <a16:creationId xmlns:a16="http://schemas.microsoft.com/office/drawing/2014/main" id="{6BBBD034-A6D0-4F3F-BBD5-29361D1E99F9}"/>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80</xdr:row>
      <xdr:rowOff>107332</xdr:rowOff>
    </xdr:from>
    <xdr:ext cx="405111" cy="259045"/>
    <xdr:sp macro="" textlink="">
      <xdr:nvSpPr>
        <xdr:cNvPr id="179" name="n_2aveValue【福祉施設】&#10;有形固定資産減価償却率">
          <a:extLst>
            <a:ext uri="{FF2B5EF4-FFF2-40B4-BE49-F238E27FC236}">
              <a16:creationId xmlns:a16="http://schemas.microsoft.com/office/drawing/2014/main" id="{D9EC6708-8E49-41E9-B4E5-963029065378}"/>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95886</xdr:rowOff>
    </xdr:from>
    <xdr:to>
      <xdr:col>10</xdr:col>
      <xdr:colOff>165100</xdr:colOff>
      <xdr:row>82</xdr:row>
      <xdr:rowOff>26036</xdr:rowOff>
    </xdr:to>
    <xdr:sp macro="" textlink="">
      <xdr:nvSpPr>
        <xdr:cNvPr id="180" name="フローチャート: 判断 179">
          <a:extLst>
            <a:ext uri="{FF2B5EF4-FFF2-40B4-BE49-F238E27FC236}">
              <a16:creationId xmlns:a16="http://schemas.microsoft.com/office/drawing/2014/main" id="{1555A851-636F-4525-B928-C1017A862985}"/>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80</xdr:row>
      <xdr:rowOff>42563</xdr:rowOff>
    </xdr:from>
    <xdr:ext cx="405111" cy="259045"/>
    <xdr:sp macro="" textlink="">
      <xdr:nvSpPr>
        <xdr:cNvPr id="181" name="n_3aveValue【福祉施設】&#10;有形固定資産減価償却率">
          <a:extLst>
            <a:ext uri="{FF2B5EF4-FFF2-40B4-BE49-F238E27FC236}">
              <a16:creationId xmlns:a16="http://schemas.microsoft.com/office/drawing/2014/main" id="{3A7EB923-C76E-46C7-BE19-3DE9731B7767}"/>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81</xdr:row>
      <xdr:rowOff>137795</xdr:rowOff>
    </xdr:from>
    <xdr:to>
      <xdr:col>6</xdr:col>
      <xdr:colOff>38100</xdr:colOff>
      <xdr:row>82</xdr:row>
      <xdr:rowOff>67945</xdr:rowOff>
    </xdr:to>
    <xdr:sp macro="" textlink="">
      <xdr:nvSpPr>
        <xdr:cNvPr id="182" name="フローチャート: 判断 181">
          <a:extLst>
            <a:ext uri="{FF2B5EF4-FFF2-40B4-BE49-F238E27FC236}">
              <a16:creationId xmlns:a16="http://schemas.microsoft.com/office/drawing/2014/main" id="{FFB3987A-25C2-4310-B09A-F2C9B4B3EF22}"/>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80</xdr:row>
      <xdr:rowOff>84472</xdr:rowOff>
    </xdr:from>
    <xdr:ext cx="405111" cy="259045"/>
    <xdr:sp macro="" textlink="">
      <xdr:nvSpPr>
        <xdr:cNvPr id="183" name="n_4aveValue【福祉施設】&#10;有形固定資産減価償却率">
          <a:extLst>
            <a:ext uri="{FF2B5EF4-FFF2-40B4-BE49-F238E27FC236}">
              <a16:creationId xmlns:a16="http://schemas.microsoft.com/office/drawing/2014/main" id="{25526CED-BA32-4631-9C56-5E7D550BC436}"/>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184" name="テキスト ボックス 183">
          <a:extLst>
            <a:ext uri="{FF2B5EF4-FFF2-40B4-BE49-F238E27FC236}">
              <a16:creationId xmlns:a16="http://schemas.microsoft.com/office/drawing/2014/main" id="{76DF9C5A-F39C-4900-AD8F-012238E2171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5" name="テキスト ボックス 184">
          <a:extLst>
            <a:ext uri="{FF2B5EF4-FFF2-40B4-BE49-F238E27FC236}">
              <a16:creationId xmlns:a16="http://schemas.microsoft.com/office/drawing/2014/main" id="{74C87F26-BB10-4F20-B5E5-9A520E6FAC4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6" name="テキスト ボックス 185">
          <a:extLst>
            <a:ext uri="{FF2B5EF4-FFF2-40B4-BE49-F238E27FC236}">
              <a16:creationId xmlns:a16="http://schemas.microsoft.com/office/drawing/2014/main" id="{B6F417A9-8496-46C2-9AC7-71A1C70F344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7" name="テキスト ボックス 186">
          <a:extLst>
            <a:ext uri="{FF2B5EF4-FFF2-40B4-BE49-F238E27FC236}">
              <a16:creationId xmlns:a16="http://schemas.microsoft.com/office/drawing/2014/main" id="{6D196767-6F4B-41ED-A4CB-BC33D6D054C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88" name="テキスト ボックス 187">
          <a:extLst>
            <a:ext uri="{FF2B5EF4-FFF2-40B4-BE49-F238E27FC236}">
              <a16:creationId xmlns:a16="http://schemas.microsoft.com/office/drawing/2014/main" id="{0E888F30-A241-444B-919F-715F6B8E6B4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71120</xdr:rowOff>
    </xdr:from>
    <xdr:to>
      <xdr:col>24</xdr:col>
      <xdr:colOff>114300</xdr:colOff>
      <xdr:row>85</xdr:row>
      <xdr:rowOff>1270</xdr:rowOff>
    </xdr:to>
    <xdr:sp macro="" textlink="">
      <xdr:nvSpPr>
        <xdr:cNvPr id="189" name="楕円 188">
          <a:extLst>
            <a:ext uri="{FF2B5EF4-FFF2-40B4-BE49-F238E27FC236}">
              <a16:creationId xmlns:a16="http://schemas.microsoft.com/office/drawing/2014/main" id="{09AE1994-9922-40B9-B6A1-AA515DEA67F4}"/>
            </a:ext>
          </a:extLst>
        </xdr:cNvPr>
        <xdr:cNvSpPr/>
      </xdr:nvSpPr>
      <xdr:spPr>
        <a:xfrm>
          <a:off x="45847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49547</xdr:rowOff>
    </xdr:from>
    <xdr:ext cx="405111" cy="259045"/>
    <xdr:sp macro="" textlink="">
      <xdr:nvSpPr>
        <xdr:cNvPr id="190" name="【福祉施設】&#10;有形固定資産減価償却率該当値テキスト">
          <a:extLst>
            <a:ext uri="{FF2B5EF4-FFF2-40B4-BE49-F238E27FC236}">
              <a16:creationId xmlns:a16="http://schemas.microsoft.com/office/drawing/2014/main" id="{27CCF6EE-F118-498F-A751-815DC7FD3B4E}"/>
            </a:ext>
          </a:extLst>
        </xdr:cNvPr>
        <xdr:cNvSpPr txBox="1"/>
      </xdr:nvSpPr>
      <xdr:spPr>
        <a:xfrm>
          <a:off x="4673600"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44450</xdr:rowOff>
    </xdr:from>
    <xdr:to>
      <xdr:col>20</xdr:col>
      <xdr:colOff>38100</xdr:colOff>
      <xdr:row>84</xdr:row>
      <xdr:rowOff>146050</xdr:rowOff>
    </xdr:to>
    <xdr:sp macro="" textlink="">
      <xdr:nvSpPr>
        <xdr:cNvPr id="191" name="楕円 190">
          <a:extLst>
            <a:ext uri="{FF2B5EF4-FFF2-40B4-BE49-F238E27FC236}">
              <a16:creationId xmlns:a16="http://schemas.microsoft.com/office/drawing/2014/main" id="{5DE3531E-72FE-4C54-A3C2-5123CC6442CF}"/>
            </a:ext>
          </a:extLst>
        </xdr:cNvPr>
        <xdr:cNvSpPr/>
      </xdr:nvSpPr>
      <xdr:spPr>
        <a:xfrm>
          <a:off x="3746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95250</xdr:rowOff>
    </xdr:from>
    <xdr:to>
      <xdr:col>24</xdr:col>
      <xdr:colOff>63500</xdr:colOff>
      <xdr:row>84</xdr:row>
      <xdr:rowOff>121920</xdr:rowOff>
    </xdr:to>
    <xdr:cxnSp macro="">
      <xdr:nvCxnSpPr>
        <xdr:cNvPr id="192" name="直線コネクタ 191">
          <a:extLst>
            <a:ext uri="{FF2B5EF4-FFF2-40B4-BE49-F238E27FC236}">
              <a16:creationId xmlns:a16="http://schemas.microsoft.com/office/drawing/2014/main" id="{1475583D-A0C6-4C7F-9925-6BC5386E58F7}"/>
            </a:ext>
          </a:extLst>
        </xdr:cNvPr>
        <xdr:cNvCxnSpPr/>
      </xdr:nvCxnSpPr>
      <xdr:spPr>
        <a:xfrm>
          <a:off x="3797300" y="144970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8255</xdr:rowOff>
    </xdr:from>
    <xdr:to>
      <xdr:col>15</xdr:col>
      <xdr:colOff>101600</xdr:colOff>
      <xdr:row>84</xdr:row>
      <xdr:rowOff>109855</xdr:rowOff>
    </xdr:to>
    <xdr:sp macro="" textlink="">
      <xdr:nvSpPr>
        <xdr:cNvPr id="193" name="楕円 192">
          <a:extLst>
            <a:ext uri="{FF2B5EF4-FFF2-40B4-BE49-F238E27FC236}">
              <a16:creationId xmlns:a16="http://schemas.microsoft.com/office/drawing/2014/main" id="{E68F77DA-785F-47BF-AA46-BC6D5B2F9498}"/>
            </a:ext>
          </a:extLst>
        </xdr:cNvPr>
        <xdr:cNvSpPr/>
      </xdr:nvSpPr>
      <xdr:spPr>
        <a:xfrm>
          <a:off x="2857500" y="1441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59055</xdr:rowOff>
    </xdr:from>
    <xdr:to>
      <xdr:col>19</xdr:col>
      <xdr:colOff>177800</xdr:colOff>
      <xdr:row>84</xdr:row>
      <xdr:rowOff>95250</xdr:rowOff>
    </xdr:to>
    <xdr:cxnSp macro="">
      <xdr:nvCxnSpPr>
        <xdr:cNvPr id="194" name="直線コネクタ 193">
          <a:extLst>
            <a:ext uri="{FF2B5EF4-FFF2-40B4-BE49-F238E27FC236}">
              <a16:creationId xmlns:a16="http://schemas.microsoft.com/office/drawing/2014/main" id="{97EF39AA-670E-4BC9-A64D-01B348D8285E}"/>
            </a:ext>
          </a:extLst>
        </xdr:cNvPr>
        <xdr:cNvCxnSpPr/>
      </xdr:nvCxnSpPr>
      <xdr:spPr>
        <a:xfrm>
          <a:off x="2908300" y="144608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162561</xdr:rowOff>
    </xdr:from>
    <xdr:to>
      <xdr:col>10</xdr:col>
      <xdr:colOff>165100</xdr:colOff>
      <xdr:row>84</xdr:row>
      <xdr:rowOff>92711</xdr:rowOff>
    </xdr:to>
    <xdr:sp macro="" textlink="">
      <xdr:nvSpPr>
        <xdr:cNvPr id="195" name="楕円 194">
          <a:extLst>
            <a:ext uri="{FF2B5EF4-FFF2-40B4-BE49-F238E27FC236}">
              <a16:creationId xmlns:a16="http://schemas.microsoft.com/office/drawing/2014/main" id="{D4034660-2526-49AE-A6CD-DD79C271FAC6}"/>
            </a:ext>
          </a:extLst>
        </xdr:cNvPr>
        <xdr:cNvSpPr/>
      </xdr:nvSpPr>
      <xdr:spPr>
        <a:xfrm>
          <a:off x="1968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41911</xdr:rowOff>
    </xdr:from>
    <xdr:to>
      <xdr:col>15</xdr:col>
      <xdr:colOff>50800</xdr:colOff>
      <xdr:row>84</xdr:row>
      <xdr:rowOff>59055</xdr:rowOff>
    </xdr:to>
    <xdr:cxnSp macro="">
      <xdr:nvCxnSpPr>
        <xdr:cNvPr id="196" name="直線コネクタ 195">
          <a:extLst>
            <a:ext uri="{FF2B5EF4-FFF2-40B4-BE49-F238E27FC236}">
              <a16:creationId xmlns:a16="http://schemas.microsoft.com/office/drawing/2014/main" id="{E008F635-0319-4AE8-BD0D-E0EA24216B8A}"/>
            </a:ext>
          </a:extLst>
        </xdr:cNvPr>
        <xdr:cNvCxnSpPr/>
      </xdr:nvCxnSpPr>
      <xdr:spPr>
        <a:xfrm>
          <a:off x="2019300" y="144437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124461</xdr:rowOff>
    </xdr:from>
    <xdr:to>
      <xdr:col>6</xdr:col>
      <xdr:colOff>38100</xdr:colOff>
      <xdr:row>84</xdr:row>
      <xdr:rowOff>54611</xdr:rowOff>
    </xdr:to>
    <xdr:sp macro="" textlink="">
      <xdr:nvSpPr>
        <xdr:cNvPr id="197" name="楕円 196">
          <a:extLst>
            <a:ext uri="{FF2B5EF4-FFF2-40B4-BE49-F238E27FC236}">
              <a16:creationId xmlns:a16="http://schemas.microsoft.com/office/drawing/2014/main" id="{CCC38F0E-3D72-48FC-B3D5-959ADD84F7B3}"/>
            </a:ext>
          </a:extLst>
        </xdr:cNvPr>
        <xdr:cNvSpPr/>
      </xdr:nvSpPr>
      <xdr:spPr>
        <a:xfrm>
          <a:off x="1079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3811</xdr:rowOff>
    </xdr:from>
    <xdr:to>
      <xdr:col>10</xdr:col>
      <xdr:colOff>114300</xdr:colOff>
      <xdr:row>84</xdr:row>
      <xdr:rowOff>41911</xdr:rowOff>
    </xdr:to>
    <xdr:cxnSp macro="">
      <xdr:nvCxnSpPr>
        <xdr:cNvPr id="198" name="直線コネクタ 197">
          <a:extLst>
            <a:ext uri="{FF2B5EF4-FFF2-40B4-BE49-F238E27FC236}">
              <a16:creationId xmlns:a16="http://schemas.microsoft.com/office/drawing/2014/main" id="{3FAF5861-6DBE-4EC9-9F4F-F437C606F8D4}"/>
            </a:ext>
          </a:extLst>
        </xdr:cNvPr>
        <xdr:cNvCxnSpPr/>
      </xdr:nvCxnSpPr>
      <xdr:spPr>
        <a:xfrm>
          <a:off x="1130300" y="144056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137177</xdr:rowOff>
    </xdr:from>
    <xdr:ext cx="405111" cy="259045"/>
    <xdr:sp macro="" textlink="">
      <xdr:nvSpPr>
        <xdr:cNvPr id="199" name="n_1mainValue【福祉施設】&#10;有形固定資産減価償却率">
          <a:extLst>
            <a:ext uri="{FF2B5EF4-FFF2-40B4-BE49-F238E27FC236}">
              <a16:creationId xmlns:a16="http://schemas.microsoft.com/office/drawing/2014/main" id="{0A47E047-F901-4957-966B-F58F02A6EF96}"/>
            </a:ext>
          </a:extLst>
        </xdr:cNvPr>
        <xdr:cNvSpPr txBox="1"/>
      </xdr:nvSpPr>
      <xdr:spPr>
        <a:xfrm>
          <a:off x="35820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100982</xdr:rowOff>
    </xdr:from>
    <xdr:ext cx="405111" cy="259045"/>
    <xdr:sp macro="" textlink="">
      <xdr:nvSpPr>
        <xdr:cNvPr id="200" name="n_2mainValue【福祉施設】&#10;有形固定資産減価償却率">
          <a:extLst>
            <a:ext uri="{FF2B5EF4-FFF2-40B4-BE49-F238E27FC236}">
              <a16:creationId xmlns:a16="http://schemas.microsoft.com/office/drawing/2014/main" id="{F0725C6E-BC9E-4BDD-9BA0-7D8EEE0743C2}"/>
            </a:ext>
          </a:extLst>
        </xdr:cNvPr>
        <xdr:cNvSpPr txBox="1"/>
      </xdr:nvSpPr>
      <xdr:spPr>
        <a:xfrm>
          <a:off x="2705744"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83838</xdr:rowOff>
    </xdr:from>
    <xdr:ext cx="405111" cy="259045"/>
    <xdr:sp macro="" textlink="">
      <xdr:nvSpPr>
        <xdr:cNvPr id="201" name="n_3mainValue【福祉施設】&#10;有形固定資産減価償却率">
          <a:extLst>
            <a:ext uri="{FF2B5EF4-FFF2-40B4-BE49-F238E27FC236}">
              <a16:creationId xmlns:a16="http://schemas.microsoft.com/office/drawing/2014/main" id="{CDCF98D6-C2CB-4856-BE6B-A179CA3C8A0A}"/>
            </a:ext>
          </a:extLst>
        </xdr:cNvPr>
        <xdr:cNvSpPr txBox="1"/>
      </xdr:nvSpPr>
      <xdr:spPr>
        <a:xfrm>
          <a:off x="1816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45738</xdr:rowOff>
    </xdr:from>
    <xdr:ext cx="405111" cy="259045"/>
    <xdr:sp macro="" textlink="">
      <xdr:nvSpPr>
        <xdr:cNvPr id="202" name="n_4mainValue【福祉施設】&#10;有形固定資産減価償却率">
          <a:extLst>
            <a:ext uri="{FF2B5EF4-FFF2-40B4-BE49-F238E27FC236}">
              <a16:creationId xmlns:a16="http://schemas.microsoft.com/office/drawing/2014/main" id="{D5464D35-B844-4C72-BB67-D41CEA3F6AB8}"/>
            </a:ext>
          </a:extLst>
        </xdr:cNvPr>
        <xdr:cNvSpPr txBox="1"/>
      </xdr:nvSpPr>
      <xdr:spPr>
        <a:xfrm>
          <a:off x="927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3" name="正方形/長方形 202">
          <a:extLst>
            <a:ext uri="{FF2B5EF4-FFF2-40B4-BE49-F238E27FC236}">
              <a16:creationId xmlns:a16="http://schemas.microsoft.com/office/drawing/2014/main" id="{4EDF9D57-07E6-46A6-A1EC-D7871704C85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04" name="正方形/長方形 203">
          <a:extLst>
            <a:ext uri="{FF2B5EF4-FFF2-40B4-BE49-F238E27FC236}">
              <a16:creationId xmlns:a16="http://schemas.microsoft.com/office/drawing/2014/main" id="{38E93B7B-32C8-4AFE-AC29-E1A33785C49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05" name="正方形/長方形 204">
          <a:extLst>
            <a:ext uri="{FF2B5EF4-FFF2-40B4-BE49-F238E27FC236}">
              <a16:creationId xmlns:a16="http://schemas.microsoft.com/office/drawing/2014/main" id="{CCD9C68B-4984-447E-9838-98099D81FCD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06" name="正方形/長方形 205">
          <a:extLst>
            <a:ext uri="{FF2B5EF4-FFF2-40B4-BE49-F238E27FC236}">
              <a16:creationId xmlns:a16="http://schemas.microsoft.com/office/drawing/2014/main" id="{12CD6B00-D220-435E-8F7D-FAFCCDBD22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07" name="正方形/長方形 206">
          <a:extLst>
            <a:ext uri="{FF2B5EF4-FFF2-40B4-BE49-F238E27FC236}">
              <a16:creationId xmlns:a16="http://schemas.microsoft.com/office/drawing/2014/main" id="{407FE31D-E407-491F-A0B2-D0373826DEC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08" name="正方形/長方形 207">
          <a:extLst>
            <a:ext uri="{FF2B5EF4-FFF2-40B4-BE49-F238E27FC236}">
              <a16:creationId xmlns:a16="http://schemas.microsoft.com/office/drawing/2014/main" id="{9E5B67F8-73F1-47BC-88A3-FF6945D8B0A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09" name="正方形/長方形 208">
          <a:extLst>
            <a:ext uri="{FF2B5EF4-FFF2-40B4-BE49-F238E27FC236}">
              <a16:creationId xmlns:a16="http://schemas.microsoft.com/office/drawing/2014/main" id="{E63F4496-F3E0-4D83-BE96-F9DE809E414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0" name="正方形/長方形 209">
          <a:extLst>
            <a:ext uri="{FF2B5EF4-FFF2-40B4-BE49-F238E27FC236}">
              <a16:creationId xmlns:a16="http://schemas.microsoft.com/office/drawing/2014/main" id="{754D09F5-F076-4AFE-9CF5-72E0CFE322B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1" name="テキスト ボックス 210">
          <a:extLst>
            <a:ext uri="{FF2B5EF4-FFF2-40B4-BE49-F238E27FC236}">
              <a16:creationId xmlns:a16="http://schemas.microsoft.com/office/drawing/2014/main" id="{706B4A67-3F71-4EAD-A942-4E5280F7EDE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2" name="直線コネクタ 211">
          <a:extLst>
            <a:ext uri="{FF2B5EF4-FFF2-40B4-BE49-F238E27FC236}">
              <a16:creationId xmlns:a16="http://schemas.microsoft.com/office/drawing/2014/main" id="{499574ED-D2BF-4BB3-A8AF-FAC849BDC34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13" name="直線コネクタ 212">
          <a:extLst>
            <a:ext uri="{FF2B5EF4-FFF2-40B4-BE49-F238E27FC236}">
              <a16:creationId xmlns:a16="http://schemas.microsoft.com/office/drawing/2014/main" id="{E02A7968-5CC6-419C-BB2A-3BE0578CD51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14" name="テキスト ボックス 213">
          <a:extLst>
            <a:ext uri="{FF2B5EF4-FFF2-40B4-BE49-F238E27FC236}">
              <a16:creationId xmlns:a16="http://schemas.microsoft.com/office/drawing/2014/main" id="{F7D128DA-0CA2-482E-811E-D1109EFA9E8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15" name="直線コネクタ 214">
          <a:extLst>
            <a:ext uri="{FF2B5EF4-FFF2-40B4-BE49-F238E27FC236}">
              <a16:creationId xmlns:a16="http://schemas.microsoft.com/office/drawing/2014/main" id="{BA851D49-89DA-48F4-B84F-4232316C31F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16" name="テキスト ボックス 215">
          <a:extLst>
            <a:ext uri="{FF2B5EF4-FFF2-40B4-BE49-F238E27FC236}">
              <a16:creationId xmlns:a16="http://schemas.microsoft.com/office/drawing/2014/main" id="{D3BA8332-8C38-41DA-8959-3133D3C05D9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17" name="直線コネクタ 216">
          <a:extLst>
            <a:ext uri="{FF2B5EF4-FFF2-40B4-BE49-F238E27FC236}">
              <a16:creationId xmlns:a16="http://schemas.microsoft.com/office/drawing/2014/main" id="{E0381C43-11FB-4370-8751-CFC8E75AC68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18" name="テキスト ボックス 217">
          <a:extLst>
            <a:ext uri="{FF2B5EF4-FFF2-40B4-BE49-F238E27FC236}">
              <a16:creationId xmlns:a16="http://schemas.microsoft.com/office/drawing/2014/main" id="{A0862D87-EB46-4494-AA82-622F220D4557}"/>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19" name="直線コネクタ 218">
          <a:extLst>
            <a:ext uri="{FF2B5EF4-FFF2-40B4-BE49-F238E27FC236}">
              <a16:creationId xmlns:a16="http://schemas.microsoft.com/office/drawing/2014/main" id="{CAB769B1-E93D-454F-AFAA-0BCB27D973E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20" name="テキスト ボックス 219">
          <a:extLst>
            <a:ext uri="{FF2B5EF4-FFF2-40B4-BE49-F238E27FC236}">
              <a16:creationId xmlns:a16="http://schemas.microsoft.com/office/drawing/2014/main" id="{A4B79313-42C1-4533-BB58-9A778150E00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21" name="【福祉施設】&#10;一人当たり面積グラフ枠">
          <a:extLst>
            <a:ext uri="{FF2B5EF4-FFF2-40B4-BE49-F238E27FC236}">
              <a16:creationId xmlns:a16="http://schemas.microsoft.com/office/drawing/2014/main" id="{A57C644C-64D9-437B-9AFA-264D38A842B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22" name="直線コネクタ 221">
          <a:extLst>
            <a:ext uri="{FF2B5EF4-FFF2-40B4-BE49-F238E27FC236}">
              <a16:creationId xmlns:a16="http://schemas.microsoft.com/office/drawing/2014/main" id="{60571E11-0237-4356-8A76-2DA04090EC77}"/>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23" name="【福祉施設】&#10;一人当たり面積最小値テキスト">
          <a:extLst>
            <a:ext uri="{FF2B5EF4-FFF2-40B4-BE49-F238E27FC236}">
              <a16:creationId xmlns:a16="http://schemas.microsoft.com/office/drawing/2014/main" id="{D67ED502-8B30-414E-BC24-57E47C3CEBFA}"/>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24" name="直線コネクタ 223">
          <a:extLst>
            <a:ext uri="{FF2B5EF4-FFF2-40B4-BE49-F238E27FC236}">
              <a16:creationId xmlns:a16="http://schemas.microsoft.com/office/drawing/2014/main" id="{015CF755-791E-406A-BB44-F74BCF03982F}"/>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25" name="【福祉施設】&#10;一人当たり面積最大値テキスト">
          <a:extLst>
            <a:ext uri="{FF2B5EF4-FFF2-40B4-BE49-F238E27FC236}">
              <a16:creationId xmlns:a16="http://schemas.microsoft.com/office/drawing/2014/main" id="{5DF7C163-B0D6-4629-BB31-4DC2E5EE65AC}"/>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26" name="直線コネクタ 225">
          <a:extLst>
            <a:ext uri="{FF2B5EF4-FFF2-40B4-BE49-F238E27FC236}">
              <a16:creationId xmlns:a16="http://schemas.microsoft.com/office/drawing/2014/main" id="{5DE41A2A-790C-4C1E-B3CD-C3EA5C9D8E95}"/>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227" name="【福祉施設】&#10;一人当たり面積平均値テキスト">
          <a:extLst>
            <a:ext uri="{FF2B5EF4-FFF2-40B4-BE49-F238E27FC236}">
              <a16:creationId xmlns:a16="http://schemas.microsoft.com/office/drawing/2014/main" id="{191556F4-9123-4FF5-A0E0-58245245E377}"/>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28" name="フローチャート: 判断 227">
          <a:extLst>
            <a:ext uri="{FF2B5EF4-FFF2-40B4-BE49-F238E27FC236}">
              <a16:creationId xmlns:a16="http://schemas.microsoft.com/office/drawing/2014/main" id="{42134B94-9C4C-4BC9-8253-7F7AB3AFF7E5}"/>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29" name="フローチャート: 判断 228">
          <a:extLst>
            <a:ext uri="{FF2B5EF4-FFF2-40B4-BE49-F238E27FC236}">
              <a16:creationId xmlns:a16="http://schemas.microsoft.com/office/drawing/2014/main" id="{8F955195-9654-4F8B-9423-261C72F0D348}"/>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91712</xdr:rowOff>
    </xdr:from>
    <xdr:ext cx="469744" cy="259045"/>
    <xdr:sp macro="" textlink="">
      <xdr:nvSpPr>
        <xdr:cNvPr id="230" name="n_1aveValue【福祉施設】&#10;一人当たり面積">
          <a:extLst>
            <a:ext uri="{FF2B5EF4-FFF2-40B4-BE49-F238E27FC236}">
              <a16:creationId xmlns:a16="http://schemas.microsoft.com/office/drawing/2014/main" id="{7A62573A-85C3-4172-BDC1-47F907AFBA36}"/>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150749</xdr:rowOff>
    </xdr:from>
    <xdr:to>
      <xdr:col>46</xdr:col>
      <xdr:colOff>38100</xdr:colOff>
      <xdr:row>84</xdr:row>
      <xdr:rowOff>80899</xdr:rowOff>
    </xdr:to>
    <xdr:sp macro="" textlink="">
      <xdr:nvSpPr>
        <xdr:cNvPr id="231" name="フローチャート: 判断 230">
          <a:extLst>
            <a:ext uri="{FF2B5EF4-FFF2-40B4-BE49-F238E27FC236}">
              <a16:creationId xmlns:a16="http://schemas.microsoft.com/office/drawing/2014/main" id="{BC2388C3-70D0-4AF4-8CCE-4D1A6764FDEC}"/>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84</xdr:row>
      <xdr:rowOff>72026</xdr:rowOff>
    </xdr:from>
    <xdr:ext cx="469744" cy="259045"/>
    <xdr:sp macro="" textlink="">
      <xdr:nvSpPr>
        <xdr:cNvPr id="232" name="n_2aveValue【福祉施設】&#10;一人当たり面積">
          <a:extLst>
            <a:ext uri="{FF2B5EF4-FFF2-40B4-BE49-F238E27FC236}">
              <a16:creationId xmlns:a16="http://schemas.microsoft.com/office/drawing/2014/main" id="{15FCDD85-E586-467E-AFCA-BFC8CBE5ACCE}"/>
            </a:ext>
          </a:extLst>
        </xdr:cNvPr>
        <xdr:cNvSpPr txBox="1"/>
      </xdr:nvSpPr>
      <xdr:spPr>
        <a:xfrm>
          <a:off x="8515427" y="1447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84</xdr:row>
      <xdr:rowOff>1015</xdr:rowOff>
    </xdr:from>
    <xdr:to>
      <xdr:col>41</xdr:col>
      <xdr:colOff>101600</xdr:colOff>
      <xdr:row>84</xdr:row>
      <xdr:rowOff>102615</xdr:rowOff>
    </xdr:to>
    <xdr:sp macro="" textlink="">
      <xdr:nvSpPr>
        <xdr:cNvPr id="233" name="フローチャート: 判断 232">
          <a:extLst>
            <a:ext uri="{FF2B5EF4-FFF2-40B4-BE49-F238E27FC236}">
              <a16:creationId xmlns:a16="http://schemas.microsoft.com/office/drawing/2014/main" id="{25C97E9D-9183-4206-B2B4-BED1E8917496}"/>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84</xdr:row>
      <xdr:rowOff>93742</xdr:rowOff>
    </xdr:from>
    <xdr:ext cx="469744" cy="259045"/>
    <xdr:sp macro="" textlink="">
      <xdr:nvSpPr>
        <xdr:cNvPr id="234" name="n_3aveValue【福祉施設】&#10;一人当たり面積">
          <a:extLst>
            <a:ext uri="{FF2B5EF4-FFF2-40B4-BE49-F238E27FC236}">
              <a16:creationId xmlns:a16="http://schemas.microsoft.com/office/drawing/2014/main" id="{C6BCADBC-D3F4-4761-B4A2-8A6A06BF9A3D}"/>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141605</xdr:rowOff>
    </xdr:from>
    <xdr:to>
      <xdr:col>36</xdr:col>
      <xdr:colOff>165100</xdr:colOff>
      <xdr:row>84</xdr:row>
      <xdr:rowOff>71755</xdr:rowOff>
    </xdr:to>
    <xdr:sp macro="" textlink="">
      <xdr:nvSpPr>
        <xdr:cNvPr id="235" name="フローチャート: 判断 234">
          <a:extLst>
            <a:ext uri="{FF2B5EF4-FFF2-40B4-BE49-F238E27FC236}">
              <a16:creationId xmlns:a16="http://schemas.microsoft.com/office/drawing/2014/main" id="{8FA75F09-F86C-4F47-B36F-DB695B9D22C4}"/>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88282</xdr:rowOff>
    </xdr:from>
    <xdr:ext cx="469744" cy="259045"/>
    <xdr:sp macro="" textlink="">
      <xdr:nvSpPr>
        <xdr:cNvPr id="236" name="n_4aveValue【福祉施設】&#10;一人当たり面積">
          <a:extLst>
            <a:ext uri="{FF2B5EF4-FFF2-40B4-BE49-F238E27FC236}">
              <a16:creationId xmlns:a16="http://schemas.microsoft.com/office/drawing/2014/main" id="{4897AD07-04EE-40C5-BE5A-7E2C7EC13F03}"/>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37" name="テキスト ボックス 236">
          <a:extLst>
            <a:ext uri="{FF2B5EF4-FFF2-40B4-BE49-F238E27FC236}">
              <a16:creationId xmlns:a16="http://schemas.microsoft.com/office/drawing/2014/main" id="{F9CF85B1-A973-466F-A04F-D94B05EFC47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38" name="テキスト ボックス 237">
          <a:extLst>
            <a:ext uri="{FF2B5EF4-FFF2-40B4-BE49-F238E27FC236}">
              <a16:creationId xmlns:a16="http://schemas.microsoft.com/office/drawing/2014/main" id="{5856D6A6-36BA-4459-9447-440D4606485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39" name="テキスト ボックス 238">
          <a:extLst>
            <a:ext uri="{FF2B5EF4-FFF2-40B4-BE49-F238E27FC236}">
              <a16:creationId xmlns:a16="http://schemas.microsoft.com/office/drawing/2014/main" id="{D8C4821C-073B-4FFA-805E-926DAD20D08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0" name="テキスト ボックス 239">
          <a:extLst>
            <a:ext uri="{FF2B5EF4-FFF2-40B4-BE49-F238E27FC236}">
              <a16:creationId xmlns:a16="http://schemas.microsoft.com/office/drawing/2014/main" id="{54BEA57E-D0FA-401E-B33D-CE71BA70DF9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1" name="テキスト ボックス 240">
          <a:extLst>
            <a:ext uri="{FF2B5EF4-FFF2-40B4-BE49-F238E27FC236}">
              <a16:creationId xmlns:a16="http://schemas.microsoft.com/office/drawing/2014/main" id="{C5CE62B4-2ACC-49AC-A84F-B6D3A76115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160465</xdr:rowOff>
    </xdr:from>
    <xdr:to>
      <xdr:col>55</xdr:col>
      <xdr:colOff>50800</xdr:colOff>
      <xdr:row>84</xdr:row>
      <xdr:rowOff>90615</xdr:rowOff>
    </xdr:to>
    <xdr:sp macro="" textlink="">
      <xdr:nvSpPr>
        <xdr:cNvPr id="242" name="楕円 241">
          <a:extLst>
            <a:ext uri="{FF2B5EF4-FFF2-40B4-BE49-F238E27FC236}">
              <a16:creationId xmlns:a16="http://schemas.microsoft.com/office/drawing/2014/main" id="{389597E0-5225-4CA5-A39C-FBB32E3D188F}"/>
            </a:ext>
          </a:extLst>
        </xdr:cNvPr>
        <xdr:cNvSpPr/>
      </xdr:nvSpPr>
      <xdr:spPr>
        <a:xfrm>
          <a:off x="10426700" y="1439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11892</xdr:rowOff>
    </xdr:from>
    <xdr:ext cx="469744" cy="259045"/>
    <xdr:sp macro="" textlink="">
      <xdr:nvSpPr>
        <xdr:cNvPr id="243" name="【福祉施設】&#10;一人当たり面積該当値テキスト">
          <a:extLst>
            <a:ext uri="{FF2B5EF4-FFF2-40B4-BE49-F238E27FC236}">
              <a16:creationId xmlns:a16="http://schemas.microsoft.com/office/drawing/2014/main" id="{5C5638F1-A29D-4AE5-AF4E-17110E26AFA2}"/>
            </a:ext>
          </a:extLst>
        </xdr:cNvPr>
        <xdr:cNvSpPr txBox="1"/>
      </xdr:nvSpPr>
      <xdr:spPr>
        <a:xfrm>
          <a:off x="10515600" y="1424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162179</xdr:rowOff>
    </xdr:from>
    <xdr:to>
      <xdr:col>50</xdr:col>
      <xdr:colOff>165100</xdr:colOff>
      <xdr:row>84</xdr:row>
      <xdr:rowOff>92329</xdr:rowOff>
    </xdr:to>
    <xdr:sp macro="" textlink="">
      <xdr:nvSpPr>
        <xdr:cNvPr id="244" name="楕円 243">
          <a:extLst>
            <a:ext uri="{FF2B5EF4-FFF2-40B4-BE49-F238E27FC236}">
              <a16:creationId xmlns:a16="http://schemas.microsoft.com/office/drawing/2014/main" id="{89E80848-E8BE-4009-9185-FA6D74655A63}"/>
            </a:ext>
          </a:extLst>
        </xdr:cNvPr>
        <xdr:cNvSpPr/>
      </xdr:nvSpPr>
      <xdr:spPr>
        <a:xfrm>
          <a:off x="9588500" y="1439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39815</xdr:rowOff>
    </xdr:from>
    <xdr:to>
      <xdr:col>55</xdr:col>
      <xdr:colOff>0</xdr:colOff>
      <xdr:row>84</xdr:row>
      <xdr:rowOff>41529</xdr:rowOff>
    </xdr:to>
    <xdr:cxnSp macro="">
      <xdr:nvCxnSpPr>
        <xdr:cNvPr id="245" name="直線コネクタ 244">
          <a:extLst>
            <a:ext uri="{FF2B5EF4-FFF2-40B4-BE49-F238E27FC236}">
              <a16:creationId xmlns:a16="http://schemas.microsoft.com/office/drawing/2014/main" id="{BB1C1943-07A1-42F2-9309-39BB5CDE93C6}"/>
            </a:ext>
          </a:extLst>
        </xdr:cNvPr>
        <xdr:cNvCxnSpPr/>
      </xdr:nvCxnSpPr>
      <xdr:spPr>
        <a:xfrm flipV="1">
          <a:off x="9639300" y="14441615"/>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138748</xdr:rowOff>
    </xdr:from>
    <xdr:to>
      <xdr:col>46</xdr:col>
      <xdr:colOff>38100</xdr:colOff>
      <xdr:row>84</xdr:row>
      <xdr:rowOff>68898</xdr:rowOff>
    </xdr:to>
    <xdr:sp macro="" textlink="">
      <xdr:nvSpPr>
        <xdr:cNvPr id="246" name="楕円 245">
          <a:extLst>
            <a:ext uri="{FF2B5EF4-FFF2-40B4-BE49-F238E27FC236}">
              <a16:creationId xmlns:a16="http://schemas.microsoft.com/office/drawing/2014/main" id="{0FA37EE2-B86A-43FC-B53E-18FE4D73F7A2}"/>
            </a:ext>
          </a:extLst>
        </xdr:cNvPr>
        <xdr:cNvSpPr/>
      </xdr:nvSpPr>
      <xdr:spPr>
        <a:xfrm>
          <a:off x="8699500" y="1436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18098</xdr:rowOff>
    </xdr:from>
    <xdr:to>
      <xdr:col>50</xdr:col>
      <xdr:colOff>114300</xdr:colOff>
      <xdr:row>84</xdr:row>
      <xdr:rowOff>41529</xdr:rowOff>
    </xdr:to>
    <xdr:cxnSp macro="">
      <xdr:nvCxnSpPr>
        <xdr:cNvPr id="247" name="直線コネクタ 246">
          <a:extLst>
            <a:ext uri="{FF2B5EF4-FFF2-40B4-BE49-F238E27FC236}">
              <a16:creationId xmlns:a16="http://schemas.microsoft.com/office/drawing/2014/main" id="{93878165-7BE2-4BF6-AD98-C3529FF6ADF9}"/>
            </a:ext>
          </a:extLst>
        </xdr:cNvPr>
        <xdr:cNvCxnSpPr/>
      </xdr:nvCxnSpPr>
      <xdr:spPr>
        <a:xfrm>
          <a:off x="8750300" y="14419898"/>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142176</xdr:rowOff>
    </xdr:from>
    <xdr:to>
      <xdr:col>41</xdr:col>
      <xdr:colOff>101600</xdr:colOff>
      <xdr:row>84</xdr:row>
      <xdr:rowOff>72326</xdr:rowOff>
    </xdr:to>
    <xdr:sp macro="" textlink="">
      <xdr:nvSpPr>
        <xdr:cNvPr id="248" name="楕円 247">
          <a:extLst>
            <a:ext uri="{FF2B5EF4-FFF2-40B4-BE49-F238E27FC236}">
              <a16:creationId xmlns:a16="http://schemas.microsoft.com/office/drawing/2014/main" id="{2F920F9E-71DB-45E1-BA61-EB3075BAEE93}"/>
            </a:ext>
          </a:extLst>
        </xdr:cNvPr>
        <xdr:cNvSpPr/>
      </xdr:nvSpPr>
      <xdr:spPr>
        <a:xfrm>
          <a:off x="7810500" y="1437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18098</xdr:rowOff>
    </xdr:from>
    <xdr:to>
      <xdr:col>45</xdr:col>
      <xdr:colOff>177800</xdr:colOff>
      <xdr:row>84</xdr:row>
      <xdr:rowOff>21526</xdr:rowOff>
    </xdr:to>
    <xdr:cxnSp macro="">
      <xdr:nvCxnSpPr>
        <xdr:cNvPr id="249" name="直線コネクタ 248">
          <a:extLst>
            <a:ext uri="{FF2B5EF4-FFF2-40B4-BE49-F238E27FC236}">
              <a16:creationId xmlns:a16="http://schemas.microsoft.com/office/drawing/2014/main" id="{84D49E12-BF65-4B33-883C-CCA35D4C04D9}"/>
            </a:ext>
          </a:extLst>
        </xdr:cNvPr>
        <xdr:cNvCxnSpPr/>
      </xdr:nvCxnSpPr>
      <xdr:spPr>
        <a:xfrm flipV="1">
          <a:off x="7861300" y="14419898"/>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145605</xdr:rowOff>
    </xdr:from>
    <xdr:to>
      <xdr:col>36</xdr:col>
      <xdr:colOff>165100</xdr:colOff>
      <xdr:row>84</xdr:row>
      <xdr:rowOff>75755</xdr:rowOff>
    </xdr:to>
    <xdr:sp macro="" textlink="">
      <xdr:nvSpPr>
        <xdr:cNvPr id="250" name="楕円 249">
          <a:extLst>
            <a:ext uri="{FF2B5EF4-FFF2-40B4-BE49-F238E27FC236}">
              <a16:creationId xmlns:a16="http://schemas.microsoft.com/office/drawing/2014/main" id="{3B1A8E17-FE6A-4914-877E-DBDA731AB8BB}"/>
            </a:ext>
          </a:extLst>
        </xdr:cNvPr>
        <xdr:cNvSpPr/>
      </xdr:nvSpPr>
      <xdr:spPr>
        <a:xfrm>
          <a:off x="6921500" y="1437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21526</xdr:rowOff>
    </xdr:from>
    <xdr:to>
      <xdr:col>41</xdr:col>
      <xdr:colOff>50800</xdr:colOff>
      <xdr:row>84</xdr:row>
      <xdr:rowOff>24955</xdr:rowOff>
    </xdr:to>
    <xdr:cxnSp macro="">
      <xdr:nvCxnSpPr>
        <xdr:cNvPr id="251" name="直線コネクタ 250">
          <a:extLst>
            <a:ext uri="{FF2B5EF4-FFF2-40B4-BE49-F238E27FC236}">
              <a16:creationId xmlns:a16="http://schemas.microsoft.com/office/drawing/2014/main" id="{7524F454-F37A-4EC6-B0BF-01D9A8A672C1}"/>
            </a:ext>
          </a:extLst>
        </xdr:cNvPr>
        <xdr:cNvCxnSpPr/>
      </xdr:nvCxnSpPr>
      <xdr:spPr>
        <a:xfrm flipV="1">
          <a:off x="6972300" y="1442332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83456</xdr:rowOff>
    </xdr:from>
    <xdr:ext cx="469744" cy="259045"/>
    <xdr:sp macro="" textlink="">
      <xdr:nvSpPr>
        <xdr:cNvPr id="252" name="n_1mainValue【福祉施設】&#10;一人当たり面積">
          <a:extLst>
            <a:ext uri="{FF2B5EF4-FFF2-40B4-BE49-F238E27FC236}">
              <a16:creationId xmlns:a16="http://schemas.microsoft.com/office/drawing/2014/main" id="{F07E4AA9-58B0-4834-AABC-D0AB4AA5BE79}"/>
            </a:ext>
          </a:extLst>
        </xdr:cNvPr>
        <xdr:cNvSpPr txBox="1"/>
      </xdr:nvSpPr>
      <xdr:spPr>
        <a:xfrm>
          <a:off x="9391727" y="1448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85425</xdr:rowOff>
    </xdr:from>
    <xdr:ext cx="469744" cy="259045"/>
    <xdr:sp macro="" textlink="">
      <xdr:nvSpPr>
        <xdr:cNvPr id="253" name="n_2mainValue【福祉施設】&#10;一人当たり面積">
          <a:extLst>
            <a:ext uri="{FF2B5EF4-FFF2-40B4-BE49-F238E27FC236}">
              <a16:creationId xmlns:a16="http://schemas.microsoft.com/office/drawing/2014/main" id="{0578A843-8416-4F3E-B51F-C9AD3F3D2710}"/>
            </a:ext>
          </a:extLst>
        </xdr:cNvPr>
        <xdr:cNvSpPr txBox="1"/>
      </xdr:nvSpPr>
      <xdr:spPr>
        <a:xfrm>
          <a:off x="8515427" y="1414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88853</xdr:rowOff>
    </xdr:from>
    <xdr:ext cx="469744" cy="259045"/>
    <xdr:sp macro="" textlink="">
      <xdr:nvSpPr>
        <xdr:cNvPr id="254" name="n_3mainValue【福祉施設】&#10;一人当たり面積">
          <a:extLst>
            <a:ext uri="{FF2B5EF4-FFF2-40B4-BE49-F238E27FC236}">
              <a16:creationId xmlns:a16="http://schemas.microsoft.com/office/drawing/2014/main" id="{73AB423A-B45F-4636-86A5-84360491CC1C}"/>
            </a:ext>
          </a:extLst>
        </xdr:cNvPr>
        <xdr:cNvSpPr txBox="1"/>
      </xdr:nvSpPr>
      <xdr:spPr>
        <a:xfrm>
          <a:off x="7626427" y="1414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66882</xdr:rowOff>
    </xdr:from>
    <xdr:ext cx="469744" cy="259045"/>
    <xdr:sp macro="" textlink="">
      <xdr:nvSpPr>
        <xdr:cNvPr id="255" name="n_4mainValue【福祉施設】&#10;一人当たり面積">
          <a:extLst>
            <a:ext uri="{FF2B5EF4-FFF2-40B4-BE49-F238E27FC236}">
              <a16:creationId xmlns:a16="http://schemas.microsoft.com/office/drawing/2014/main" id="{7033B4C0-32D4-4B72-B89A-4220B5CB029B}"/>
            </a:ext>
          </a:extLst>
        </xdr:cNvPr>
        <xdr:cNvSpPr txBox="1"/>
      </xdr:nvSpPr>
      <xdr:spPr>
        <a:xfrm>
          <a:off x="6737427" y="1446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6" name="正方形/長方形 255">
          <a:extLst>
            <a:ext uri="{FF2B5EF4-FFF2-40B4-BE49-F238E27FC236}">
              <a16:creationId xmlns:a16="http://schemas.microsoft.com/office/drawing/2014/main" id="{DC2D1E50-F6A4-41E6-A707-DC5EB684108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7" name="正方形/長方形 256">
          <a:extLst>
            <a:ext uri="{FF2B5EF4-FFF2-40B4-BE49-F238E27FC236}">
              <a16:creationId xmlns:a16="http://schemas.microsoft.com/office/drawing/2014/main" id="{D2071503-DB08-4F1C-A7A6-E08EC49581F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8" name="正方形/長方形 257">
          <a:extLst>
            <a:ext uri="{FF2B5EF4-FFF2-40B4-BE49-F238E27FC236}">
              <a16:creationId xmlns:a16="http://schemas.microsoft.com/office/drawing/2014/main" id="{3B7C5A79-632B-4269-A583-C800950F267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9" name="正方形/長方形 258">
          <a:extLst>
            <a:ext uri="{FF2B5EF4-FFF2-40B4-BE49-F238E27FC236}">
              <a16:creationId xmlns:a16="http://schemas.microsoft.com/office/drawing/2014/main" id="{AF6FE0EE-1588-4331-A190-869F0843071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0" name="正方形/長方形 259">
          <a:extLst>
            <a:ext uri="{FF2B5EF4-FFF2-40B4-BE49-F238E27FC236}">
              <a16:creationId xmlns:a16="http://schemas.microsoft.com/office/drawing/2014/main" id="{28A0799B-174D-4F5D-A075-D387BBDA45B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1" name="正方形/長方形 260">
          <a:extLst>
            <a:ext uri="{FF2B5EF4-FFF2-40B4-BE49-F238E27FC236}">
              <a16:creationId xmlns:a16="http://schemas.microsoft.com/office/drawing/2014/main" id="{43597A5C-9CBD-49A5-A5C4-D50E3359350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2" name="正方形/長方形 261">
          <a:extLst>
            <a:ext uri="{FF2B5EF4-FFF2-40B4-BE49-F238E27FC236}">
              <a16:creationId xmlns:a16="http://schemas.microsoft.com/office/drawing/2014/main" id="{FED50A59-6665-4102-8C53-181693F6E6C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3" name="正方形/長方形 262">
          <a:extLst>
            <a:ext uri="{FF2B5EF4-FFF2-40B4-BE49-F238E27FC236}">
              <a16:creationId xmlns:a16="http://schemas.microsoft.com/office/drawing/2014/main" id="{4A73E6EB-CEC6-4515-825A-726FFF733AC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64" name="テキスト ボックス 263">
          <a:extLst>
            <a:ext uri="{FF2B5EF4-FFF2-40B4-BE49-F238E27FC236}">
              <a16:creationId xmlns:a16="http://schemas.microsoft.com/office/drawing/2014/main" id="{F32F0EC8-09DC-4318-835B-84FE4FB0E8B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5" name="直線コネクタ 264">
          <a:extLst>
            <a:ext uri="{FF2B5EF4-FFF2-40B4-BE49-F238E27FC236}">
              <a16:creationId xmlns:a16="http://schemas.microsoft.com/office/drawing/2014/main" id="{20F2C345-68D3-4BD5-A639-B1695DCD38B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66" name="テキスト ボックス 265">
          <a:extLst>
            <a:ext uri="{FF2B5EF4-FFF2-40B4-BE49-F238E27FC236}">
              <a16:creationId xmlns:a16="http://schemas.microsoft.com/office/drawing/2014/main" id="{F97433E6-020E-4A76-B0A9-7654ECD35B5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67" name="直線コネクタ 266">
          <a:extLst>
            <a:ext uri="{FF2B5EF4-FFF2-40B4-BE49-F238E27FC236}">
              <a16:creationId xmlns:a16="http://schemas.microsoft.com/office/drawing/2014/main" id="{8C1733DF-0402-4314-80F7-19F9DF0FB3D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68" name="テキスト ボックス 267">
          <a:extLst>
            <a:ext uri="{FF2B5EF4-FFF2-40B4-BE49-F238E27FC236}">
              <a16:creationId xmlns:a16="http://schemas.microsoft.com/office/drawing/2014/main" id="{45304564-A7D3-4C94-8147-DEE32703CD0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69" name="直線コネクタ 268">
          <a:extLst>
            <a:ext uri="{FF2B5EF4-FFF2-40B4-BE49-F238E27FC236}">
              <a16:creationId xmlns:a16="http://schemas.microsoft.com/office/drawing/2014/main" id="{904EB043-B44B-423C-8C0D-E461C788630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70" name="テキスト ボックス 269">
          <a:extLst>
            <a:ext uri="{FF2B5EF4-FFF2-40B4-BE49-F238E27FC236}">
              <a16:creationId xmlns:a16="http://schemas.microsoft.com/office/drawing/2014/main" id="{A07A7EC4-2FFD-405C-A233-B215AF1B0B3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71" name="直線コネクタ 270">
          <a:extLst>
            <a:ext uri="{FF2B5EF4-FFF2-40B4-BE49-F238E27FC236}">
              <a16:creationId xmlns:a16="http://schemas.microsoft.com/office/drawing/2014/main" id="{BDE8A0A2-752D-4ED4-9A8C-53FF7D91C2B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72" name="テキスト ボックス 271">
          <a:extLst>
            <a:ext uri="{FF2B5EF4-FFF2-40B4-BE49-F238E27FC236}">
              <a16:creationId xmlns:a16="http://schemas.microsoft.com/office/drawing/2014/main" id="{4D10B2F9-DC0F-4CAD-B8A6-FC28F936A67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73" name="直線コネクタ 272">
          <a:extLst>
            <a:ext uri="{FF2B5EF4-FFF2-40B4-BE49-F238E27FC236}">
              <a16:creationId xmlns:a16="http://schemas.microsoft.com/office/drawing/2014/main" id="{13730554-34E7-4615-9998-CA48098B4FA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74" name="テキスト ボックス 273">
          <a:extLst>
            <a:ext uri="{FF2B5EF4-FFF2-40B4-BE49-F238E27FC236}">
              <a16:creationId xmlns:a16="http://schemas.microsoft.com/office/drawing/2014/main" id="{AEC21414-6489-4579-A4A9-D53324D0E05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75" name="直線コネクタ 274">
          <a:extLst>
            <a:ext uri="{FF2B5EF4-FFF2-40B4-BE49-F238E27FC236}">
              <a16:creationId xmlns:a16="http://schemas.microsoft.com/office/drawing/2014/main" id="{2924E81A-57B6-4DB9-B097-751DB3CB585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76" name="テキスト ボックス 275">
          <a:extLst>
            <a:ext uri="{FF2B5EF4-FFF2-40B4-BE49-F238E27FC236}">
              <a16:creationId xmlns:a16="http://schemas.microsoft.com/office/drawing/2014/main" id="{15006CD9-BE94-4897-B360-A6A707B0183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77" name="直線コネクタ 276">
          <a:extLst>
            <a:ext uri="{FF2B5EF4-FFF2-40B4-BE49-F238E27FC236}">
              <a16:creationId xmlns:a16="http://schemas.microsoft.com/office/drawing/2014/main" id="{D960E8AE-BDC8-453B-B1B8-48C6FB56692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78" name="テキスト ボックス 277">
          <a:extLst>
            <a:ext uri="{FF2B5EF4-FFF2-40B4-BE49-F238E27FC236}">
              <a16:creationId xmlns:a16="http://schemas.microsoft.com/office/drawing/2014/main" id="{85D3C494-1C7F-4C0D-B974-80D0206865F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9" name="直線コネクタ 278">
          <a:extLst>
            <a:ext uri="{FF2B5EF4-FFF2-40B4-BE49-F238E27FC236}">
              <a16:creationId xmlns:a16="http://schemas.microsoft.com/office/drawing/2014/main" id="{49E3D278-C673-4AFF-9F84-10D6FC7D885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80" name="【市民会館】&#10;有形固定資産減価償却率グラフ枠">
          <a:extLst>
            <a:ext uri="{FF2B5EF4-FFF2-40B4-BE49-F238E27FC236}">
              <a16:creationId xmlns:a16="http://schemas.microsoft.com/office/drawing/2014/main" id="{92CFA237-C61E-4DE9-B97F-BD579862CB0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81" name="直線コネクタ 280">
          <a:extLst>
            <a:ext uri="{FF2B5EF4-FFF2-40B4-BE49-F238E27FC236}">
              <a16:creationId xmlns:a16="http://schemas.microsoft.com/office/drawing/2014/main" id="{ADE22AB7-163E-4209-84B6-CE76F8B296AA}"/>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82" name="【市民会館】&#10;有形固定資産減価償却率最小値テキスト">
          <a:extLst>
            <a:ext uri="{FF2B5EF4-FFF2-40B4-BE49-F238E27FC236}">
              <a16:creationId xmlns:a16="http://schemas.microsoft.com/office/drawing/2014/main" id="{E3DC7F47-E657-42B8-BEF0-219E29E8EDE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83" name="直線コネクタ 282">
          <a:extLst>
            <a:ext uri="{FF2B5EF4-FFF2-40B4-BE49-F238E27FC236}">
              <a16:creationId xmlns:a16="http://schemas.microsoft.com/office/drawing/2014/main" id="{7187D761-A627-4D0C-B94A-1B0CF5CBCE1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284" name="【市民会館】&#10;有形固定資産減価償却率最大値テキスト">
          <a:extLst>
            <a:ext uri="{FF2B5EF4-FFF2-40B4-BE49-F238E27FC236}">
              <a16:creationId xmlns:a16="http://schemas.microsoft.com/office/drawing/2014/main" id="{B6B07D26-5AE8-4B46-9879-CE4F367FC51B}"/>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285" name="直線コネクタ 284">
          <a:extLst>
            <a:ext uri="{FF2B5EF4-FFF2-40B4-BE49-F238E27FC236}">
              <a16:creationId xmlns:a16="http://schemas.microsoft.com/office/drawing/2014/main" id="{441A7CDF-4203-4173-8C54-E972BEEA77B2}"/>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286" name="【市民会館】&#10;有形固定資産減価償却率平均値テキスト">
          <a:extLst>
            <a:ext uri="{FF2B5EF4-FFF2-40B4-BE49-F238E27FC236}">
              <a16:creationId xmlns:a16="http://schemas.microsoft.com/office/drawing/2014/main" id="{20465F48-B619-49A0-B51B-E56FE05E7DAB}"/>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287" name="フローチャート: 判断 286">
          <a:extLst>
            <a:ext uri="{FF2B5EF4-FFF2-40B4-BE49-F238E27FC236}">
              <a16:creationId xmlns:a16="http://schemas.microsoft.com/office/drawing/2014/main" id="{9577FEE8-C66C-42D8-85E2-3FC960DBACA5}"/>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288" name="フローチャート: 判断 287">
          <a:extLst>
            <a:ext uri="{FF2B5EF4-FFF2-40B4-BE49-F238E27FC236}">
              <a16:creationId xmlns:a16="http://schemas.microsoft.com/office/drawing/2014/main" id="{38E7B866-F640-41E1-B921-03DCC13F1886}"/>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127198</xdr:rowOff>
    </xdr:from>
    <xdr:ext cx="405111" cy="259045"/>
    <xdr:sp macro="" textlink="">
      <xdr:nvSpPr>
        <xdr:cNvPr id="289" name="n_1aveValue【市民会館】&#10;有形固定資産減価償却率">
          <a:extLst>
            <a:ext uri="{FF2B5EF4-FFF2-40B4-BE49-F238E27FC236}">
              <a16:creationId xmlns:a16="http://schemas.microsoft.com/office/drawing/2014/main" id="{8223B325-8BA2-4E54-A61E-C8D060317710}"/>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152763</xdr:rowOff>
    </xdr:from>
    <xdr:to>
      <xdr:col>15</xdr:col>
      <xdr:colOff>101600</xdr:colOff>
      <xdr:row>105</xdr:row>
      <xdr:rowOff>82913</xdr:rowOff>
    </xdr:to>
    <xdr:sp macro="" textlink="">
      <xdr:nvSpPr>
        <xdr:cNvPr id="290" name="フローチャート: 判断 289">
          <a:extLst>
            <a:ext uri="{FF2B5EF4-FFF2-40B4-BE49-F238E27FC236}">
              <a16:creationId xmlns:a16="http://schemas.microsoft.com/office/drawing/2014/main" id="{063B477B-D8C8-42D2-A526-7CACF42006B6}"/>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99440</xdr:rowOff>
    </xdr:from>
    <xdr:ext cx="405111" cy="259045"/>
    <xdr:sp macro="" textlink="">
      <xdr:nvSpPr>
        <xdr:cNvPr id="291" name="n_2aveValue【市民会館】&#10;有形固定資産減価償却率">
          <a:extLst>
            <a:ext uri="{FF2B5EF4-FFF2-40B4-BE49-F238E27FC236}">
              <a16:creationId xmlns:a16="http://schemas.microsoft.com/office/drawing/2014/main" id="{89D6C8AE-47F2-4791-8EC9-6DE66C45B59F}"/>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156029</xdr:rowOff>
    </xdr:from>
    <xdr:to>
      <xdr:col>10</xdr:col>
      <xdr:colOff>165100</xdr:colOff>
      <xdr:row>105</xdr:row>
      <xdr:rowOff>86179</xdr:rowOff>
    </xdr:to>
    <xdr:sp macro="" textlink="">
      <xdr:nvSpPr>
        <xdr:cNvPr id="292" name="フローチャート: 判断 291">
          <a:extLst>
            <a:ext uri="{FF2B5EF4-FFF2-40B4-BE49-F238E27FC236}">
              <a16:creationId xmlns:a16="http://schemas.microsoft.com/office/drawing/2014/main" id="{4AB3C1EE-6318-468F-99BF-F0B17BE63A84}"/>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102706</xdr:rowOff>
    </xdr:from>
    <xdr:ext cx="405111" cy="259045"/>
    <xdr:sp macro="" textlink="">
      <xdr:nvSpPr>
        <xdr:cNvPr id="293" name="n_3aveValue【市民会館】&#10;有形固定資産減価償却率">
          <a:extLst>
            <a:ext uri="{FF2B5EF4-FFF2-40B4-BE49-F238E27FC236}">
              <a16:creationId xmlns:a16="http://schemas.microsoft.com/office/drawing/2014/main" id="{96E64166-BB3A-465F-B48C-17986DC797F2}"/>
            </a:ext>
          </a:extLst>
        </xdr:cNvPr>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110308</xdr:rowOff>
    </xdr:from>
    <xdr:to>
      <xdr:col>6</xdr:col>
      <xdr:colOff>38100</xdr:colOff>
      <xdr:row>105</xdr:row>
      <xdr:rowOff>40458</xdr:rowOff>
    </xdr:to>
    <xdr:sp macro="" textlink="">
      <xdr:nvSpPr>
        <xdr:cNvPr id="294" name="フローチャート: 判断 293">
          <a:extLst>
            <a:ext uri="{FF2B5EF4-FFF2-40B4-BE49-F238E27FC236}">
              <a16:creationId xmlns:a16="http://schemas.microsoft.com/office/drawing/2014/main" id="{804BA760-3808-4860-9596-1387095977E0}"/>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56985</xdr:rowOff>
    </xdr:from>
    <xdr:ext cx="405111" cy="259045"/>
    <xdr:sp macro="" textlink="">
      <xdr:nvSpPr>
        <xdr:cNvPr id="295" name="n_4aveValue【市民会館】&#10;有形固定資産減価償却率">
          <a:extLst>
            <a:ext uri="{FF2B5EF4-FFF2-40B4-BE49-F238E27FC236}">
              <a16:creationId xmlns:a16="http://schemas.microsoft.com/office/drawing/2014/main" id="{369134C1-373E-4A8E-A68C-4219A8769588}"/>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296" name="テキスト ボックス 295">
          <a:extLst>
            <a:ext uri="{FF2B5EF4-FFF2-40B4-BE49-F238E27FC236}">
              <a16:creationId xmlns:a16="http://schemas.microsoft.com/office/drawing/2014/main" id="{853E0C2C-4250-4140-9DBA-F9BCFE8E0EA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7" name="テキスト ボックス 296">
          <a:extLst>
            <a:ext uri="{FF2B5EF4-FFF2-40B4-BE49-F238E27FC236}">
              <a16:creationId xmlns:a16="http://schemas.microsoft.com/office/drawing/2014/main" id="{FDBE3964-4575-4982-A015-9258F33094F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8" name="テキスト ボックス 297">
          <a:extLst>
            <a:ext uri="{FF2B5EF4-FFF2-40B4-BE49-F238E27FC236}">
              <a16:creationId xmlns:a16="http://schemas.microsoft.com/office/drawing/2014/main" id="{C006F0CF-10F5-45BF-B186-FF3EFAC59B2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99" name="テキスト ボックス 298">
          <a:extLst>
            <a:ext uri="{FF2B5EF4-FFF2-40B4-BE49-F238E27FC236}">
              <a16:creationId xmlns:a16="http://schemas.microsoft.com/office/drawing/2014/main" id="{9FFE1939-6677-4166-B5AD-FD62F079456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0" name="テキスト ボックス 299">
          <a:extLst>
            <a:ext uri="{FF2B5EF4-FFF2-40B4-BE49-F238E27FC236}">
              <a16:creationId xmlns:a16="http://schemas.microsoft.com/office/drawing/2014/main" id="{41FFEC76-13E8-4EBA-A007-67572D52802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151130</xdr:rowOff>
    </xdr:from>
    <xdr:to>
      <xdr:col>24</xdr:col>
      <xdr:colOff>114300</xdr:colOff>
      <xdr:row>109</xdr:row>
      <xdr:rowOff>81280</xdr:rowOff>
    </xdr:to>
    <xdr:sp macro="" textlink="">
      <xdr:nvSpPr>
        <xdr:cNvPr id="301" name="楕円 300">
          <a:extLst>
            <a:ext uri="{FF2B5EF4-FFF2-40B4-BE49-F238E27FC236}">
              <a16:creationId xmlns:a16="http://schemas.microsoft.com/office/drawing/2014/main" id="{6C7FF83E-AA77-4C7B-BE4C-971079F07187}"/>
            </a:ext>
          </a:extLst>
        </xdr:cNvPr>
        <xdr:cNvSpPr/>
      </xdr:nvSpPr>
      <xdr:spPr>
        <a:xfrm>
          <a:off x="45847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66057</xdr:rowOff>
    </xdr:from>
    <xdr:ext cx="405111" cy="259045"/>
    <xdr:sp macro="" textlink="">
      <xdr:nvSpPr>
        <xdr:cNvPr id="302" name="【市民会館】&#10;有形固定資産減価償却率該当値テキスト">
          <a:extLst>
            <a:ext uri="{FF2B5EF4-FFF2-40B4-BE49-F238E27FC236}">
              <a16:creationId xmlns:a16="http://schemas.microsoft.com/office/drawing/2014/main" id="{CD930314-52D8-44B6-94B9-1BF506D1FCA7}"/>
            </a:ext>
          </a:extLst>
        </xdr:cNvPr>
        <xdr:cNvSpPr txBox="1"/>
      </xdr:nvSpPr>
      <xdr:spPr>
        <a:xfrm>
          <a:off x="4673600" y="1858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136434</xdr:rowOff>
    </xdr:from>
    <xdr:to>
      <xdr:col>20</xdr:col>
      <xdr:colOff>38100</xdr:colOff>
      <xdr:row>109</xdr:row>
      <xdr:rowOff>66584</xdr:rowOff>
    </xdr:to>
    <xdr:sp macro="" textlink="">
      <xdr:nvSpPr>
        <xdr:cNvPr id="303" name="楕円 302">
          <a:extLst>
            <a:ext uri="{FF2B5EF4-FFF2-40B4-BE49-F238E27FC236}">
              <a16:creationId xmlns:a16="http://schemas.microsoft.com/office/drawing/2014/main" id="{8962A926-7CEB-4D61-B615-549FD5D26D92}"/>
            </a:ext>
          </a:extLst>
        </xdr:cNvPr>
        <xdr:cNvSpPr/>
      </xdr:nvSpPr>
      <xdr:spPr>
        <a:xfrm>
          <a:off x="3746500" y="186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15784</xdr:rowOff>
    </xdr:from>
    <xdr:to>
      <xdr:col>24</xdr:col>
      <xdr:colOff>63500</xdr:colOff>
      <xdr:row>109</xdr:row>
      <xdr:rowOff>30480</xdr:rowOff>
    </xdr:to>
    <xdr:cxnSp macro="">
      <xdr:nvCxnSpPr>
        <xdr:cNvPr id="304" name="直線コネクタ 303">
          <a:extLst>
            <a:ext uri="{FF2B5EF4-FFF2-40B4-BE49-F238E27FC236}">
              <a16:creationId xmlns:a16="http://schemas.microsoft.com/office/drawing/2014/main" id="{56661DBD-2921-4209-BB69-F84FDD95F62F}"/>
            </a:ext>
          </a:extLst>
        </xdr:cNvPr>
        <xdr:cNvCxnSpPr/>
      </xdr:nvCxnSpPr>
      <xdr:spPr>
        <a:xfrm>
          <a:off x="3797300" y="1870383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103777</xdr:rowOff>
    </xdr:from>
    <xdr:to>
      <xdr:col>15</xdr:col>
      <xdr:colOff>101600</xdr:colOff>
      <xdr:row>109</xdr:row>
      <xdr:rowOff>33927</xdr:rowOff>
    </xdr:to>
    <xdr:sp macro="" textlink="">
      <xdr:nvSpPr>
        <xdr:cNvPr id="305" name="楕円 304">
          <a:extLst>
            <a:ext uri="{FF2B5EF4-FFF2-40B4-BE49-F238E27FC236}">
              <a16:creationId xmlns:a16="http://schemas.microsoft.com/office/drawing/2014/main" id="{B83F51E5-7CC7-43A0-9021-1F2508700629}"/>
            </a:ext>
          </a:extLst>
        </xdr:cNvPr>
        <xdr:cNvSpPr/>
      </xdr:nvSpPr>
      <xdr:spPr>
        <a:xfrm>
          <a:off x="2857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154577</xdr:rowOff>
    </xdr:from>
    <xdr:to>
      <xdr:col>19</xdr:col>
      <xdr:colOff>177800</xdr:colOff>
      <xdr:row>109</xdr:row>
      <xdr:rowOff>15784</xdr:rowOff>
    </xdr:to>
    <xdr:cxnSp macro="">
      <xdr:nvCxnSpPr>
        <xdr:cNvPr id="306" name="直線コネクタ 305">
          <a:extLst>
            <a:ext uri="{FF2B5EF4-FFF2-40B4-BE49-F238E27FC236}">
              <a16:creationId xmlns:a16="http://schemas.microsoft.com/office/drawing/2014/main" id="{2A5B776F-84CA-4418-961A-EA07B4A04245}"/>
            </a:ext>
          </a:extLst>
        </xdr:cNvPr>
        <xdr:cNvCxnSpPr/>
      </xdr:nvCxnSpPr>
      <xdr:spPr>
        <a:xfrm>
          <a:off x="2908300" y="186711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67855</xdr:rowOff>
    </xdr:from>
    <xdr:to>
      <xdr:col>10</xdr:col>
      <xdr:colOff>165100</xdr:colOff>
      <xdr:row>108</xdr:row>
      <xdr:rowOff>169455</xdr:rowOff>
    </xdr:to>
    <xdr:sp macro="" textlink="">
      <xdr:nvSpPr>
        <xdr:cNvPr id="307" name="楕円 306">
          <a:extLst>
            <a:ext uri="{FF2B5EF4-FFF2-40B4-BE49-F238E27FC236}">
              <a16:creationId xmlns:a16="http://schemas.microsoft.com/office/drawing/2014/main" id="{079733F1-3D35-44A3-8A2F-79E6033E9725}"/>
            </a:ext>
          </a:extLst>
        </xdr:cNvPr>
        <xdr:cNvSpPr/>
      </xdr:nvSpPr>
      <xdr:spPr>
        <a:xfrm>
          <a:off x="19685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118655</xdr:rowOff>
    </xdr:from>
    <xdr:to>
      <xdr:col>15</xdr:col>
      <xdr:colOff>50800</xdr:colOff>
      <xdr:row>108</xdr:row>
      <xdr:rowOff>154577</xdr:rowOff>
    </xdr:to>
    <xdr:cxnSp macro="">
      <xdr:nvCxnSpPr>
        <xdr:cNvPr id="308" name="直線コネクタ 307">
          <a:extLst>
            <a:ext uri="{FF2B5EF4-FFF2-40B4-BE49-F238E27FC236}">
              <a16:creationId xmlns:a16="http://schemas.microsoft.com/office/drawing/2014/main" id="{FE389E3D-7846-42A6-B05D-A9A35246ED3C}"/>
            </a:ext>
          </a:extLst>
        </xdr:cNvPr>
        <xdr:cNvCxnSpPr/>
      </xdr:nvCxnSpPr>
      <xdr:spPr>
        <a:xfrm>
          <a:off x="2019300" y="186352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31931</xdr:rowOff>
    </xdr:from>
    <xdr:to>
      <xdr:col>6</xdr:col>
      <xdr:colOff>38100</xdr:colOff>
      <xdr:row>108</xdr:row>
      <xdr:rowOff>133531</xdr:rowOff>
    </xdr:to>
    <xdr:sp macro="" textlink="">
      <xdr:nvSpPr>
        <xdr:cNvPr id="309" name="楕円 308">
          <a:extLst>
            <a:ext uri="{FF2B5EF4-FFF2-40B4-BE49-F238E27FC236}">
              <a16:creationId xmlns:a16="http://schemas.microsoft.com/office/drawing/2014/main" id="{78EBB98D-E4E8-48D1-A318-C90CA319D318}"/>
            </a:ext>
          </a:extLst>
        </xdr:cNvPr>
        <xdr:cNvSpPr/>
      </xdr:nvSpPr>
      <xdr:spPr>
        <a:xfrm>
          <a:off x="1079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82731</xdr:rowOff>
    </xdr:from>
    <xdr:to>
      <xdr:col>10</xdr:col>
      <xdr:colOff>114300</xdr:colOff>
      <xdr:row>108</xdr:row>
      <xdr:rowOff>118655</xdr:rowOff>
    </xdr:to>
    <xdr:cxnSp macro="">
      <xdr:nvCxnSpPr>
        <xdr:cNvPr id="310" name="直線コネクタ 309">
          <a:extLst>
            <a:ext uri="{FF2B5EF4-FFF2-40B4-BE49-F238E27FC236}">
              <a16:creationId xmlns:a16="http://schemas.microsoft.com/office/drawing/2014/main" id="{72EB5FE5-B244-4B2C-8D61-9C5FD4E9C408}"/>
            </a:ext>
          </a:extLst>
        </xdr:cNvPr>
        <xdr:cNvCxnSpPr/>
      </xdr:nvCxnSpPr>
      <xdr:spPr>
        <a:xfrm>
          <a:off x="1130300" y="185993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109</xdr:row>
      <xdr:rowOff>57711</xdr:rowOff>
    </xdr:from>
    <xdr:ext cx="405111" cy="259045"/>
    <xdr:sp macro="" textlink="">
      <xdr:nvSpPr>
        <xdr:cNvPr id="311" name="n_1mainValue【市民会館】&#10;有形固定資産減価償却率">
          <a:extLst>
            <a:ext uri="{FF2B5EF4-FFF2-40B4-BE49-F238E27FC236}">
              <a16:creationId xmlns:a16="http://schemas.microsoft.com/office/drawing/2014/main" id="{890FF907-DC06-4D33-BCFB-EEB19718D721}"/>
            </a:ext>
          </a:extLst>
        </xdr:cNvPr>
        <xdr:cNvSpPr txBox="1"/>
      </xdr:nvSpPr>
      <xdr:spPr>
        <a:xfrm>
          <a:off x="3582044" y="1874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25054</xdr:rowOff>
    </xdr:from>
    <xdr:ext cx="405111" cy="259045"/>
    <xdr:sp macro="" textlink="">
      <xdr:nvSpPr>
        <xdr:cNvPr id="312" name="n_2mainValue【市民会館】&#10;有形固定資産減価償却率">
          <a:extLst>
            <a:ext uri="{FF2B5EF4-FFF2-40B4-BE49-F238E27FC236}">
              <a16:creationId xmlns:a16="http://schemas.microsoft.com/office/drawing/2014/main" id="{F772751D-2EE4-46BD-AED9-7F7B80FCB5EF}"/>
            </a:ext>
          </a:extLst>
        </xdr:cNvPr>
        <xdr:cNvSpPr txBox="1"/>
      </xdr:nvSpPr>
      <xdr:spPr>
        <a:xfrm>
          <a:off x="2705744" y="187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160582</xdr:rowOff>
    </xdr:from>
    <xdr:ext cx="405111" cy="259045"/>
    <xdr:sp macro="" textlink="">
      <xdr:nvSpPr>
        <xdr:cNvPr id="313" name="n_3mainValue【市民会館】&#10;有形固定資産減価償却率">
          <a:extLst>
            <a:ext uri="{FF2B5EF4-FFF2-40B4-BE49-F238E27FC236}">
              <a16:creationId xmlns:a16="http://schemas.microsoft.com/office/drawing/2014/main" id="{E43E8531-DF03-410A-9B6E-55C14C88F500}"/>
            </a:ext>
          </a:extLst>
        </xdr:cNvPr>
        <xdr:cNvSpPr txBox="1"/>
      </xdr:nvSpPr>
      <xdr:spPr>
        <a:xfrm>
          <a:off x="1816744" y="1867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124658</xdr:rowOff>
    </xdr:from>
    <xdr:ext cx="405111" cy="259045"/>
    <xdr:sp macro="" textlink="">
      <xdr:nvSpPr>
        <xdr:cNvPr id="314" name="n_4mainValue【市民会館】&#10;有形固定資産減価償却率">
          <a:extLst>
            <a:ext uri="{FF2B5EF4-FFF2-40B4-BE49-F238E27FC236}">
              <a16:creationId xmlns:a16="http://schemas.microsoft.com/office/drawing/2014/main" id="{1541E473-3F2D-46A8-A108-32757F2F4ED5}"/>
            </a:ext>
          </a:extLst>
        </xdr:cNvPr>
        <xdr:cNvSpPr txBox="1"/>
      </xdr:nvSpPr>
      <xdr:spPr>
        <a:xfrm>
          <a:off x="927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5" name="正方形/長方形 314">
          <a:extLst>
            <a:ext uri="{FF2B5EF4-FFF2-40B4-BE49-F238E27FC236}">
              <a16:creationId xmlns:a16="http://schemas.microsoft.com/office/drawing/2014/main" id="{32029757-E23E-4929-A7DB-882A33B38B2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6" name="正方形/長方形 315">
          <a:extLst>
            <a:ext uri="{FF2B5EF4-FFF2-40B4-BE49-F238E27FC236}">
              <a16:creationId xmlns:a16="http://schemas.microsoft.com/office/drawing/2014/main" id="{F5A758DD-BC77-4C46-A6DA-CCAA05098A9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7" name="正方形/長方形 316">
          <a:extLst>
            <a:ext uri="{FF2B5EF4-FFF2-40B4-BE49-F238E27FC236}">
              <a16:creationId xmlns:a16="http://schemas.microsoft.com/office/drawing/2014/main" id="{5ECB0E9E-A364-42ED-97B0-5582151447A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8" name="正方形/長方形 317">
          <a:extLst>
            <a:ext uri="{FF2B5EF4-FFF2-40B4-BE49-F238E27FC236}">
              <a16:creationId xmlns:a16="http://schemas.microsoft.com/office/drawing/2014/main" id="{2A826411-D368-4A96-B7DE-A1BD3F62CE3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9" name="正方形/長方形 318">
          <a:extLst>
            <a:ext uri="{FF2B5EF4-FFF2-40B4-BE49-F238E27FC236}">
              <a16:creationId xmlns:a16="http://schemas.microsoft.com/office/drawing/2014/main" id="{FBE7BA4A-FFAA-4381-B45D-93DEFED9AA8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0" name="正方形/長方形 319">
          <a:extLst>
            <a:ext uri="{FF2B5EF4-FFF2-40B4-BE49-F238E27FC236}">
              <a16:creationId xmlns:a16="http://schemas.microsoft.com/office/drawing/2014/main" id="{AA6FF38C-E097-4F34-851B-0456946A7A6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1" name="正方形/長方形 320">
          <a:extLst>
            <a:ext uri="{FF2B5EF4-FFF2-40B4-BE49-F238E27FC236}">
              <a16:creationId xmlns:a16="http://schemas.microsoft.com/office/drawing/2014/main" id="{EECEB66F-754E-4C1E-9D8C-7FEE0DE3E0E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2" name="正方形/長方形 321">
          <a:extLst>
            <a:ext uri="{FF2B5EF4-FFF2-40B4-BE49-F238E27FC236}">
              <a16:creationId xmlns:a16="http://schemas.microsoft.com/office/drawing/2014/main" id="{BE5DCE9B-EDA0-4948-A48A-2D7BA337CAA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3" name="テキスト ボックス 322">
          <a:extLst>
            <a:ext uri="{FF2B5EF4-FFF2-40B4-BE49-F238E27FC236}">
              <a16:creationId xmlns:a16="http://schemas.microsoft.com/office/drawing/2014/main" id="{27E374D6-55BB-4EAA-9069-946FD24DA5C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4" name="直線コネクタ 323">
          <a:extLst>
            <a:ext uri="{FF2B5EF4-FFF2-40B4-BE49-F238E27FC236}">
              <a16:creationId xmlns:a16="http://schemas.microsoft.com/office/drawing/2014/main" id="{642E4171-3923-448D-8164-C03798C4CDC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25" name="直線コネクタ 324">
          <a:extLst>
            <a:ext uri="{FF2B5EF4-FFF2-40B4-BE49-F238E27FC236}">
              <a16:creationId xmlns:a16="http://schemas.microsoft.com/office/drawing/2014/main" id="{5CB245CA-22A6-4316-B438-BCFD17F087E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26" name="テキスト ボックス 325">
          <a:extLst>
            <a:ext uri="{FF2B5EF4-FFF2-40B4-BE49-F238E27FC236}">
              <a16:creationId xmlns:a16="http://schemas.microsoft.com/office/drawing/2014/main" id="{50300511-3DAF-4AD5-90AF-AC0CE50E91B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27" name="直線コネクタ 326">
          <a:extLst>
            <a:ext uri="{FF2B5EF4-FFF2-40B4-BE49-F238E27FC236}">
              <a16:creationId xmlns:a16="http://schemas.microsoft.com/office/drawing/2014/main" id="{079BE9C9-74BC-4294-B8E3-E18B04F2BCB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28" name="テキスト ボックス 327">
          <a:extLst>
            <a:ext uri="{FF2B5EF4-FFF2-40B4-BE49-F238E27FC236}">
              <a16:creationId xmlns:a16="http://schemas.microsoft.com/office/drawing/2014/main" id="{75CCA5EF-A1EA-44E5-BCA0-2DB952E7FE5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29" name="直線コネクタ 328">
          <a:extLst>
            <a:ext uri="{FF2B5EF4-FFF2-40B4-BE49-F238E27FC236}">
              <a16:creationId xmlns:a16="http://schemas.microsoft.com/office/drawing/2014/main" id="{B9960004-2AFF-4E31-AC0E-5CFE57FA349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0" name="テキスト ボックス 329">
          <a:extLst>
            <a:ext uri="{FF2B5EF4-FFF2-40B4-BE49-F238E27FC236}">
              <a16:creationId xmlns:a16="http://schemas.microsoft.com/office/drawing/2014/main" id="{60AF8522-161A-4994-A6E3-9C84CBC3B66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1" name="直線コネクタ 330">
          <a:extLst>
            <a:ext uri="{FF2B5EF4-FFF2-40B4-BE49-F238E27FC236}">
              <a16:creationId xmlns:a16="http://schemas.microsoft.com/office/drawing/2014/main" id="{A93D6710-7565-49D0-AEC1-EED1DD694E3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2" name="テキスト ボックス 331">
          <a:extLst>
            <a:ext uri="{FF2B5EF4-FFF2-40B4-BE49-F238E27FC236}">
              <a16:creationId xmlns:a16="http://schemas.microsoft.com/office/drawing/2014/main" id="{C5652F75-1331-4FD3-AA2E-5DE71BE3CC9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3" name="直線コネクタ 332">
          <a:extLst>
            <a:ext uri="{FF2B5EF4-FFF2-40B4-BE49-F238E27FC236}">
              <a16:creationId xmlns:a16="http://schemas.microsoft.com/office/drawing/2014/main" id="{466D81B4-2030-4E12-87E9-70E98DEBB1C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34" name="テキスト ボックス 333">
          <a:extLst>
            <a:ext uri="{FF2B5EF4-FFF2-40B4-BE49-F238E27FC236}">
              <a16:creationId xmlns:a16="http://schemas.microsoft.com/office/drawing/2014/main" id="{B590F112-3BC8-4EFE-9C7E-35F405F05F8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5" name="直線コネクタ 334">
          <a:extLst>
            <a:ext uri="{FF2B5EF4-FFF2-40B4-BE49-F238E27FC236}">
              <a16:creationId xmlns:a16="http://schemas.microsoft.com/office/drawing/2014/main" id="{F1BAE61A-5F13-404B-96C8-983278A754F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6" name="テキスト ボックス 335">
          <a:extLst>
            <a:ext uri="{FF2B5EF4-FFF2-40B4-BE49-F238E27FC236}">
              <a16:creationId xmlns:a16="http://schemas.microsoft.com/office/drawing/2014/main" id="{CE6BEBF0-70C8-4A1A-A976-76708AF69B2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7" name="【市民会館】&#10;一人当たり面積グラフ枠">
          <a:extLst>
            <a:ext uri="{FF2B5EF4-FFF2-40B4-BE49-F238E27FC236}">
              <a16:creationId xmlns:a16="http://schemas.microsoft.com/office/drawing/2014/main" id="{974C639E-3CA5-4E44-9321-90DCA03DFD5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38" name="直線コネクタ 337">
          <a:extLst>
            <a:ext uri="{FF2B5EF4-FFF2-40B4-BE49-F238E27FC236}">
              <a16:creationId xmlns:a16="http://schemas.microsoft.com/office/drawing/2014/main" id="{EA800142-6D43-4A73-992A-AD76CAB6C64C}"/>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39" name="【市民会館】&#10;一人当たり面積最小値テキスト">
          <a:extLst>
            <a:ext uri="{FF2B5EF4-FFF2-40B4-BE49-F238E27FC236}">
              <a16:creationId xmlns:a16="http://schemas.microsoft.com/office/drawing/2014/main" id="{6295533A-FC4F-4BAC-9036-2ADD75852ECD}"/>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40" name="直線コネクタ 339">
          <a:extLst>
            <a:ext uri="{FF2B5EF4-FFF2-40B4-BE49-F238E27FC236}">
              <a16:creationId xmlns:a16="http://schemas.microsoft.com/office/drawing/2014/main" id="{452D174A-EAF7-422C-8F5C-026C3565D72E}"/>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41" name="【市民会館】&#10;一人当たり面積最大値テキスト">
          <a:extLst>
            <a:ext uri="{FF2B5EF4-FFF2-40B4-BE49-F238E27FC236}">
              <a16:creationId xmlns:a16="http://schemas.microsoft.com/office/drawing/2014/main" id="{366DBD41-60F4-4239-B533-CEB82F57E106}"/>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42" name="直線コネクタ 341">
          <a:extLst>
            <a:ext uri="{FF2B5EF4-FFF2-40B4-BE49-F238E27FC236}">
              <a16:creationId xmlns:a16="http://schemas.microsoft.com/office/drawing/2014/main" id="{CDCDE59C-40FD-433B-A4FE-35AB0BEA4FD4}"/>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343" name="【市民会館】&#10;一人当たり面積平均値テキスト">
          <a:extLst>
            <a:ext uri="{FF2B5EF4-FFF2-40B4-BE49-F238E27FC236}">
              <a16:creationId xmlns:a16="http://schemas.microsoft.com/office/drawing/2014/main" id="{39CC3231-24CB-4661-B588-A220C6167E05}"/>
            </a:ext>
          </a:extLst>
        </xdr:cNvPr>
        <xdr:cNvSpPr txBox="1"/>
      </xdr:nvSpPr>
      <xdr:spPr>
        <a:xfrm>
          <a:off x="10515600" y="1827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44" name="フローチャート: 判断 343">
          <a:extLst>
            <a:ext uri="{FF2B5EF4-FFF2-40B4-BE49-F238E27FC236}">
              <a16:creationId xmlns:a16="http://schemas.microsoft.com/office/drawing/2014/main" id="{BECF3E10-D6A1-41D5-A7F0-318A68AEC06C}"/>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45" name="フローチャート: 判断 344">
          <a:extLst>
            <a:ext uri="{FF2B5EF4-FFF2-40B4-BE49-F238E27FC236}">
              <a16:creationId xmlns:a16="http://schemas.microsoft.com/office/drawing/2014/main" id="{155F5593-666B-4B54-9153-540B6811EEF0}"/>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107</xdr:row>
      <xdr:rowOff>57929</xdr:rowOff>
    </xdr:from>
    <xdr:ext cx="469744" cy="259045"/>
    <xdr:sp macro="" textlink="">
      <xdr:nvSpPr>
        <xdr:cNvPr id="346" name="n_1aveValue【市民会館】&#10;一人当たり面積">
          <a:extLst>
            <a:ext uri="{FF2B5EF4-FFF2-40B4-BE49-F238E27FC236}">
              <a16:creationId xmlns:a16="http://schemas.microsoft.com/office/drawing/2014/main" id="{8A3226C6-F12B-4CFB-8AD3-8F4F83E9EC72}"/>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135889</xdr:rowOff>
    </xdr:from>
    <xdr:to>
      <xdr:col>46</xdr:col>
      <xdr:colOff>38100</xdr:colOff>
      <xdr:row>107</xdr:row>
      <xdr:rowOff>66039</xdr:rowOff>
    </xdr:to>
    <xdr:sp macro="" textlink="">
      <xdr:nvSpPr>
        <xdr:cNvPr id="347" name="フローチャート: 判断 346">
          <a:extLst>
            <a:ext uri="{FF2B5EF4-FFF2-40B4-BE49-F238E27FC236}">
              <a16:creationId xmlns:a16="http://schemas.microsoft.com/office/drawing/2014/main" id="{4E3CD35B-CB0B-42FA-B2BC-1049A3C70C5B}"/>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107</xdr:row>
      <xdr:rowOff>57166</xdr:rowOff>
    </xdr:from>
    <xdr:ext cx="469744" cy="259045"/>
    <xdr:sp macro="" textlink="">
      <xdr:nvSpPr>
        <xdr:cNvPr id="348" name="n_2aveValue【市民会館】&#10;一人当たり面積">
          <a:extLst>
            <a:ext uri="{FF2B5EF4-FFF2-40B4-BE49-F238E27FC236}">
              <a16:creationId xmlns:a16="http://schemas.microsoft.com/office/drawing/2014/main" id="{9F3957E1-378A-47CD-88FA-D21B24FCD764}"/>
            </a:ext>
          </a:extLst>
        </xdr:cNvPr>
        <xdr:cNvSpPr txBox="1"/>
      </xdr:nvSpPr>
      <xdr:spPr>
        <a:xfrm>
          <a:off x="8515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106</xdr:row>
      <xdr:rowOff>142748</xdr:rowOff>
    </xdr:from>
    <xdr:to>
      <xdr:col>41</xdr:col>
      <xdr:colOff>101600</xdr:colOff>
      <xdr:row>107</xdr:row>
      <xdr:rowOff>72898</xdr:rowOff>
    </xdr:to>
    <xdr:sp macro="" textlink="">
      <xdr:nvSpPr>
        <xdr:cNvPr id="349" name="フローチャート: 判断 348">
          <a:extLst>
            <a:ext uri="{FF2B5EF4-FFF2-40B4-BE49-F238E27FC236}">
              <a16:creationId xmlns:a16="http://schemas.microsoft.com/office/drawing/2014/main" id="{CB404C81-269D-480F-851D-AF95EA7D5198}"/>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107</xdr:row>
      <xdr:rowOff>64025</xdr:rowOff>
    </xdr:from>
    <xdr:ext cx="469744" cy="259045"/>
    <xdr:sp macro="" textlink="">
      <xdr:nvSpPr>
        <xdr:cNvPr id="350" name="n_3aveValue【市民会館】&#10;一人当たり面積">
          <a:extLst>
            <a:ext uri="{FF2B5EF4-FFF2-40B4-BE49-F238E27FC236}">
              <a16:creationId xmlns:a16="http://schemas.microsoft.com/office/drawing/2014/main" id="{A54E199B-7254-4BE2-9F0C-DE27414DE579}"/>
            </a:ext>
          </a:extLst>
        </xdr:cNvPr>
        <xdr:cNvSpPr txBox="1"/>
      </xdr:nvSpPr>
      <xdr:spPr>
        <a:xfrm>
          <a:off x="7626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106</xdr:row>
      <xdr:rowOff>148844</xdr:rowOff>
    </xdr:from>
    <xdr:to>
      <xdr:col>36</xdr:col>
      <xdr:colOff>165100</xdr:colOff>
      <xdr:row>107</xdr:row>
      <xdr:rowOff>78994</xdr:rowOff>
    </xdr:to>
    <xdr:sp macro="" textlink="">
      <xdr:nvSpPr>
        <xdr:cNvPr id="351" name="フローチャート: 判断 350">
          <a:extLst>
            <a:ext uri="{FF2B5EF4-FFF2-40B4-BE49-F238E27FC236}">
              <a16:creationId xmlns:a16="http://schemas.microsoft.com/office/drawing/2014/main" id="{30D2A6F4-9266-4127-BB82-0E8F40B51201}"/>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107</xdr:row>
      <xdr:rowOff>70121</xdr:rowOff>
    </xdr:from>
    <xdr:ext cx="469744" cy="259045"/>
    <xdr:sp macro="" textlink="">
      <xdr:nvSpPr>
        <xdr:cNvPr id="352" name="n_4aveValue【市民会館】&#10;一人当たり面積">
          <a:extLst>
            <a:ext uri="{FF2B5EF4-FFF2-40B4-BE49-F238E27FC236}">
              <a16:creationId xmlns:a16="http://schemas.microsoft.com/office/drawing/2014/main" id="{765564CA-4AAB-4BBD-8E21-8E5A92884EBE}"/>
            </a:ext>
          </a:extLst>
        </xdr:cNvPr>
        <xdr:cNvSpPr txBox="1"/>
      </xdr:nvSpPr>
      <xdr:spPr>
        <a:xfrm>
          <a:off x="6737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53" name="テキスト ボックス 352">
          <a:extLst>
            <a:ext uri="{FF2B5EF4-FFF2-40B4-BE49-F238E27FC236}">
              <a16:creationId xmlns:a16="http://schemas.microsoft.com/office/drawing/2014/main" id="{07102124-9446-4CF2-9CDA-953ADC1C5F2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4" name="テキスト ボックス 353">
          <a:extLst>
            <a:ext uri="{FF2B5EF4-FFF2-40B4-BE49-F238E27FC236}">
              <a16:creationId xmlns:a16="http://schemas.microsoft.com/office/drawing/2014/main" id="{45C94652-1C0F-4CE4-951D-AC31B370862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5" name="テキスト ボックス 354">
          <a:extLst>
            <a:ext uri="{FF2B5EF4-FFF2-40B4-BE49-F238E27FC236}">
              <a16:creationId xmlns:a16="http://schemas.microsoft.com/office/drawing/2014/main" id="{1C5B1B02-1BDD-4506-B429-00FDB6847C5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6" name="テキスト ボックス 355">
          <a:extLst>
            <a:ext uri="{FF2B5EF4-FFF2-40B4-BE49-F238E27FC236}">
              <a16:creationId xmlns:a16="http://schemas.microsoft.com/office/drawing/2014/main" id="{07CFD22C-547E-41E7-A11A-F88C5EFAE41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7" name="テキスト ボックス 356">
          <a:extLst>
            <a:ext uri="{FF2B5EF4-FFF2-40B4-BE49-F238E27FC236}">
              <a16:creationId xmlns:a16="http://schemas.microsoft.com/office/drawing/2014/main" id="{708EF379-88C8-49FE-872A-E1A8F6A861C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62737</xdr:rowOff>
    </xdr:from>
    <xdr:to>
      <xdr:col>55</xdr:col>
      <xdr:colOff>50800</xdr:colOff>
      <xdr:row>106</xdr:row>
      <xdr:rowOff>164337</xdr:rowOff>
    </xdr:to>
    <xdr:sp macro="" textlink="">
      <xdr:nvSpPr>
        <xdr:cNvPr id="358" name="楕円 357">
          <a:extLst>
            <a:ext uri="{FF2B5EF4-FFF2-40B4-BE49-F238E27FC236}">
              <a16:creationId xmlns:a16="http://schemas.microsoft.com/office/drawing/2014/main" id="{7F8A3FCB-FB70-44E1-B08E-9504C12A83E2}"/>
            </a:ext>
          </a:extLst>
        </xdr:cNvPr>
        <xdr:cNvSpPr/>
      </xdr:nvSpPr>
      <xdr:spPr>
        <a:xfrm>
          <a:off x="10426700" y="1823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85614</xdr:rowOff>
    </xdr:from>
    <xdr:ext cx="469744" cy="259045"/>
    <xdr:sp macro="" textlink="">
      <xdr:nvSpPr>
        <xdr:cNvPr id="359" name="【市民会館】&#10;一人当たり面積該当値テキスト">
          <a:extLst>
            <a:ext uri="{FF2B5EF4-FFF2-40B4-BE49-F238E27FC236}">
              <a16:creationId xmlns:a16="http://schemas.microsoft.com/office/drawing/2014/main" id="{979D6053-C30A-4646-94DB-9CCAA7C83BBB}"/>
            </a:ext>
          </a:extLst>
        </xdr:cNvPr>
        <xdr:cNvSpPr txBox="1"/>
      </xdr:nvSpPr>
      <xdr:spPr>
        <a:xfrm>
          <a:off x="10515600" y="180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65787</xdr:rowOff>
    </xdr:from>
    <xdr:to>
      <xdr:col>50</xdr:col>
      <xdr:colOff>165100</xdr:colOff>
      <xdr:row>106</xdr:row>
      <xdr:rowOff>167387</xdr:rowOff>
    </xdr:to>
    <xdr:sp macro="" textlink="">
      <xdr:nvSpPr>
        <xdr:cNvPr id="360" name="楕円 359">
          <a:extLst>
            <a:ext uri="{FF2B5EF4-FFF2-40B4-BE49-F238E27FC236}">
              <a16:creationId xmlns:a16="http://schemas.microsoft.com/office/drawing/2014/main" id="{4E14A8E1-C510-4412-BE8D-41B71DEF5210}"/>
            </a:ext>
          </a:extLst>
        </xdr:cNvPr>
        <xdr:cNvSpPr/>
      </xdr:nvSpPr>
      <xdr:spPr>
        <a:xfrm>
          <a:off x="9588500" y="1823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113537</xdr:rowOff>
    </xdr:from>
    <xdr:to>
      <xdr:col>55</xdr:col>
      <xdr:colOff>0</xdr:colOff>
      <xdr:row>106</xdr:row>
      <xdr:rowOff>116587</xdr:rowOff>
    </xdr:to>
    <xdr:cxnSp macro="">
      <xdr:nvCxnSpPr>
        <xdr:cNvPr id="361" name="直線コネクタ 360">
          <a:extLst>
            <a:ext uri="{FF2B5EF4-FFF2-40B4-BE49-F238E27FC236}">
              <a16:creationId xmlns:a16="http://schemas.microsoft.com/office/drawing/2014/main" id="{34BB3085-5903-47E7-83CA-DE15743C1E1F}"/>
            </a:ext>
          </a:extLst>
        </xdr:cNvPr>
        <xdr:cNvCxnSpPr/>
      </xdr:nvCxnSpPr>
      <xdr:spPr>
        <a:xfrm flipV="1">
          <a:off x="9639300" y="18287237"/>
          <a:ext cx="8382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71120</xdr:rowOff>
    </xdr:from>
    <xdr:to>
      <xdr:col>46</xdr:col>
      <xdr:colOff>38100</xdr:colOff>
      <xdr:row>107</xdr:row>
      <xdr:rowOff>1270</xdr:rowOff>
    </xdr:to>
    <xdr:sp macro="" textlink="">
      <xdr:nvSpPr>
        <xdr:cNvPr id="362" name="楕円 361">
          <a:extLst>
            <a:ext uri="{FF2B5EF4-FFF2-40B4-BE49-F238E27FC236}">
              <a16:creationId xmlns:a16="http://schemas.microsoft.com/office/drawing/2014/main" id="{2575C8F3-E0A2-42C7-806A-CE0ACDA69619}"/>
            </a:ext>
          </a:extLst>
        </xdr:cNvPr>
        <xdr:cNvSpPr/>
      </xdr:nvSpPr>
      <xdr:spPr>
        <a:xfrm>
          <a:off x="8699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116587</xdr:rowOff>
    </xdr:from>
    <xdr:to>
      <xdr:col>50</xdr:col>
      <xdr:colOff>114300</xdr:colOff>
      <xdr:row>106</xdr:row>
      <xdr:rowOff>121920</xdr:rowOff>
    </xdr:to>
    <xdr:cxnSp macro="">
      <xdr:nvCxnSpPr>
        <xdr:cNvPr id="363" name="直線コネクタ 362">
          <a:extLst>
            <a:ext uri="{FF2B5EF4-FFF2-40B4-BE49-F238E27FC236}">
              <a16:creationId xmlns:a16="http://schemas.microsoft.com/office/drawing/2014/main" id="{9DA0973A-BF37-4775-8C98-9148354BE0AE}"/>
            </a:ext>
          </a:extLst>
        </xdr:cNvPr>
        <xdr:cNvCxnSpPr/>
      </xdr:nvCxnSpPr>
      <xdr:spPr>
        <a:xfrm flipV="1">
          <a:off x="8750300" y="18290287"/>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76454</xdr:rowOff>
    </xdr:from>
    <xdr:to>
      <xdr:col>41</xdr:col>
      <xdr:colOff>101600</xdr:colOff>
      <xdr:row>107</xdr:row>
      <xdr:rowOff>6604</xdr:rowOff>
    </xdr:to>
    <xdr:sp macro="" textlink="">
      <xdr:nvSpPr>
        <xdr:cNvPr id="364" name="楕円 363">
          <a:extLst>
            <a:ext uri="{FF2B5EF4-FFF2-40B4-BE49-F238E27FC236}">
              <a16:creationId xmlns:a16="http://schemas.microsoft.com/office/drawing/2014/main" id="{A93F85AC-5192-45FE-9249-810ED133017E}"/>
            </a:ext>
          </a:extLst>
        </xdr:cNvPr>
        <xdr:cNvSpPr/>
      </xdr:nvSpPr>
      <xdr:spPr>
        <a:xfrm>
          <a:off x="7810500" y="182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121920</xdr:rowOff>
    </xdr:from>
    <xdr:to>
      <xdr:col>45</xdr:col>
      <xdr:colOff>177800</xdr:colOff>
      <xdr:row>106</xdr:row>
      <xdr:rowOff>127254</xdr:rowOff>
    </xdr:to>
    <xdr:cxnSp macro="">
      <xdr:nvCxnSpPr>
        <xdr:cNvPr id="365" name="直線コネクタ 364">
          <a:extLst>
            <a:ext uri="{FF2B5EF4-FFF2-40B4-BE49-F238E27FC236}">
              <a16:creationId xmlns:a16="http://schemas.microsoft.com/office/drawing/2014/main" id="{9356322F-B868-4C46-ABDC-54E007658383}"/>
            </a:ext>
          </a:extLst>
        </xdr:cNvPr>
        <xdr:cNvCxnSpPr/>
      </xdr:nvCxnSpPr>
      <xdr:spPr>
        <a:xfrm flipV="1">
          <a:off x="7861300" y="1829562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81026</xdr:rowOff>
    </xdr:from>
    <xdr:to>
      <xdr:col>36</xdr:col>
      <xdr:colOff>165100</xdr:colOff>
      <xdr:row>107</xdr:row>
      <xdr:rowOff>11176</xdr:rowOff>
    </xdr:to>
    <xdr:sp macro="" textlink="">
      <xdr:nvSpPr>
        <xdr:cNvPr id="366" name="楕円 365">
          <a:extLst>
            <a:ext uri="{FF2B5EF4-FFF2-40B4-BE49-F238E27FC236}">
              <a16:creationId xmlns:a16="http://schemas.microsoft.com/office/drawing/2014/main" id="{9E1F69F1-640E-4732-BEA9-80228EB5B5B0}"/>
            </a:ext>
          </a:extLst>
        </xdr:cNvPr>
        <xdr:cNvSpPr/>
      </xdr:nvSpPr>
      <xdr:spPr>
        <a:xfrm>
          <a:off x="6921500" y="1825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127254</xdr:rowOff>
    </xdr:from>
    <xdr:to>
      <xdr:col>41</xdr:col>
      <xdr:colOff>50800</xdr:colOff>
      <xdr:row>106</xdr:row>
      <xdr:rowOff>131826</xdr:rowOff>
    </xdr:to>
    <xdr:cxnSp macro="">
      <xdr:nvCxnSpPr>
        <xdr:cNvPr id="367" name="直線コネクタ 366">
          <a:extLst>
            <a:ext uri="{FF2B5EF4-FFF2-40B4-BE49-F238E27FC236}">
              <a16:creationId xmlns:a16="http://schemas.microsoft.com/office/drawing/2014/main" id="{85D9F75C-40B4-4CA5-BF0F-D35B3B35C6AA}"/>
            </a:ext>
          </a:extLst>
        </xdr:cNvPr>
        <xdr:cNvCxnSpPr/>
      </xdr:nvCxnSpPr>
      <xdr:spPr>
        <a:xfrm flipV="1">
          <a:off x="6972300" y="183009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12464</xdr:rowOff>
    </xdr:from>
    <xdr:ext cx="469744" cy="259045"/>
    <xdr:sp macro="" textlink="">
      <xdr:nvSpPr>
        <xdr:cNvPr id="368" name="n_1mainValue【市民会館】&#10;一人当たり面積">
          <a:extLst>
            <a:ext uri="{FF2B5EF4-FFF2-40B4-BE49-F238E27FC236}">
              <a16:creationId xmlns:a16="http://schemas.microsoft.com/office/drawing/2014/main" id="{05C66ECC-FB1B-4ED0-91B3-F65CE3773F32}"/>
            </a:ext>
          </a:extLst>
        </xdr:cNvPr>
        <xdr:cNvSpPr txBox="1"/>
      </xdr:nvSpPr>
      <xdr:spPr>
        <a:xfrm>
          <a:off x="9391727" y="1801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17797</xdr:rowOff>
    </xdr:from>
    <xdr:ext cx="469744" cy="259045"/>
    <xdr:sp macro="" textlink="">
      <xdr:nvSpPr>
        <xdr:cNvPr id="369" name="n_2mainValue【市民会館】&#10;一人当たり面積">
          <a:extLst>
            <a:ext uri="{FF2B5EF4-FFF2-40B4-BE49-F238E27FC236}">
              <a16:creationId xmlns:a16="http://schemas.microsoft.com/office/drawing/2014/main" id="{DC97E0E9-9726-4A71-8C2F-6EF84133C8BA}"/>
            </a:ext>
          </a:extLst>
        </xdr:cNvPr>
        <xdr:cNvSpPr txBox="1"/>
      </xdr:nvSpPr>
      <xdr:spPr>
        <a:xfrm>
          <a:off x="8515427" y="1802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23131</xdr:rowOff>
    </xdr:from>
    <xdr:ext cx="469744" cy="259045"/>
    <xdr:sp macro="" textlink="">
      <xdr:nvSpPr>
        <xdr:cNvPr id="370" name="n_3mainValue【市民会館】&#10;一人当たり面積">
          <a:extLst>
            <a:ext uri="{FF2B5EF4-FFF2-40B4-BE49-F238E27FC236}">
              <a16:creationId xmlns:a16="http://schemas.microsoft.com/office/drawing/2014/main" id="{E154779D-A1BC-4D38-ADDE-3B83CCB9A6ED}"/>
            </a:ext>
          </a:extLst>
        </xdr:cNvPr>
        <xdr:cNvSpPr txBox="1"/>
      </xdr:nvSpPr>
      <xdr:spPr>
        <a:xfrm>
          <a:off x="7626427" y="180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27703</xdr:rowOff>
    </xdr:from>
    <xdr:ext cx="469744" cy="259045"/>
    <xdr:sp macro="" textlink="">
      <xdr:nvSpPr>
        <xdr:cNvPr id="371" name="n_4mainValue【市民会館】&#10;一人当たり面積">
          <a:extLst>
            <a:ext uri="{FF2B5EF4-FFF2-40B4-BE49-F238E27FC236}">
              <a16:creationId xmlns:a16="http://schemas.microsoft.com/office/drawing/2014/main" id="{CD6AF54A-CCD2-4BAA-97A7-13A3D13BB1C3}"/>
            </a:ext>
          </a:extLst>
        </xdr:cNvPr>
        <xdr:cNvSpPr txBox="1"/>
      </xdr:nvSpPr>
      <xdr:spPr>
        <a:xfrm>
          <a:off x="6737427" y="1802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2" name="正方形/長方形 371">
          <a:extLst>
            <a:ext uri="{FF2B5EF4-FFF2-40B4-BE49-F238E27FC236}">
              <a16:creationId xmlns:a16="http://schemas.microsoft.com/office/drawing/2014/main" id="{83244C08-DCE2-46CF-8808-1DDC600A1B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3" name="正方形/長方形 372">
          <a:extLst>
            <a:ext uri="{FF2B5EF4-FFF2-40B4-BE49-F238E27FC236}">
              <a16:creationId xmlns:a16="http://schemas.microsoft.com/office/drawing/2014/main" id="{B80EC89F-4CA1-4160-AA21-A151CBC10E2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4" name="正方形/長方形 373">
          <a:extLst>
            <a:ext uri="{FF2B5EF4-FFF2-40B4-BE49-F238E27FC236}">
              <a16:creationId xmlns:a16="http://schemas.microsoft.com/office/drawing/2014/main" id="{28A114DF-617D-49FB-ACCE-5BF5A9ABC4D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5" name="正方形/長方形 374">
          <a:extLst>
            <a:ext uri="{FF2B5EF4-FFF2-40B4-BE49-F238E27FC236}">
              <a16:creationId xmlns:a16="http://schemas.microsoft.com/office/drawing/2014/main" id="{AB1748ED-F589-43E6-8DC5-CB206DA9FC1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6" name="正方形/長方形 375">
          <a:extLst>
            <a:ext uri="{FF2B5EF4-FFF2-40B4-BE49-F238E27FC236}">
              <a16:creationId xmlns:a16="http://schemas.microsoft.com/office/drawing/2014/main" id="{79A05257-A0C4-450F-880A-B606A69DA5C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7" name="正方形/長方形 376">
          <a:extLst>
            <a:ext uri="{FF2B5EF4-FFF2-40B4-BE49-F238E27FC236}">
              <a16:creationId xmlns:a16="http://schemas.microsoft.com/office/drawing/2014/main" id="{23414263-2F62-44ED-856E-08DAAB42660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8" name="正方形/長方形 377">
          <a:extLst>
            <a:ext uri="{FF2B5EF4-FFF2-40B4-BE49-F238E27FC236}">
              <a16:creationId xmlns:a16="http://schemas.microsoft.com/office/drawing/2014/main" id="{0A51AC10-7850-4D69-9C7D-75D5E59531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9" name="正方形/長方形 378">
          <a:extLst>
            <a:ext uri="{FF2B5EF4-FFF2-40B4-BE49-F238E27FC236}">
              <a16:creationId xmlns:a16="http://schemas.microsoft.com/office/drawing/2014/main" id="{A2C6F246-98A6-463F-B026-0D9CC967897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80" name="正方形/長方形 379">
          <a:extLst>
            <a:ext uri="{FF2B5EF4-FFF2-40B4-BE49-F238E27FC236}">
              <a16:creationId xmlns:a16="http://schemas.microsoft.com/office/drawing/2014/main" id="{BD3F07FA-843F-4441-B415-26B8B219E43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1" name="正方形/長方形 380">
          <a:extLst>
            <a:ext uri="{FF2B5EF4-FFF2-40B4-BE49-F238E27FC236}">
              <a16:creationId xmlns:a16="http://schemas.microsoft.com/office/drawing/2014/main" id="{1934A698-1A68-423D-B3AD-E38A630353E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2" name="正方形/長方形 381">
          <a:extLst>
            <a:ext uri="{FF2B5EF4-FFF2-40B4-BE49-F238E27FC236}">
              <a16:creationId xmlns:a16="http://schemas.microsoft.com/office/drawing/2014/main" id="{F5370CCC-D640-418C-8711-6C391EB5AD3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3" name="正方形/長方形 382">
          <a:extLst>
            <a:ext uri="{FF2B5EF4-FFF2-40B4-BE49-F238E27FC236}">
              <a16:creationId xmlns:a16="http://schemas.microsoft.com/office/drawing/2014/main" id="{C9838C2A-549E-4050-8BBD-AA581449E61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4" name="正方形/長方形 383">
          <a:extLst>
            <a:ext uri="{FF2B5EF4-FFF2-40B4-BE49-F238E27FC236}">
              <a16:creationId xmlns:a16="http://schemas.microsoft.com/office/drawing/2014/main" id="{1266AAA5-46F2-4B2F-87C4-E86705AC7C0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5" name="正方形/長方形 384">
          <a:extLst>
            <a:ext uri="{FF2B5EF4-FFF2-40B4-BE49-F238E27FC236}">
              <a16:creationId xmlns:a16="http://schemas.microsoft.com/office/drawing/2014/main" id="{CC242B9F-9FEB-4695-9F3D-EA916352DC2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6" name="正方形/長方形 385">
          <a:extLst>
            <a:ext uri="{FF2B5EF4-FFF2-40B4-BE49-F238E27FC236}">
              <a16:creationId xmlns:a16="http://schemas.microsoft.com/office/drawing/2014/main" id="{E5724E5A-9F9D-44FE-A881-11B57904F50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7" name="正方形/長方形 386">
          <a:extLst>
            <a:ext uri="{FF2B5EF4-FFF2-40B4-BE49-F238E27FC236}">
              <a16:creationId xmlns:a16="http://schemas.microsoft.com/office/drawing/2014/main" id="{2290B859-5CA9-4CA7-8165-C45BA8D3D7B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8" name="正方形/長方形 387">
          <a:extLst>
            <a:ext uri="{FF2B5EF4-FFF2-40B4-BE49-F238E27FC236}">
              <a16:creationId xmlns:a16="http://schemas.microsoft.com/office/drawing/2014/main" id="{7102EC16-7C60-40D5-AC53-75DA3947E7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9" name="正方形/長方形 388">
          <a:extLst>
            <a:ext uri="{FF2B5EF4-FFF2-40B4-BE49-F238E27FC236}">
              <a16:creationId xmlns:a16="http://schemas.microsoft.com/office/drawing/2014/main" id="{FE9F8314-5258-4605-8467-511D277729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0" name="正方形/長方形 389">
          <a:extLst>
            <a:ext uri="{FF2B5EF4-FFF2-40B4-BE49-F238E27FC236}">
              <a16:creationId xmlns:a16="http://schemas.microsoft.com/office/drawing/2014/main" id="{C7D0FC45-4FDD-45A6-B4B4-D9DB9E001E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1" name="正方形/長方形 390">
          <a:extLst>
            <a:ext uri="{FF2B5EF4-FFF2-40B4-BE49-F238E27FC236}">
              <a16:creationId xmlns:a16="http://schemas.microsoft.com/office/drawing/2014/main" id="{02C9CB46-6531-42DC-8A25-6F88F448F96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2" name="正方形/長方形 391">
          <a:extLst>
            <a:ext uri="{FF2B5EF4-FFF2-40B4-BE49-F238E27FC236}">
              <a16:creationId xmlns:a16="http://schemas.microsoft.com/office/drawing/2014/main" id="{F3F1B686-E233-4986-B8C8-B9EEC812B8A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3" name="正方形/長方形 392">
          <a:extLst>
            <a:ext uri="{FF2B5EF4-FFF2-40B4-BE49-F238E27FC236}">
              <a16:creationId xmlns:a16="http://schemas.microsoft.com/office/drawing/2014/main" id="{7F3E7BBF-0332-4C6B-8425-3822C34F04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4" name="正方形/長方形 393">
          <a:extLst>
            <a:ext uri="{FF2B5EF4-FFF2-40B4-BE49-F238E27FC236}">
              <a16:creationId xmlns:a16="http://schemas.microsoft.com/office/drawing/2014/main" id="{0223A8E5-0E46-4765-A5F1-BB80DC9A114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5" name="正方形/長方形 394">
          <a:extLst>
            <a:ext uri="{FF2B5EF4-FFF2-40B4-BE49-F238E27FC236}">
              <a16:creationId xmlns:a16="http://schemas.microsoft.com/office/drawing/2014/main" id="{71AACA48-063A-414B-9C66-930F9E12E7D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6" name="テキスト ボックス 395">
          <a:extLst>
            <a:ext uri="{FF2B5EF4-FFF2-40B4-BE49-F238E27FC236}">
              <a16:creationId xmlns:a16="http://schemas.microsoft.com/office/drawing/2014/main" id="{B3B01286-B64B-4C11-8F77-28FDA31B971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7" name="直線コネクタ 396">
          <a:extLst>
            <a:ext uri="{FF2B5EF4-FFF2-40B4-BE49-F238E27FC236}">
              <a16:creationId xmlns:a16="http://schemas.microsoft.com/office/drawing/2014/main" id="{17E5C042-6D9D-4B3C-BE95-C09E1283BAE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98" name="テキスト ボックス 397">
          <a:extLst>
            <a:ext uri="{FF2B5EF4-FFF2-40B4-BE49-F238E27FC236}">
              <a16:creationId xmlns:a16="http://schemas.microsoft.com/office/drawing/2014/main" id="{B4B2895A-F627-4F7C-BE77-D675C160368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99" name="直線コネクタ 398">
          <a:extLst>
            <a:ext uri="{FF2B5EF4-FFF2-40B4-BE49-F238E27FC236}">
              <a16:creationId xmlns:a16="http://schemas.microsoft.com/office/drawing/2014/main" id="{9091474A-25A3-4AEE-BE2E-86DDA4F9F19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00" name="テキスト ボックス 399">
          <a:extLst>
            <a:ext uri="{FF2B5EF4-FFF2-40B4-BE49-F238E27FC236}">
              <a16:creationId xmlns:a16="http://schemas.microsoft.com/office/drawing/2014/main" id="{87F4912F-EF1E-497C-9278-60FA3304AAB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01" name="直線コネクタ 400">
          <a:extLst>
            <a:ext uri="{FF2B5EF4-FFF2-40B4-BE49-F238E27FC236}">
              <a16:creationId xmlns:a16="http://schemas.microsoft.com/office/drawing/2014/main" id="{B1F2898A-747F-4C6E-A38D-EC1212BE0D4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02" name="テキスト ボックス 401">
          <a:extLst>
            <a:ext uri="{FF2B5EF4-FFF2-40B4-BE49-F238E27FC236}">
              <a16:creationId xmlns:a16="http://schemas.microsoft.com/office/drawing/2014/main" id="{78513BBF-4EAB-4B0A-B40B-300B92D5C06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03" name="直線コネクタ 402">
          <a:extLst>
            <a:ext uri="{FF2B5EF4-FFF2-40B4-BE49-F238E27FC236}">
              <a16:creationId xmlns:a16="http://schemas.microsoft.com/office/drawing/2014/main" id="{CFCC3B75-4044-498C-82E3-B4598A34C17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04" name="テキスト ボックス 403">
          <a:extLst>
            <a:ext uri="{FF2B5EF4-FFF2-40B4-BE49-F238E27FC236}">
              <a16:creationId xmlns:a16="http://schemas.microsoft.com/office/drawing/2014/main" id="{87C1B7FD-AE48-4722-956C-78ACB6535AB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05" name="直線コネクタ 404">
          <a:extLst>
            <a:ext uri="{FF2B5EF4-FFF2-40B4-BE49-F238E27FC236}">
              <a16:creationId xmlns:a16="http://schemas.microsoft.com/office/drawing/2014/main" id="{61449F57-1412-4EB6-8ABC-2D7E1D6F6C4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06" name="テキスト ボックス 405">
          <a:extLst>
            <a:ext uri="{FF2B5EF4-FFF2-40B4-BE49-F238E27FC236}">
              <a16:creationId xmlns:a16="http://schemas.microsoft.com/office/drawing/2014/main" id="{947A251D-44FC-40A7-B871-5E3E62A2250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07" name="直線コネクタ 406">
          <a:extLst>
            <a:ext uri="{FF2B5EF4-FFF2-40B4-BE49-F238E27FC236}">
              <a16:creationId xmlns:a16="http://schemas.microsoft.com/office/drawing/2014/main" id="{4573EB32-BC26-4733-99A6-601387813CF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08" name="テキスト ボックス 407">
          <a:extLst>
            <a:ext uri="{FF2B5EF4-FFF2-40B4-BE49-F238E27FC236}">
              <a16:creationId xmlns:a16="http://schemas.microsoft.com/office/drawing/2014/main" id="{440F2132-C638-4802-A1F5-2494424AFF8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09" name="直線コネクタ 408">
          <a:extLst>
            <a:ext uri="{FF2B5EF4-FFF2-40B4-BE49-F238E27FC236}">
              <a16:creationId xmlns:a16="http://schemas.microsoft.com/office/drawing/2014/main" id="{A700BC2D-B62D-4137-972B-F8EBD3F6661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10" name="テキスト ボックス 409">
          <a:extLst>
            <a:ext uri="{FF2B5EF4-FFF2-40B4-BE49-F238E27FC236}">
              <a16:creationId xmlns:a16="http://schemas.microsoft.com/office/drawing/2014/main" id="{1EDCC8E0-CF44-4E35-B8B3-6736C4B0D81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11" name="直線コネクタ 410">
          <a:extLst>
            <a:ext uri="{FF2B5EF4-FFF2-40B4-BE49-F238E27FC236}">
              <a16:creationId xmlns:a16="http://schemas.microsoft.com/office/drawing/2014/main" id="{C1C2CB39-312C-4B3E-A28C-78F98A4F6B2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保健センター・保健所】&#10;有形固定資産減価償却率グラフ枠">
          <a:extLst>
            <a:ext uri="{FF2B5EF4-FFF2-40B4-BE49-F238E27FC236}">
              <a16:creationId xmlns:a16="http://schemas.microsoft.com/office/drawing/2014/main" id="{967C0A53-95C1-4E32-9F3A-3228FEF3DB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13" name="直線コネクタ 412">
          <a:extLst>
            <a:ext uri="{FF2B5EF4-FFF2-40B4-BE49-F238E27FC236}">
              <a16:creationId xmlns:a16="http://schemas.microsoft.com/office/drawing/2014/main" id="{50F680E3-D30F-4BD7-818A-06F1C98EF60D}"/>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14" name="【保健センター・保健所】&#10;有形固定資産減価償却率最小値テキスト">
          <a:extLst>
            <a:ext uri="{FF2B5EF4-FFF2-40B4-BE49-F238E27FC236}">
              <a16:creationId xmlns:a16="http://schemas.microsoft.com/office/drawing/2014/main" id="{1EDBCC15-2107-4DB7-98C4-9E42259CCF5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15" name="直線コネクタ 414">
          <a:extLst>
            <a:ext uri="{FF2B5EF4-FFF2-40B4-BE49-F238E27FC236}">
              <a16:creationId xmlns:a16="http://schemas.microsoft.com/office/drawing/2014/main" id="{E1CE0747-1E20-4209-9CF1-49F303AA50A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16" name="【保健センター・保健所】&#10;有形固定資産減価償却率最大値テキスト">
          <a:extLst>
            <a:ext uri="{FF2B5EF4-FFF2-40B4-BE49-F238E27FC236}">
              <a16:creationId xmlns:a16="http://schemas.microsoft.com/office/drawing/2014/main" id="{E15C5EEC-45FD-4EEA-9B2C-89C6525B6F60}"/>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17" name="直線コネクタ 416">
          <a:extLst>
            <a:ext uri="{FF2B5EF4-FFF2-40B4-BE49-F238E27FC236}">
              <a16:creationId xmlns:a16="http://schemas.microsoft.com/office/drawing/2014/main" id="{186D0025-BC52-433A-8E0F-BF16C77C6A69}"/>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18" name="【保健センター・保健所】&#10;有形固定資産減価償却率平均値テキスト">
          <a:extLst>
            <a:ext uri="{FF2B5EF4-FFF2-40B4-BE49-F238E27FC236}">
              <a16:creationId xmlns:a16="http://schemas.microsoft.com/office/drawing/2014/main" id="{00861812-B50D-4AD1-B387-A2108271B7AE}"/>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19" name="フローチャート: 判断 418">
          <a:extLst>
            <a:ext uri="{FF2B5EF4-FFF2-40B4-BE49-F238E27FC236}">
              <a16:creationId xmlns:a16="http://schemas.microsoft.com/office/drawing/2014/main" id="{2A1AB8D8-9413-4A28-9374-A70EAF0A663F}"/>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20" name="フローチャート: 判断 419">
          <a:extLst>
            <a:ext uri="{FF2B5EF4-FFF2-40B4-BE49-F238E27FC236}">
              <a16:creationId xmlns:a16="http://schemas.microsoft.com/office/drawing/2014/main" id="{75FADEFF-F38D-4E40-876B-E30259280398}"/>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113047</xdr:rowOff>
    </xdr:from>
    <xdr:ext cx="405111" cy="259045"/>
    <xdr:sp macro="" textlink="">
      <xdr:nvSpPr>
        <xdr:cNvPr id="421" name="n_1aveValue【保健センター・保健所】&#10;有形固定資産減価償却率">
          <a:extLst>
            <a:ext uri="{FF2B5EF4-FFF2-40B4-BE49-F238E27FC236}">
              <a16:creationId xmlns:a16="http://schemas.microsoft.com/office/drawing/2014/main" id="{88CF29DA-224B-40AD-966C-9AF05A6E3AB1}"/>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11249</xdr:rowOff>
    </xdr:from>
    <xdr:to>
      <xdr:col>76</xdr:col>
      <xdr:colOff>165100</xdr:colOff>
      <xdr:row>60</xdr:row>
      <xdr:rowOff>112849</xdr:rowOff>
    </xdr:to>
    <xdr:sp macro="" textlink="">
      <xdr:nvSpPr>
        <xdr:cNvPr id="422" name="フローチャート: 判断 421">
          <a:extLst>
            <a:ext uri="{FF2B5EF4-FFF2-40B4-BE49-F238E27FC236}">
              <a16:creationId xmlns:a16="http://schemas.microsoft.com/office/drawing/2014/main" id="{181485F2-829A-40E4-8D7D-31FBB76BBCB6}"/>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129376</xdr:rowOff>
    </xdr:from>
    <xdr:ext cx="405111" cy="259045"/>
    <xdr:sp macro="" textlink="">
      <xdr:nvSpPr>
        <xdr:cNvPr id="423" name="n_2aveValue【保健センター・保健所】&#10;有形固定資産減価償却率">
          <a:extLst>
            <a:ext uri="{FF2B5EF4-FFF2-40B4-BE49-F238E27FC236}">
              <a16:creationId xmlns:a16="http://schemas.microsoft.com/office/drawing/2014/main" id="{0B0945F2-4A88-4507-979C-CFAFAEA3526B}"/>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140244</xdr:rowOff>
    </xdr:from>
    <xdr:to>
      <xdr:col>72</xdr:col>
      <xdr:colOff>38100</xdr:colOff>
      <xdr:row>60</xdr:row>
      <xdr:rowOff>70394</xdr:rowOff>
    </xdr:to>
    <xdr:sp macro="" textlink="">
      <xdr:nvSpPr>
        <xdr:cNvPr id="424" name="フローチャート: 判断 423">
          <a:extLst>
            <a:ext uri="{FF2B5EF4-FFF2-40B4-BE49-F238E27FC236}">
              <a16:creationId xmlns:a16="http://schemas.microsoft.com/office/drawing/2014/main" id="{FDF0340E-94F8-4A3B-8770-DD143D0D38D4}"/>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86921</xdr:rowOff>
    </xdr:from>
    <xdr:ext cx="405111" cy="259045"/>
    <xdr:sp macro="" textlink="">
      <xdr:nvSpPr>
        <xdr:cNvPr id="425" name="n_3aveValue【保健センター・保健所】&#10;有形固定資産減価償却率">
          <a:extLst>
            <a:ext uri="{FF2B5EF4-FFF2-40B4-BE49-F238E27FC236}">
              <a16:creationId xmlns:a16="http://schemas.microsoft.com/office/drawing/2014/main" id="{749874F8-B223-4E1A-8C0D-26CAD685CC6B}"/>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136978</xdr:rowOff>
    </xdr:from>
    <xdr:to>
      <xdr:col>67</xdr:col>
      <xdr:colOff>101600</xdr:colOff>
      <xdr:row>60</xdr:row>
      <xdr:rowOff>67128</xdr:rowOff>
    </xdr:to>
    <xdr:sp macro="" textlink="">
      <xdr:nvSpPr>
        <xdr:cNvPr id="426" name="フローチャート: 判断 425">
          <a:extLst>
            <a:ext uri="{FF2B5EF4-FFF2-40B4-BE49-F238E27FC236}">
              <a16:creationId xmlns:a16="http://schemas.microsoft.com/office/drawing/2014/main" id="{A87E9234-C52D-4B4B-AB9B-5EBC9550D1A3}"/>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58</xdr:row>
      <xdr:rowOff>83655</xdr:rowOff>
    </xdr:from>
    <xdr:ext cx="405111" cy="259045"/>
    <xdr:sp macro="" textlink="">
      <xdr:nvSpPr>
        <xdr:cNvPr id="427" name="n_4aveValue【保健センター・保健所】&#10;有形固定資産減価償却率">
          <a:extLst>
            <a:ext uri="{FF2B5EF4-FFF2-40B4-BE49-F238E27FC236}">
              <a16:creationId xmlns:a16="http://schemas.microsoft.com/office/drawing/2014/main" id="{1AF662D9-B13D-4908-872E-E09B630757A4}"/>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428" name="テキスト ボックス 427">
          <a:extLst>
            <a:ext uri="{FF2B5EF4-FFF2-40B4-BE49-F238E27FC236}">
              <a16:creationId xmlns:a16="http://schemas.microsoft.com/office/drawing/2014/main" id="{ECCF46C1-0ED9-490F-9B5F-8D38B2E4650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29" name="テキスト ボックス 428">
          <a:extLst>
            <a:ext uri="{FF2B5EF4-FFF2-40B4-BE49-F238E27FC236}">
              <a16:creationId xmlns:a16="http://schemas.microsoft.com/office/drawing/2014/main" id="{65D3D7EE-9CDB-4563-B6AF-89216020569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0" name="テキスト ボックス 429">
          <a:extLst>
            <a:ext uri="{FF2B5EF4-FFF2-40B4-BE49-F238E27FC236}">
              <a16:creationId xmlns:a16="http://schemas.microsoft.com/office/drawing/2014/main" id="{5CB8E4FA-C342-4C57-B66B-C195934178C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1" name="テキスト ボックス 430">
          <a:extLst>
            <a:ext uri="{FF2B5EF4-FFF2-40B4-BE49-F238E27FC236}">
              <a16:creationId xmlns:a16="http://schemas.microsoft.com/office/drawing/2014/main" id="{DCB55846-5412-4273-ABE9-50937B0003A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2" name="テキスト ボックス 431">
          <a:extLst>
            <a:ext uri="{FF2B5EF4-FFF2-40B4-BE49-F238E27FC236}">
              <a16:creationId xmlns:a16="http://schemas.microsoft.com/office/drawing/2014/main" id="{ED8F9B0F-4476-4748-A520-151AA6088D4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66766</xdr:rowOff>
    </xdr:from>
    <xdr:to>
      <xdr:col>85</xdr:col>
      <xdr:colOff>177800</xdr:colOff>
      <xdr:row>61</xdr:row>
      <xdr:rowOff>168366</xdr:rowOff>
    </xdr:to>
    <xdr:sp macro="" textlink="">
      <xdr:nvSpPr>
        <xdr:cNvPr id="433" name="楕円 432">
          <a:extLst>
            <a:ext uri="{FF2B5EF4-FFF2-40B4-BE49-F238E27FC236}">
              <a16:creationId xmlns:a16="http://schemas.microsoft.com/office/drawing/2014/main" id="{EFDC0935-4925-4806-8A71-F07EB4267C86}"/>
            </a:ext>
          </a:extLst>
        </xdr:cNvPr>
        <xdr:cNvSpPr/>
      </xdr:nvSpPr>
      <xdr:spPr>
        <a:xfrm>
          <a:off x="16268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45193</xdr:rowOff>
    </xdr:from>
    <xdr:ext cx="405111" cy="259045"/>
    <xdr:sp macro="" textlink="">
      <xdr:nvSpPr>
        <xdr:cNvPr id="434" name="【保健センター・保健所】&#10;有形固定資産減価償却率該当値テキスト">
          <a:extLst>
            <a:ext uri="{FF2B5EF4-FFF2-40B4-BE49-F238E27FC236}">
              <a16:creationId xmlns:a16="http://schemas.microsoft.com/office/drawing/2014/main" id="{ECCB3527-D222-4D9A-8720-56BAD9C17AFF}"/>
            </a:ext>
          </a:extLst>
        </xdr:cNvPr>
        <xdr:cNvSpPr txBox="1"/>
      </xdr:nvSpPr>
      <xdr:spPr>
        <a:xfrm>
          <a:off x="16357600"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25944</xdr:rowOff>
    </xdr:from>
    <xdr:to>
      <xdr:col>81</xdr:col>
      <xdr:colOff>101600</xdr:colOff>
      <xdr:row>61</xdr:row>
      <xdr:rowOff>127544</xdr:rowOff>
    </xdr:to>
    <xdr:sp macro="" textlink="">
      <xdr:nvSpPr>
        <xdr:cNvPr id="435" name="楕円 434">
          <a:extLst>
            <a:ext uri="{FF2B5EF4-FFF2-40B4-BE49-F238E27FC236}">
              <a16:creationId xmlns:a16="http://schemas.microsoft.com/office/drawing/2014/main" id="{5DB629E6-EC80-4A5A-A999-C30E93019A58}"/>
            </a:ext>
          </a:extLst>
        </xdr:cNvPr>
        <xdr:cNvSpPr/>
      </xdr:nvSpPr>
      <xdr:spPr>
        <a:xfrm>
          <a:off x="15430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76744</xdr:rowOff>
    </xdr:from>
    <xdr:to>
      <xdr:col>85</xdr:col>
      <xdr:colOff>127000</xdr:colOff>
      <xdr:row>61</xdr:row>
      <xdr:rowOff>117566</xdr:rowOff>
    </xdr:to>
    <xdr:cxnSp macro="">
      <xdr:nvCxnSpPr>
        <xdr:cNvPr id="436" name="直線コネクタ 435">
          <a:extLst>
            <a:ext uri="{FF2B5EF4-FFF2-40B4-BE49-F238E27FC236}">
              <a16:creationId xmlns:a16="http://schemas.microsoft.com/office/drawing/2014/main" id="{1C728F97-3C8D-431A-88E1-4EE0A6478F32}"/>
            </a:ext>
          </a:extLst>
        </xdr:cNvPr>
        <xdr:cNvCxnSpPr/>
      </xdr:nvCxnSpPr>
      <xdr:spPr>
        <a:xfrm>
          <a:off x="15481300" y="1053519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158206</xdr:rowOff>
    </xdr:from>
    <xdr:to>
      <xdr:col>76</xdr:col>
      <xdr:colOff>165100</xdr:colOff>
      <xdr:row>61</xdr:row>
      <xdr:rowOff>88356</xdr:rowOff>
    </xdr:to>
    <xdr:sp macro="" textlink="">
      <xdr:nvSpPr>
        <xdr:cNvPr id="437" name="楕円 436">
          <a:extLst>
            <a:ext uri="{FF2B5EF4-FFF2-40B4-BE49-F238E27FC236}">
              <a16:creationId xmlns:a16="http://schemas.microsoft.com/office/drawing/2014/main" id="{2FED4089-52C6-49C9-8F71-81B72564E7E8}"/>
            </a:ext>
          </a:extLst>
        </xdr:cNvPr>
        <xdr:cNvSpPr/>
      </xdr:nvSpPr>
      <xdr:spPr>
        <a:xfrm>
          <a:off x="14541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37556</xdr:rowOff>
    </xdr:from>
    <xdr:to>
      <xdr:col>81</xdr:col>
      <xdr:colOff>50800</xdr:colOff>
      <xdr:row>61</xdr:row>
      <xdr:rowOff>76744</xdr:rowOff>
    </xdr:to>
    <xdr:cxnSp macro="">
      <xdr:nvCxnSpPr>
        <xdr:cNvPr id="438" name="直線コネクタ 437">
          <a:extLst>
            <a:ext uri="{FF2B5EF4-FFF2-40B4-BE49-F238E27FC236}">
              <a16:creationId xmlns:a16="http://schemas.microsoft.com/office/drawing/2014/main" id="{52999120-EC5C-4973-9A5D-017F7C78B107}"/>
            </a:ext>
          </a:extLst>
        </xdr:cNvPr>
        <xdr:cNvCxnSpPr/>
      </xdr:nvCxnSpPr>
      <xdr:spPr>
        <a:xfrm>
          <a:off x="14592300" y="104960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146776</xdr:rowOff>
    </xdr:from>
    <xdr:to>
      <xdr:col>72</xdr:col>
      <xdr:colOff>38100</xdr:colOff>
      <xdr:row>61</xdr:row>
      <xdr:rowOff>76926</xdr:rowOff>
    </xdr:to>
    <xdr:sp macro="" textlink="">
      <xdr:nvSpPr>
        <xdr:cNvPr id="439" name="楕円 438">
          <a:extLst>
            <a:ext uri="{FF2B5EF4-FFF2-40B4-BE49-F238E27FC236}">
              <a16:creationId xmlns:a16="http://schemas.microsoft.com/office/drawing/2014/main" id="{0062EC72-AD5F-4FE2-9203-F5BF2C2048DE}"/>
            </a:ext>
          </a:extLst>
        </xdr:cNvPr>
        <xdr:cNvSpPr/>
      </xdr:nvSpPr>
      <xdr:spPr>
        <a:xfrm>
          <a:off x="13652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26126</xdr:rowOff>
    </xdr:from>
    <xdr:to>
      <xdr:col>76</xdr:col>
      <xdr:colOff>114300</xdr:colOff>
      <xdr:row>61</xdr:row>
      <xdr:rowOff>37556</xdr:rowOff>
    </xdr:to>
    <xdr:cxnSp macro="">
      <xdr:nvCxnSpPr>
        <xdr:cNvPr id="440" name="直線コネクタ 439">
          <a:extLst>
            <a:ext uri="{FF2B5EF4-FFF2-40B4-BE49-F238E27FC236}">
              <a16:creationId xmlns:a16="http://schemas.microsoft.com/office/drawing/2014/main" id="{D587C08B-E687-4506-8511-91924A5F63DA}"/>
            </a:ext>
          </a:extLst>
        </xdr:cNvPr>
        <xdr:cNvCxnSpPr/>
      </xdr:nvCxnSpPr>
      <xdr:spPr>
        <a:xfrm>
          <a:off x="13703300" y="1048457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135346</xdr:rowOff>
    </xdr:from>
    <xdr:to>
      <xdr:col>67</xdr:col>
      <xdr:colOff>101600</xdr:colOff>
      <xdr:row>61</xdr:row>
      <xdr:rowOff>65496</xdr:rowOff>
    </xdr:to>
    <xdr:sp macro="" textlink="">
      <xdr:nvSpPr>
        <xdr:cNvPr id="441" name="楕円 440">
          <a:extLst>
            <a:ext uri="{FF2B5EF4-FFF2-40B4-BE49-F238E27FC236}">
              <a16:creationId xmlns:a16="http://schemas.microsoft.com/office/drawing/2014/main" id="{8DB6622F-E446-4BE3-A310-7C03FA0CDFEB}"/>
            </a:ext>
          </a:extLst>
        </xdr:cNvPr>
        <xdr:cNvSpPr/>
      </xdr:nvSpPr>
      <xdr:spPr>
        <a:xfrm>
          <a:off x="12763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14696</xdr:rowOff>
    </xdr:from>
    <xdr:to>
      <xdr:col>71</xdr:col>
      <xdr:colOff>177800</xdr:colOff>
      <xdr:row>61</xdr:row>
      <xdr:rowOff>26126</xdr:rowOff>
    </xdr:to>
    <xdr:cxnSp macro="">
      <xdr:nvCxnSpPr>
        <xdr:cNvPr id="442" name="直線コネクタ 441">
          <a:extLst>
            <a:ext uri="{FF2B5EF4-FFF2-40B4-BE49-F238E27FC236}">
              <a16:creationId xmlns:a16="http://schemas.microsoft.com/office/drawing/2014/main" id="{5A76A1D7-0C4A-4302-AA93-D1306A775989}"/>
            </a:ext>
          </a:extLst>
        </xdr:cNvPr>
        <xdr:cNvCxnSpPr/>
      </xdr:nvCxnSpPr>
      <xdr:spPr>
        <a:xfrm>
          <a:off x="12814300" y="1047314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118671</xdr:rowOff>
    </xdr:from>
    <xdr:ext cx="405111" cy="259045"/>
    <xdr:sp macro="" textlink="">
      <xdr:nvSpPr>
        <xdr:cNvPr id="443" name="n_1mainValue【保健センター・保健所】&#10;有形固定資産減価償却率">
          <a:extLst>
            <a:ext uri="{FF2B5EF4-FFF2-40B4-BE49-F238E27FC236}">
              <a16:creationId xmlns:a16="http://schemas.microsoft.com/office/drawing/2014/main" id="{FB97F461-4B78-4C24-9895-3F6AC8924EAE}"/>
            </a:ext>
          </a:extLst>
        </xdr:cNvPr>
        <xdr:cNvSpPr txBox="1"/>
      </xdr:nvSpPr>
      <xdr:spPr>
        <a:xfrm>
          <a:off x="152660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79483</xdr:rowOff>
    </xdr:from>
    <xdr:ext cx="405111" cy="259045"/>
    <xdr:sp macro="" textlink="">
      <xdr:nvSpPr>
        <xdr:cNvPr id="444" name="n_2mainValue【保健センター・保健所】&#10;有形固定資産減価償却率">
          <a:extLst>
            <a:ext uri="{FF2B5EF4-FFF2-40B4-BE49-F238E27FC236}">
              <a16:creationId xmlns:a16="http://schemas.microsoft.com/office/drawing/2014/main" id="{E624B14E-C1F3-4893-A8FA-54DFD2303F0B}"/>
            </a:ext>
          </a:extLst>
        </xdr:cNvPr>
        <xdr:cNvSpPr txBox="1"/>
      </xdr:nvSpPr>
      <xdr:spPr>
        <a:xfrm>
          <a:off x="14389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68053</xdr:rowOff>
    </xdr:from>
    <xdr:ext cx="405111" cy="259045"/>
    <xdr:sp macro="" textlink="">
      <xdr:nvSpPr>
        <xdr:cNvPr id="445" name="n_3mainValue【保健センター・保健所】&#10;有形固定資産減価償却率">
          <a:extLst>
            <a:ext uri="{FF2B5EF4-FFF2-40B4-BE49-F238E27FC236}">
              <a16:creationId xmlns:a16="http://schemas.microsoft.com/office/drawing/2014/main" id="{170FE6D1-1CA0-4D80-8039-0391F003A146}"/>
            </a:ext>
          </a:extLst>
        </xdr:cNvPr>
        <xdr:cNvSpPr txBox="1"/>
      </xdr:nvSpPr>
      <xdr:spPr>
        <a:xfrm>
          <a:off x="13500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56623</xdr:rowOff>
    </xdr:from>
    <xdr:ext cx="405111" cy="259045"/>
    <xdr:sp macro="" textlink="">
      <xdr:nvSpPr>
        <xdr:cNvPr id="446" name="n_4mainValue【保健センター・保健所】&#10;有形固定資産減価償却率">
          <a:extLst>
            <a:ext uri="{FF2B5EF4-FFF2-40B4-BE49-F238E27FC236}">
              <a16:creationId xmlns:a16="http://schemas.microsoft.com/office/drawing/2014/main" id="{8709B6C5-B97B-4183-AFE4-218153046CB0}"/>
            </a:ext>
          </a:extLst>
        </xdr:cNvPr>
        <xdr:cNvSpPr txBox="1"/>
      </xdr:nvSpPr>
      <xdr:spPr>
        <a:xfrm>
          <a:off x="12611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7" name="正方形/長方形 446">
          <a:extLst>
            <a:ext uri="{FF2B5EF4-FFF2-40B4-BE49-F238E27FC236}">
              <a16:creationId xmlns:a16="http://schemas.microsoft.com/office/drawing/2014/main" id="{232DB2B7-5FA5-4B49-8565-48B7192A6D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8" name="正方形/長方形 447">
          <a:extLst>
            <a:ext uri="{FF2B5EF4-FFF2-40B4-BE49-F238E27FC236}">
              <a16:creationId xmlns:a16="http://schemas.microsoft.com/office/drawing/2014/main" id="{738FE554-B190-4BC5-BC87-0643B2CE26E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9" name="正方形/長方形 448">
          <a:extLst>
            <a:ext uri="{FF2B5EF4-FFF2-40B4-BE49-F238E27FC236}">
              <a16:creationId xmlns:a16="http://schemas.microsoft.com/office/drawing/2014/main" id="{355943BB-DDAD-450C-83F8-772EFABE6EC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0" name="正方形/長方形 449">
          <a:extLst>
            <a:ext uri="{FF2B5EF4-FFF2-40B4-BE49-F238E27FC236}">
              <a16:creationId xmlns:a16="http://schemas.microsoft.com/office/drawing/2014/main" id="{20DAEACC-9D13-4E79-A51C-C7FD7FCF52A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1" name="正方形/長方形 450">
          <a:extLst>
            <a:ext uri="{FF2B5EF4-FFF2-40B4-BE49-F238E27FC236}">
              <a16:creationId xmlns:a16="http://schemas.microsoft.com/office/drawing/2014/main" id="{3639B92B-829E-43EF-8C79-259B1A93A63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2" name="正方形/長方形 451">
          <a:extLst>
            <a:ext uri="{FF2B5EF4-FFF2-40B4-BE49-F238E27FC236}">
              <a16:creationId xmlns:a16="http://schemas.microsoft.com/office/drawing/2014/main" id="{A9D2D03F-5D4F-4622-BC75-C2473F9CD3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3" name="正方形/長方形 452">
          <a:extLst>
            <a:ext uri="{FF2B5EF4-FFF2-40B4-BE49-F238E27FC236}">
              <a16:creationId xmlns:a16="http://schemas.microsoft.com/office/drawing/2014/main" id="{E2D8FBBB-395D-4950-9C8B-A85D459E4B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4" name="正方形/長方形 453">
          <a:extLst>
            <a:ext uri="{FF2B5EF4-FFF2-40B4-BE49-F238E27FC236}">
              <a16:creationId xmlns:a16="http://schemas.microsoft.com/office/drawing/2014/main" id="{648F5CFD-90EE-43A1-9871-D2164934694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5" name="テキスト ボックス 454">
          <a:extLst>
            <a:ext uri="{FF2B5EF4-FFF2-40B4-BE49-F238E27FC236}">
              <a16:creationId xmlns:a16="http://schemas.microsoft.com/office/drawing/2014/main" id="{8A0F8E8C-F7BF-49C2-8DC4-010386DE29E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6" name="直線コネクタ 455">
          <a:extLst>
            <a:ext uri="{FF2B5EF4-FFF2-40B4-BE49-F238E27FC236}">
              <a16:creationId xmlns:a16="http://schemas.microsoft.com/office/drawing/2014/main" id="{809A3C82-C9EE-4F2F-BBFB-27A94AE394E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57" name="直線コネクタ 456">
          <a:extLst>
            <a:ext uri="{FF2B5EF4-FFF2-40B4-BE49-F238E27FC236}">
              <a16:creationId xmlns:a16="http://schemas.microsoft.com/office/drawing/2014/main" id="{12344E96-1EE7-4C71-8EAF-5EC89EB2E30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58" name="テキスト ボックス 457">
          <a:extLst>
            <a:ext uri="{FF2B5EF4-FFF2-40B4-BE49-F238E27FC236}">
              <a16:creationId xmlns:a16="http://schemas.microsoft.com/office/drawing/2014/main" id="{67F2AE0B-706B-487F-848E-A02CBC9CD2D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59" name="直線コネクタ 458">
          <a:extLst>
            <a:ext uri="{FF2B5EF4-FFF2-40B4-BE49-F238E27FC236}">
              <a16:creationId xmlns:a16="http://schemas.microsoft.com/office/drawing/2014/main" id="{77F11DB8-3FCC-4C00-B53E-59D5970DBE9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0" name="テキスト ボックス 459">
          <a:extLst>
            <a:ext uri="{FF2B5EF4-FFF2-40B4-BE49-F238E27FC236}">
              <a16:creationId xmlns:a16="http://schemas.microsoft.com/office/drawing/2014/main" id="{C172EC2B-4E64-4CBA-A7BE-86C1D2E229D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1" name="直線コネクタ 460">
          <a:extLst>
            <a:ext uri="{FF2B5EF4-FFF2-40B4-BE49-F238E27FC236}">
              <a16:creationId xmlns:a16="http://schemas.microsoft.com/office/drawing/2014/main" id="{AD498AAE-49A3-4D31-958C-D16F5982C20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62" name="テキスト ボックス 461">
          <a:extLst>
            <a:ext uri="{FF2B5EF4-FFF2-40B4-BE49-F238E27FC236}">
              <a16:creationId xmlns:a16="http://schemas.microsoft.com/office/drawing/2014/main" id="{D635FE08-6E9B-43E8-B98C-1A0510AB8C4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63" name="直線コネクタ 462">
          <a:extLst>
            <a:ext uri="{FF2B5EF4-FFF2-40B4-BE49-F238E27FC236}">
              <a16:creationId xmlns:a16="http://schemas.microsoft.com/office/drawing/2014/main" id="{C2E7DE7F-A47F-4724-A2AA-2E1D553FBD1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64" name="テキスト ボックス 463">
          <a:extLst>
            <a:ext uri="{FF2B5EF4-FFF2-40B4-BE49-F238E27FC236}">
              <a16:creationId xmlns:a16="http://schemas.microsoft.com/office/drawing/2014/main" id="{5FFF03A9-3322-49A2-B1D4-308E18A0E91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65" name="直線コネクタ 464">
          <a:extLst>
            <a:ext uri="{FF2B5EF4-FFF2-40B4-BE49-F238E27FC236}">
              <a16:creationId xmlns:a16="http://schemas.microsoft.com/office/drawing/2014/main" id="{422958D5-ECFC-4B27-AFD7-E08D09DDE1C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66" name="テキスト ボックス 465">
          <a:extLst>
            <a:ext uri="{FF2B5EF4-FFF2-40B4-BE49-F238E27FC236}">
              <a16:creationId xmlns:a16="http://schemas.microsoft.com/office/drawing/2014/main" id="{44236D14-C8E1-4596-9D01-BA84FF7D241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7" name="直線コネクタ 466">
          <a:extLst>
            <a:ext uri="{FF2B5EF4-FFF2-40B4-BE49-F238E27FC236}">
              <a16:creationId xmlns:a16="http://schemas.microsoft.com/office/drawing/2014/main" id="{0D456034-5A9E-416B-A685-6268C58F31D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8" name="テキスト ボックス 467">
          <a:extLst>
            <a:ext uri="{FF2B5EF4-FFF2-40B4-BE49-F238E27FC236}">
              <a16:creationId xmlns:a16="http://schemas.microsoft.com/office/drawing/2014/main" id="{879A8E25-9262-49B9-BEC1-09090BB76B4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9" name="【保健センター・保健所】&#10;一人当たり面積グラフ枠">
          <a:extLst>
            <a:ext uri="{FF2B5EF4-FFF2-40B4-BE49-F238E27FC236}">
              <a16:creationId xmlns:a16="http://schemas.microsoft.com/office/drawing/2014/main" id="{C13A213E-B322-4841-8470-CB4A4491309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70" name="直線コネクタ 469">
          <a:extLst>
            <a:ext uri="{FF2B5EF4-FFF2-40B4-BE49-F238E27FC236}">
              <a16:creationId xmlns:a16="http://schemas.microsoft.com/office/drawing/2014/main" id="{64123EDE-0745-4DE1-A3A3-AC82F7E409B7}"/>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71" name="【保健センター・保健所】&#10;一人当たり面積最小値テキスト">
          <a:extLst>
            <a:ext uri="{FF2B5EF4-FFF2-40B4-BE49-F238E27FC236}">
              <a16:creationId xmlns:a16="http://schemas.microsoft.com/office/drawing/2014/main" id="{743BE1FF-4A00-4A5C-B84F-4D093F5658CC}"/>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72" name="直線コネクタ 471">
          <a:extLst>
            <a:ext uri="{FF2B5EF4-FFF2-40B4-BE49-F238E27FC236}">
              <a16:creationId xmlns:a16="http://schemas.microsoft.com/office/drawing/2014/main" id="{4AC5176C-7492-4504-94E5-37711CE8DC63}"/>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73" name="【保健センター・保健所】&#10;一人当たり面積最大値テキスト">
          <a:extLst>
            <a:ext uri="{FF2B5EF4-FFF2-40B4-BE49-F238E27FC236}">
              <a16:creationId xmlns:a16="http://schemas.microsoft.com/office/drawing/2014/main" id="{6220E3E1-3641-406D-831F-0CD2164433FC}"/>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74" name="直線コネクタ 473">
          <a:extLst>
            <a:ext uri="{FF2B5EF4-FFF2-40B4-BE49-F238E27FC236}">
              <a16:creationId xmlns:a16="http://schemas.microsoft.com/office/drawing/2014/main" id="{7E45F747-A628-452D-AE2A-9F332C238A77}"/>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475" name="【保健センター・保健所】&#10;一人当たり面積平均値テキスト">
          <a:extLst>
            <a:ext uri="{FF2B5EF4-FFF2-40B4-BE49-F238E27FC236}">
              <a16:creationId xmlns:a16="http://schemas.microsoft.com/office/drawing/2014/main" id="{BD693942-197D-4398-95B7-A5B04504DB87}"/>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76" name="フローチャート: 判断 475">
          <a:extLst>
            <a:ext uri="{FF2B5EF4-FFF2-40B4-BE49-F238E27FC236}">
              <a16:creationId xmlns:a16="http://schemas.microsoft.com/office/drawing/2014/main" id="{38F92BC6-A0E3-48CB-8C9C-01A470FBF64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77" name="フローチャート: 判断 476">
          <a:extLst>
            <a:ext uri="{FF2B5EF4-FFF2-40B4-BE49-F238E27FC236}">
              <a16:creationId xmlns:a16="http://schemas.microsoft.com/office/drawing/2014/main" id="{80F68C70-DE44-4F23-82F9-C5DDECFE7A5C}"/>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154957</xdr:rowOff>
    </xdr:from>
    <xdr:ext cx="469744" cy="259045"/>
    <xdr:sp macro="" textlink="">
      <xdr:nvSpPr>
        <xdr:cNvPr id="478" name="n_1aveValue【保健センター・保健所】&#10;一人当たり面積">
          <a:extLst>
            <a:ext uri="{FF2B5EF4-FFF2-40B4-BE49-F238E27FC236}">
              <a16:creationId xmlns:a16="http://schemas.microsoft.com/office/drawing/2014/main" id="{66CDAB1E-EF91-4F42-AB62-83C8F367B39F}"/>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29210</xdr:rowOff>
    </xdr:from>
    <xdr:to>
      <xdr:col>107</xdr:col>
      <xdr:colOff>101600</xdr:colOff>
      <xdr:row>62</xdr:row>
      <xdr:rowOff>130810</xdr:rowOff>
    </xdr:to>
    <xdr:sp macro="" textlink="">
      <xdr:nvSpPr>
        <xdr:cNvPr id="479" name="フローチャート: 判断 478">
          <a:extLst>
            <a:ext uri="{FF2B5EF4-FFF2-40B4-BE49-F238E27FC236}">
              <a16:creationId xmlns:a16="http://schemas.microsoft.com/office/drawing/2014/main" id="{5EB4F82E-41BD-4F97-9DC2-6734C24359C6}"/>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147337</xdr:rowOff>
    </xdr:from>
    <xdr:ext cx="469744" cy="259045"/>
    <xdr:sp macro="" textlink="">
      <xdr:nvSpPr>
        <xdr:cNvPr id="480" name="n_2aveValue【保健センター・保健所】&#10;一人当たり面積">
          <a:extLst>
            <a:ext uri="{FF2B5EF4-FFF2-40B4-BE49-F238E27FC236}">
              <a16:creationId xmlns:a16="http://schemas.microsoft.com/office/drawing/2014/main" id="{2CF9C600-D3F8-44B1-8E94-EC9B5263BE5E}"/>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40640</xdr:rowOff>
    </xdr:from>
    <xdr:to>
      <xdr:col>102</xdr:col>
      <xdr:colOff>165100</xdr:colOff>
      <xdr:row>62</xdr:row>
      <xdr:rowOff>142240</xdr:rowOff>
    </xdr:to>
    <xdr:sp macro="" textlink="">
      <xdr:nvSpPr>
        <xdr:cNvPr id="481" name="フローチャート: 判断 480">
          <a:extLst>
            <a:ext uri="{FF2B5EF4-FFF2-40B4-BE49-F238E27FC236}">
              <a16:creationId xmlns:a16="http://schemas.microsoft.com/office/drawing/2014/main" id="{00A4A681-2C32-4F9A-A296-0EB72EE51E5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158767</xdr:rowOff>
    </xdr:from>
    <xdr:ext cx="469744" cy="259045"/>
    <xdr:sp macro="" textlink="">
      <xdr:nvSpPr>
        <xdr:cNvPr id="482" name="n_3aveValue【保健センター・保健所】&#10;一人当たり面積">
          <a:extLst>
            <a:ext uri="{FF2B5EF4-FFF2-40B4-BE49-F238E27FC236}">
              <a16:creationId xmlns:a16="http://schemas.microsoft.com/office/drawing/2014/main" id="{FFF8A9B9-1159-4996-BD76-5DF636C4C36A}"/>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73025</xdr:rowOff>
    </xdr:from>
    <xdr:to>
      <xdr:col>98</xdr:col>
      <xdr:colOff>38100</xdr:colOff>
      <xdr:row>63</xdr:row>
      <xdr:rowOff>3175</xdr:rowOff>
    </xdr:to>
    <xdr:sp macro="" textlink="">
      <xdr:nvSpPr>
        <xdr:cNvPr id="483" name="フローチャート: 判断 482">
          <a:extLst>
            <a:ext uri="{FF2B5EF4-FFF2-40B4-BE49-F238E27FC236}">
              <a16:creationId xmlns:a16="http://schemas.microsoft.com/office/drawing/2014/main" id="{596327DF-916D-46C5-99CA-35DA46C38C05}"/>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19702</xdr:rowOff>
    </xdr:from>
    <xdr:ext cx="469744" cy="259045"/>
    <xdr:sp macro="" textlink="">
      <xdr:nvSpPr>
        <xdr:cNvPr id="484" name="n_4aveValue【保健センター・保健所】&#10;一人当たり面積">
          <a:extLst>
            <a:ext uri="{FF2B5EF4-FFF2-40B4-BE49-F238E27FC236}">
              <a16:creationId xmlns:a16="http://schemas.microsoft.com/office/drawing/2014/main" id="{EE04F1CC-8BA9-46BD-945D-2961923B2B73}"/>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485" name="テキスト ボックス 484">
          <a:extLst>
            <a:ext uri="{FF2B5EF4-FFF2-40B4-BE49-F238E27FC236}">
              <a16:creationId xmlns:a16="http://schemas.microsoft.com/office/drawing/2014/main" id="{19BD066A-2069-4ED6-8EE6-63DB5FC2EE4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6" name="テキスト ボックス 485">
          <a:extLst>
            <a:ext uri="{FF2B5EF4-FFF2-40B4-BE49-F238E27FC236}">
              <a16:creationId xmlns:a16="http://schemas.microsoft.com/office/drawing/2014/main" id="{3A72A465-A0F8-4A04-8E0D-6E8EA0A52F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7" name="テキスト ボックス 486">
          <a:extLst>
            <a:ext uri="{FF2B5EF4-FFF2-40B4-BE49-F238E27FC236}">
              <a16:creationId xmlns:a16="http://schemas.microsoft.com/office/drawing/2014/main" id="{D41F5980-770A-4116-A080-1ABB4E7D65E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8" name="テキスト ボックス 487">
          <a:extLst>
            <a:ext uri="{FF2B5EF4-FFF2-40B4-BE49-F238E27FC236}">
              <a16:creationId xmlns:a16="http://schemas.microsoft.com/office/drawing/2014/main" id="{A808ACFC-555C-4BC0-ADCC-7F2C3E77429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id="{325B23D2-573E-49BC-B52D-BAC9759A9E8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36830</xdr:rowOff>
    </xdr:from>
    <xdr:to>
      <xdr:col>116</xdr:col>
      <xdr:colOff>114300</xdr:colOff>
      <xdr:row>63</xdr:row>
      <xdr:rowOff>138430</xdr:rowOff>
    </xdr:to>
    <xdr:sp macro="" textlink="">
      <xdr:nvSpPr>
        <xdr:cNvPr id="490" name="楕円 489">
          <a:extLst>
            <a:ext uri="{FF2B5EF4-FFF2-40B4-BE49-F238E27FC236}">
              <a16:creationId xmlns:a16="http://schemas.microsoft.com/office/drawing/2014/main" id="{01631DA3-C3B8-4EFD-A21E-9FDE8A69E77A}"/>
            </a:ext>
          </a:extLst>
        </xdr:cNvPr>
        <xdr:cNvSpPr/>
      </xdr:nvSpPr>
      <xdr:spPr>
        <a:xfrm>
          <a:off x="22110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123207</xdr:rowOff>
    </xdr:from>
    <xdr:ext cx="469744" cy="259045"/>
    <xdr:sp macro="" textlink="">
      <xdr:nvSpPr>
        <xdr:cNvPr id="491" name="【保健センター・保健所】&#10;一人当たり面積該当値テキスト">
          <a:extLst>
            <a:ext uri="{FF2B5EF4-FFF2-40B4-BE49-F238E27FC236}">
              <a16:creationId xmlns:a16="http://schemas.microsoft.com/office/drawing/2014/main" id="{15057221-C387-4C34-9E2B-1D35DCF69AD2}"/>
            </a:ext>
          </a:extLst>
        </xdr:cNvPr>
        <xdr:cNvSpPr txBox="1"/>
      </xdr:nvSpPr>
      <xdr:spPr>
        <a:xfrm>
          <a:off x="22199600" y="1075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38735</xdr:rowOff>
    </xdr:from>
    <xdr:to>
      <xdr:col>112</xdr:col>
      <xdr:colOff>38100</xdr:colOff>
      <xdr:row>63</xdr:row>
      <xdr:rowOff>140335</xdr:rowOff>
    </xdr:to>
    <xdr:sp macro="" textlink="">
      <xdr:nvSpPr>
        <xdr:cNvPr id="492" name="楕円 491">
          <a:extLst>
            <a:ext uri="{FF2B5EF4-FFF2-40B4-BE49-F238E27FC236}">
              <a16:creationId xmlns:a16="http://schemas.microsoft.com/office/drawing/2014/main" id="{650B6362-25B9-43AE-A069-86464C77998F}"/>
            </a:ext>
          </a:extLst>
        </xdr:cNvPr>
        <xdr:cNvSpPr/>
      </xdr:nvSpPr>
      <xdr:spPr>
        <a:xfrm>
          <a:off x="21272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87630</xdr:rowOff>
    </xdr:from>
    <xdr:to>
      <xdr:col>116</xdr:col>
      <xdr:colOff>63500</xdr:colOff>
      <xdr:row>63</xdr:row>
      <xdr:rowOff>89535</xdr:rowOff>
    </xdr:to>
    <xdr:cxnSp macro="">
      <xdr:nvCxnSpPr>
        <xdr:cNvPr id="493" name="直線コネクタ 492">
          <a:extLst>
            <a:ext uri="{FF2B5EF4-FFF2-40B4-BE49-F238E27FC236}">
              <a16:creationId xmlns:a16="http://schemas.microsoft.com/office/drawing/2014/main" id="{D0C624A6-2056-4E8B-9D5B-E88207BEE699}"/>
            </a:ext>
          </a:extLst>
        </xdr:cNvPr>
        <xdr:cNvCxnSpPr/>
      </xdr:nvCxnSpPr>
      <xdr:spPr>
        <a:xfrm flipV="1">
          <a:off x="21323300" y="108889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40640</xdr:rowOff>
    </xdr:from>
    <xdr:to>
      <xdr:col>107</xdr:col>
      <xdr:colOff>101600</xdr:colOff>
      <xdr:row>63</xdr:row>
      <xdr:rowOff>142240</xdr:rowOff>
    </xdr:to>
    <xdr:sp macro="" textlink="">
      <xdr:nvSpPr>
        <xdr:cNvPr id="494" name="楕円 493">
          <a:extLst>
            <a:ext uri="{FF2B5EF4-FFF2-40B4-BE49-F238E27FC236}">
              <a16:creationId xmlns:a16="http://schemas.microsoft.com/office/drawing/2014/main" id="{14D11182-B644-4156-93EE-8844900DA877}"/>
            </a:ext>
          </a:extLst>
        </xdr:cNvPr>
        <xdr:cNvSpPr/>
      </xdr:nvSpPr>
      <xdr:spPr>
        <a:xfrm>
          <a:off x="20383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89535</xdr:rowOff>
    </xdr:from>
    <xdr:to>
      <xdr:col>111</xdr:col>
      <xdr:colOff>177800</xdr:colOff>
      <xdr:row>63</xdr:row>
      <xdr:rowOff>91440</xdr:rowOff>
    </xdr:to>
    <xdr:cxnSp macro="">
      <xdr:nvCxnSpPr>
        <xdr:cNvPr id="495" name="直線コネクタ 494">
          <a:extLst>
            <a:ext uri="{FF2B5EF4-FFF2-40B4-BE49-F238E27FC236}">
              <a16:creationId xmlns:a16="http://schemas.microsoft.com/office/drawing/2014/main" id="{CA53DC9A-41F9-4EF3-B979-2C1441273245}"/>
            </a:ext>
          </a:extLst>
        </xdr:cNvPr>
        <xdr:cNvCxnSpPr/>
      </xdr:nvCxnSpPr>
      <xdr:spPr>
        <a:xfrm flipV="1">
          <a:off x="20434300" y="108908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42545</xdr:rowOff>
    </xdr:from>
    <xdr:to>
      <xdr:col>102</xdr:col>
      <xdr:colOff>165100</xdr:colOff>
      <xdr:row>63</xdr:row>
      <xdr:rowOff>144145</xdr:rowOff>
    </xdr:to>
    <xdr:sp macro="" textlink="">
      <xdr:nvSpPr>
        <xdr:cNvPr id="496" name="楕円 495">
          <a:extLst>
            <a:ext uri="{FF2B5EF4-FFF2-40B4-BE49-F238E27FC236}">
              <a16:creationId xmlns:a16="http://schemas.microsoft.com/office/drawing/2014/main" id="{64544B35-0DB5-454B-B519-C0F28F9B6E4D}"/>
            </a:ext>
          </a:extLst>
        </xdr:cNvPr>
        <xdr:cNvSpPr/>
      </xdr:nvSpPr>
      <xdr:spPr>
        <a:xfrm>
          <a:off x="19494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91440</xdr:rowOff>
    </xdr:from>
    <xdr:to>
      <xdr:col>107</xdr:col>
      <xdr:colOff>50800</xdr:colOff>
      <xdr:row>63</xdr:row>
      <xdr:rowOff>93345</xdr:rowOff>
    </xdr:to>
    <xdr:cxnSp macro="">
      <xdr:nvCxnSpPr>
        <xdr:cNvPr id="497" name="直線コネクタ 496">
          <a:extLst>
            <a:ext uri="{FF2B5EF4-FFF2-40B4-BE49-F238E27FC236}">
              <a16:creationId xmlns:a16="http://schemas.microsoft.com/office/drawing/2014/main" id="{396946C0-F6BA-4AFE-80D6-78AD719CF473}"/>
            </a:ext>
          </a:extLst>
        </xdr:cNvPr>
        <xdr:cNvCxnSpPr/>
      </xdr:nvCxnSpPr>
      <xdr:spPr>
        <a:xfrm flipV="1">
          <a:off x="19545300" y="108927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macro="" textlink="">
      <xdr:nvSpPr>
        <xdr:cNvPr id="498" name="楕円 497">
          <a:extLst>
            <a:ext uri="{FF2B5EF4-FFF2-40B4-BE49-F238E27FC236}">
              <a16:creationId xmlns:a16="http://schemas.microsoft.com/office/drawing/2014/main" id="{0C01CEE6-31DD-4C50-AE4A-CE50BE8EC693}"/>
            </a:ext>
          </a:extLst>
        </xdr:cNvPr>
        <xdr:cNvSpPr/>
      </xdr:nvSpPr>
      <xdr:spPr>
        <a:xfrm>
          <a:off x="18605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93345</xdr:rowOff>
    </xdr:from>
    <xdr:to>
      <xdr:col>102</xdr:col>
      <xdr:colOff>114300</xdr:colOff>
      <xdr:row>63</xdr:row>
      <xdr:rowOff>95250</xdr:rowOff>
    </xdr:to>
    <xdr:cxnSp macro="">
      <xdr:nvCxnSpPr>
        <xdr:cNvPr id="499" name="直線コネクタ 498">
          <a:extLst>
            <a:ext uri="{FF2B5EF4-FFF2-40B4-BE49-F238E27FC236}">
              <a16:creationId xmlns:a16="http://schemas.microsoft.com/office/drawing/2014/main" id="{1DBD0857-9BAB-481A-9012-25A57FA622CA}"/>
            </a:ext>
          </a:extLst>
        </xdr:cNvPr>
        <xdr:cNvCxnSpPr/>
      </xdr:nvCxnSpPr>
      <xdr:spPr>
        <a:xfrm flipV="1">
          <a:off x="18656300" y="108946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131462</xdr:rowOff>
    </xdr:from>
    <xdr:ext cx="469744" cy="259045"/>
    <xdr:sp macro="" textlink="">
      <xdr:nvSpPr>
        <xdr:cNvPr id="500" name="n_1mainValue【保健センター・保健所】&#10;一人当たり面積">
          <a:extLst>
            <a:ext uri="{FF2B5EF4-FFF2-40B4-BE49-F238E27FC236}">
              <a16:creationId xmlns:a16="http://schemas.microsoft.com/office/drawing/2014/main" id="{01EC709C-0589-41A5-8489-F51A75128111}"/>
            </a:ext>
          </a:extLst>
        </xdr:cNvPr>
        <xdr:cNvSpPr txBox="1"/>
      </xdr:nvSpPr>
      <xdr:spPr>
        <a:xfrm>
          <a:off x="21075727" y="1093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133367</xdr:rowOff>
    </xdr:from>
    <xdr:ext cx="469744" cy="259045"/>
    <xdr:sp macro="" textlink="">
      <xdr:nvSpPr>
        <xdr:cNvPr id="501" name="n_2mainValue【保健センター・保健所】&#10;一人当たり面積">
          <a:extLst>
            <a:ext uri="{FF2B5EF4-FFF2-40B4-BE49-F238E27FC236}">
              <a16:creationId xmlns:a16="http://schemas.microsoft.com/office/drawing/2014/main" id="{7C5139EE-065B-4E1B-87D8-C75D1D896231}"/>
            </a:ext>
          </a:extLst>
        </xdr:cNvPr>
        <xdr:cNvSpPr txBox="1"/>
      </xdr:nvSpPr>
      <xdr:spPr>
        <a:xfrm>
          <a:off x="2019942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135272</xdr:rowOff>
    </xdr:from>
    <xdr:ext cx="469744" cy="259045"/>
    <xdr:sp macro="" textlink="">
      <xdr:nvSpPr>
        <xdr:cNvPr id="502" name="n_3mainValue【保健センター・保健所】&#10;一人当たり面積">
          <a:extLst>
            <a:ext uri="{FF2B5EF4-FFF2-40B4-BE49-F238E27FC236}">
              <a16:creationId xmlns:a16="http://schemas.microsoft.com/office/drawing/2014/main" id="{28E46759-04F2-4929-B87F-BB477471EC57}"/>
            </a:ext>
          </a:extLst>
        </xdr:cNvPr>
        <xdr:cNvSpPr txBox="1"/>
      </xdr:nvSpPr>
      <xdr:spPr>
        <a:xfrm>
          <a:off x="193104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137177</xdr:rowOff>
    </xdr:from>
    <xdr:ext cx="469744" cy="259045"/>
    <xdr:sp macro="" textlink="">
      <xdr:nvSpPr>
        <xdr:cNvPr id="503" name="n_4mainValue【保健センター・保健所】&#10;一人当たり面積">
          <a:extLst>
            <a:ext uri="{FF2B5EF4-FFF2-40B4-BE49-F238E27FC236}">
              <a16:creationId xmlns:a16="http://schemas.microsoft.com/office/drawing/2014/main" id="{A11F2A92-96FD-46C0-A7E5-4D107EFDA6C6}"/>
            </a:ext>
          </a:extLst>
        </xdr:cNvPr>
        <xdr:cNvSpPr txBox="1"/>
      </xdr:nvSpPr>
      <xdr:spPr>
        <a:xfrm>
          <a:off x="18421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4" name="正方形/長方形 503">
          <a:extLst>
            <a:ext uri="{FF2B5EF4-FFF2-40B4-BE49-F238E27FC236}">
              <a16:creationId xmlns:a16="http://schemas.microsoft.com/office/drawing/2014/main" id="{F679DD25-812C-4B43-A716-0FB017452E7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5" name="正方形/長方形 504">
          <a:extLst>
            <a:ext uri="{FF2B5EF4-FFF2-40B4-BE49-F238E27FC236}">
              <a16:creationId xmlns:a16="http://schemas.microsoft.com/office/drawing/2014/main" id="{30BB1556-98EC-44AB-9104-CD19C57C71B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6" name="正方形/長方形 505">
          <a:extLst>
            <a:ext uri="{FF2B5EF4-FFF2-40B4-BE49-F238E27FC236}">
              <a16:creationId xmlns:a16="http://schemas.microsoft.com/office/drawing/2014/main" id="{3E5E0BE5-8840-45BA-B2C0-CDFBD1817F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7" name="正方形/長方形 506">
          <a:extLst>
            <a:ext uri="{FF2B5EF4-FFF2-40B4-BE49-F238E27FC236}">
              <a16:creationId xmlns:a16="http://schemas.microsoft.com/office/drawing/2014/main" id="{C71D03E2-6BCC-42BE-A2FD-2A45263E1BE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8" name="正方形/長方形 507">
          <a:extLst>
            <a:ext uri="{FF2B5EF4-FFF2-40B4-BE49-F238E27FC236}">
              <a16:creationId xmlns:a16="http://schemas.microsoft.com/office/drawing/2014/main" id="{3C1F5664-F088-490A-9ECD-B670AFCE82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9" name="正方形/長方形 508">
          <a:extLst>
            <a:ext uri="{FF2B5EF4-FFF2-40B4-BE49-F238E27FC236}">
              <a16:creationId xmlns:a16="http://schemas.microsoft.com/office/drawing/2014/main" id="{87098072-4FCD-4289-BDC9-0CED6336DD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0" name="正方形/長方形 509">
          <a:extLst>
            <a:ext uri="{FF2B5EF4-FFF2-40B4-BE49-F238E27FC236}">
              <a16:creationId xmlns:a16="http://schemas.microsoft.com/office/drawing/2014/main" id="{AAF2F8EA-03D8-4309-814D-692917586C3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1" name="正方形/長方形 510">
          <a:extLst>
            <a:ext uri="{FF2B5EF4-FFF2-40B4-BE49-F238E27FC236}">
              <a16:creationId xmlns:a16="http://schemas.microsoft.com/office/drawing/2014/main" id="{B7E8AEE3-3348-4171-9948-2B46D1CD80C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2" name="テキスト ボックス 511">
          <a:extLst>
            <a:ext uri="{FF2B5EF4-FFF2-40B4-BE49-F238E27FC236}">
              <a16:creationId xmlns:a16="http://schemas.microsoft.com/office/drawing/2014/main" id="{2516AD06-4462-4600-8216-65B81C16A4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3" name="直線コネクタ 512">
          <a:extLst>
            <a:ext uri="{FF2B5EF4-FFF2-40B4-BE49-F238E27FC236}">
              <a16:creationId xmlns:a16="http://schemas.microsoft.com/office/drawing/2014/main" id="{48FF1976-A3DB-48A6-81C1-93FFBF065F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4" name="テキスト ボックス 513">
          <a:extLst>
            <a:ext uri="{FF2B5EF4-FFF2-40B4-BE49-F238E27FC236}">
              <a16:creationId xmlns:a16="http://schemas.microsoft.com/office/drawing/2014/main" id="{91AAA1DE-4F87-4F36-8DDD-0365E7E3AE1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15" name="直線コネクタ 514">
          <a:extLst>
            <a:ext uri="{FF2B5EF4-FFF2-40B4-BE49-F238E27FC236}">
              <a16:creationId xmlns:a16="http://schemas.microsoft.com/office/drawing/2014/main" id="{8298E066-930D-4DC8-8EA1-36CEB2CF734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16" name="テキスト ボックス 515">
          <a:extLst>
            <a:ext uri="{FF2B5EF4-FFF2-40B4-BE49-F238E27FC236}">
              <a16:creationId xmlns:a16="http://schemas.microsoft.com/office/drawing/2014/main" id="{165BC81F-D955-4D3E-A983-BB1ED4AEAE4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17" name="直線コネクタ 516">
          <a:extLst>
            <a:ext uri="{FF2B5EF4-FFF2-40B4-BE49-F238E27FC236}">
              <a16:creationId xmlns:a16="http://schemas.microsoft.com/office/drawing/2014/main" id="{C2FAC4E6-E3A0-4F0A-88C9-C5496FDB69F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18" name="テキスト ボックス 517">
          <a:extLst>
            <a:ext uri="{FF2B5EF4-FFF2-40B4-BE49-F238E27FC236}">
              <a16:creationId xmlns:a16="http://schemas.microsoft.com/office/drawing/2014/main" id="{02DB9952-C91F-4629-A665-3D9760F4363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19" name="直線コネクタ 518">
          <a:extLst>
            <a:ext uri="{FF2B5EF4-FFF2-40B4-BE49-F238E27FC236}">
              <a16:creationId xmlns:a16="http://schemas.microsoft.com/office/drawing/2014/main" id="{C5C7AEE2-4D39-4E47-BB43-DDCB34E9C6D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0" name="テキスト ボックス 519">
          <a:extLst>
            <a:ext uri="{FF2B5EF4-FFF2-40B4-BE49-F238E27FC236}">
              <a16:creationId xmlns:a16="http://schemas.microsoft.com/office/drawing/2014/main" id="{217D39EE-6FD0-4F8F-82AF-B685BBE64DC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1" name="直線コネクタ 520">
          <a:extLst>
            <a:ext uri="{FF2B5EF4-FFF2-40B4-BE49-F238E27FC236}">
              <a16:creationId xmlns:a16="http://schemas.microsoft.com/office/drawing/2014/main" id="{81C7173B-99AF-48E5-93C3-2CF85EDD839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22" name="テキスト ボックス 521">
          <a:extLst>
            <a:ext uri="{FF2B5EF4-FFF2-40B4-BE49-F238E27FC236}">
              <a16:creationId xmlns:a16="http://schemas.microsoft.com/office/drawing/2014/main" id="{39DD0FD1-E177-4BA6-AD71-E680AE9B7CA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23" name="直線コネクタ 522">
          <a:extLst>
            <a:ext uri="{FF2B5EF4-FFF2-40B4-BE49-F238E27FC236}">
              <a16:creationId xmlns:a16="http://schemas.microsoft.com/office/drawing/2014/main" id="{78C04064-7987-4FCD-B284-B4D2EC7B39E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24" name="テキスト ボックス 523">
          <a:extLst>
            <a:ext uri="{FF2B5EF4-FFF2-40B4-BE49-F238E27FC236}">
              <a16:creationId xmlns:a16="http://schemas.microsoft.com/office/drawing/2014/main" id="{F64E7CED-70E6-4FF4-89EB-4C3E08A01AF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5" name="直線コネクタ 524">
          <a:extLst>
            <a:ext uri="{FF2B5EF4-FFF2-40B4-BE49-F238E27FC236}">
              <a16:creationId xmlns:a16="http://schemas.microsoft.com/office/drawing/2014/main" id="{4BF3C4D2-B2D3-4692-99F0-697861B460C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26" name="テキスト ボックス 525">
          <a:extLst>
            <a:ext uri="{FF2B5EF4-FFF2-40B4-BE49-F238E27FC236}">
              <a16:creationId xmlns:a16="http://schemas.microsoft.com/office/drawing/2014/main" id="{0467AB63-E4CB-4DD5-87FC-BBB9ACBE0CB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7" name="【消防施設】&#10;有形固定資産減価償却率グラフ枠">
          <a:extLst>
            <a:ext uri="{FF2B5EF4-FFF2-40B4-BE49-F238E27FC236}">
              <a16:creationId xmlns:a16="http://schemas.microsoft.com/office/drawing/2014/main" id="{266BBFCD-1CD9-46F4-AAAE-6581399892C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28" name="直線コネクタ 527">
          <a:extLst>
            <a:ext uri="{FF2B5EF4-FFF2-40B4-BE49-F238E27FC236}">
              <a16:creationId xmlns:a16="http://schemas.microsoft.com/office/drawing/2014/main" id="{47126DDE-70D9-4325-9E41-29E641189976}"/>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29" name="【消防施設】&#10;有形固定資産減価償却率最小値テキスト">
          <a:extLst>
            <a:ext uri="{FF2B5EF4-FFF2-40B4-BE49-F238E27FC236}">
              <a16:creationId xmlns:a16="http://schemas.microsoft.com/office/drawing/2014/main" id="{01EF6F6A-DF31-4517-8421-D7946BA055D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30" name="直線コネクタ 529">
          <a:extLst>
            <a:ext uri="{FF2B5EF4-FFF2-40B4-BE49-F238E27FC236}">
              <a16:creationId xmlns:a16="http://schemas.microsoft.com/office/drawing/2014/main" id="{55700963-EF00-45DC-9A26-169179651A71}"/>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31" name="【消防施設】&#10;有形固定資産減価償却率最大値テキスト">
          <a:extLst>
            <a:ext uri="{FF2B5EF4-FFF2-40B4-BE49-F238E27FC236}">
              <a16:creationId xmlns:a16="http://schemas.microsoft.com/office/drawing/2014/main" id="{9798E145-0E20-4044-A0CF-43C90575B738}"/>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32" name="直線コネクタ 531">
          <a:extLst>
            <a:ext uri="{FF2B5EF4-FFF2-40B4-BE49-F238E27FC236}">
              <a16:creationId xmlns:a16="http://schemas.microsoft.com/office/drawing/2014/main" id="{76FAF913-6971-4BBB-B12D-CA82CE4B0567}"/>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533" name="【消防施設】&#10;有形固定資産減価償却率平均値テキスト">
          <a:extLst>
            <a:ext uri="{FF2B5EF4-FFF2-40B4-BE49-F238E27FC236}">
              <a16:creationId xmlns:a16="http://schemas.microsoft.com/office/drawing/2014/main" id="{C9447BD6-3DF1-45A7-9164-95812D3A669E}"/>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34" name="フローチャート: 判断 533">
          <a:extLst>
            <a:ext uri="{FF2B5EF4-FFF2-40B4-BE49-F238E27FC236}">
              <a16:creationId xmlns:a16="http://schemas.microsoft.com/office/drawing/2014/main" id="{DB031AC9-8C60-45CE-B7BB-2E6D3F5EA72B}"/>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35" name="フローチャート: 判断 534">
          <a:extLst>
            <a:ext uri="{FF2B5EF4-FFF2-40B4-BE49-F238E27FC236}">
              <a16:creationId xmlns:a16="http://schemas.microsoft.com/office/drawing/2014/main" id="{DEB31EC7-E3B4-4B5A-BFAA-75F9C0E12173}"/>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42563</xdr:rowOff>
    </xdr:from>
    <xdr:ext cx="405111" cy="259045"/>
    <xdr:sp macro="" textlink="">
      <xdr:nvSpPr>
        <xdr:cNvPr id="536" name="n_1aveValue【消防施設】&#10;有形固定資産減価償却率">
          <a:extLst>
            <a:ext uri="{FF2B5EF4-FFF2-40B4-BE49-F238E27FC236}">
              <a16:creationId xmlns:a16="http://schemas.microsoft.com/office/drawing/2014/main" id="{3380269C-EA0C-4C71-A54D-416C6BDDC662}"/>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78739</xdr:rowOff>
    </xdr:from>
    <xdr:to>
      <xdr:col>76</xdr:col>
      <xdr:colOff>165100</xdr:colOff>
      <xdr:row>83</xdr:row>
      <xdr:rowOff>8889</xdr:rowOff>
    </xdr:to>
    <xdr:sp macro="" textlink="">
      <xdr:nvSpPr>
        <xdr:cNvPr id="537" name="フローチャート: 判断 536">
          <a:extLst>
            <a:ext uri="{FF2B5EF4-FFF2-40B4-BE49-F238E27FC236}">
              <a16:creationId xmlns:a16="http://schemas.microsoft.com/office/drawing/2014/main" id="{DDC7FC3D-917B-4974-9B92-F35EEB8AFA7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25416</xdr:rowOff>
    </xdr:from>
    <xdr:ext cx="405111" cy="259045"/>
    <xdr:sp macro="" textlink="">
      <xdr:nvSpPr>
        <xdr:cNvPr id="538" name="n_2aveValue【消防施設】&#10;有形固定資産減価償却率">
          <a:extLst>
            <a:ext uri="{FF2B5EF4-FFF2-40B4-BE49-F238E27FC236}">
              <a16:creationId xmlns:a16="http://schemas.microsoft.com/office/drawing/2014/main" id="{66FC1331-0567-4EE6-9660-EF0F7AE57580}"/>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55880</xdr:rowOff>
    </xdr:from>
    <xdr:to>
      <xdr:col>72</xdr:col>
      <xdr:colOff>38100</xdr:colOff>
      <xdr:row>82</xdr:row>
      <xdr:rowOff>157480</xdr:rowOff>
    </xdr:to>
    <xdr:sp macro="" textlink="">
      <xdr:nvSpPr>
        <xdr:cNvPr id="539" name="フローチャート: 判断 538">
          <a:extLst>
            <a:ext uri="{FF2B5EF4-FFF2-40B4-BE49-F238E27FC236}">
              <a16:creationId xmlns:a16="http://schemas.microsoft.com/office/drawing/2014/main" id="{D154C7F4-4F03-48D8-86F9-8AAB01ECF5D2}"/>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2557</xdr:rowOff>
    </xdr:from>
    <xdr:ext cx="405111" cy="259045"/>
    <xdr:sp macro="" textlink="">
      <xdr:nvSpPr>
        <xdr:cNvPr id="540" name="n_3aveValue【消防施設】&#10;有形固定資産減価償却率">
          <a:extLst>
            <a:ext uri="{FF2B5EF4-FFF2-40B4-BE49-F238E27FC236}">
              <a16:creationId xmlns:a16="http://schemas.microsoft.com/office/drawing/2014/main" id="{1188E4FC-3C01-4506-A432-A414917FA056}"/>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15875</xdr:rowOff>
    </xdr:from>
    <xdr:to>
      <xdr:col>67</xdr:col>
      <xdr:colOff>101600</xdr:colOff>
      <xdr:row>82</xdr:row>
      <xdr:rowOff>117475</xdr:rowOff>
    </xdr:to>
    <xdr:sp macro="" textlink="">
      <xdr:nvSpPr>
        <xdr:cNvPr id="541" name="フローチャート: 判断 540">
          <a:extLst>
            <a:ext uri="{FF2B5EF4-FFF2-40B4-BE49-F238E27FC236}">
              <a16:creationId xmlns:a16="http://schemas.microsoft.com/office/drawing/2014/main" id="{BD84F66F-DA7C-4CCD-AE8B-E0F3CD25D152}"/>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134002</xdr:rowOff>
    </xdr:from>
    <xdr:ext cx="405111" cy="259045"/>
    <xdr:sp macro="" textlink="">
      <xdr:nvSpPr>
        <xdr:cNvPr id="542" name="n_4aveValue【消防施設】&#10;有形固定資産減価償却率">
          <a:extLst>
            <a:ext uri="{FF2B5EF4-FFF2-40B4-BE49-F238E27FC236}">
              <a16:creationId xmlns:a16="http://schemas.microsoft.com/office/drawing/2014/main" id="{C27CEA9B-BAD6-4E5D-A1F0-0CAEC576AFA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43" name="テキスト ボックス 542">
          <a:extLst>
            <a:ext uri="{FF2B5EF4-FFF2-40B4-BE49-F238E27FC236}">
              <a16:creationId xmlns:a16="http://schemas.microsoft.com/office/drawing/2014/main" id="{870A9AA0-8FC1-4625-987F-8BFEC1B854F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79DF9E66-0BA1-4FE9-A079-EF8F0D0CDAF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5" name="テキスト ボックス 544">
          <a:extLst>
            <a:ext uri="{FF2B5EF4-FFF2-40B4-BE49-F238E27FC236}">
              <a16:creationId xmlns:a16="http://schemas.microsoft.com/office/drawing/2014/main" id="{68D89AEB-5707-48E7-B239-16F3649FF74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6" name="テキスト ボックス 545">
          <a:extLst>
            <a:ext uri="{FF2B5EF4-FFF2-40B4-BE49-F238E27FC236}">
              <a16:creationId xmlns:a16="http://schemas.microsoft.com/office/drawing/2014/main" id="{AA65D49D-849E-4410-A739-3235A59AF6F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7" name="テキスト ボックス 546">
          <a:extLst>
            <a:ext uri="{FF2B5EF4-FFF2-40B4-BE49-F238E27FC236}">
              <a16:creationId xmlns:a16="http://schemas.microsoft.com/office/drawing/2014/main" id="{C740DFD2-C85A-468D-99B7-8519501E620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122555</xdr:rowOff>
    </xdr:from>
    <xdr:to>
      <xdr:col>85</xdr:col>
      <xdr:colOff>177800</xdr:colOff>
      <xdr:row>85</xdr:row>
      <xdr:rowOff>52705</xdr:rowOff>
    </xdr:to>
    <xdr:sp macro="" textlink="">
      <xdr:nvSpPr>
        <xdr:cNvPr id="548" name="楕円 547">
          <a:extLst>
            <a:ext uri="{FF2B5EF4-FFF2-40B4-BE49-F238E27FC236}">
              <a16:creationId xmlns:a16="http://schemas.microsoft.com/office/drawing/2014/main" id="{1222AA26-3B21-4883-A2E4-9ABE067FC90C}"/>
            </a:ext>
          </a:extLst>
        </xdr:cNvPr>
        <xdr:cNvSpPr/>
      </xdr:nvSpPr>
      <xdr:spPr>
        <a:xfrm>
          <a:off x="162687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100982</xdr:rowOff>
    </xdr:from>
    <xdr:ext cx="405111" cy="259045"/>
    <xdr:sp macro="" textlink="">
      <xdr:nvSpPr>
        <xdr:cNvPr id="549" name="【消防施設】&#10;有形固定資産減価償却率該当値テキスト">
          <a:extLst>
            <a:ext uri="{FF2B5EF4-FFF2-40B4-BE49-F238E27FC236}">
              <a16:creationId xmlns:a16="http://schemas.microsoft.com/office/drawing/2014/main" id="{5A1DC74C-BDBB-4127-AD1F-46485F25B70E}"/>
            </a:ext>
          </a:extLst>
        </xdr:cNvPr>
        <xdr:cNvSpPr txBox="1"/>
      </xdr:nvSpPr>
      <xdr:spPr>
        <a:xfrm>
          <a:off x="16357600"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141605</xdr:rowOff>
    </xdr:from>
    <xdr:to>
      <xdr:col>81</xdr:col>
      <xdr:colOff>101600</xdr:colOff>
      <xdr:row>85</xdr:row>
      <xdr:rowOff>71755</xdr:rowOff>
    </xdr:to>
    <xdr:sp macro="" textlink="">
      <xdr:nvSpPr>
        <xdr:cNvPr id="550" name="楕円 549">
          <a:extLst>
            <a:ext uri="{FF2B5EF4-FFF2-40B4-BE49-F238E27FC236}">
              <a16:creationId xmlns:a16="http://schemas.microsoft.com/office/drawing/2014/main" id="{AA56F416-5A38-4228-B76D-05E8050AF67F}"/>
            </a:ext>
          </a:extLst>
        </xdr:cNvPr>
        <xdr:cNvSpPr/>
      </xdr:nvSpPr>
      <xdr:spPr>
        <a:xfrm>
          <a:off x="15430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1905</xdr:rowOff>
    </xdr:from>
    <xdr:to>
      <xdr:col>85</xdr:col>
      <xdr:colOff>127000</xdr:colOff>
      <xdr:row>85</xdr:row>
      <xdr:rowOff>20955</xdr:rowOff>
    </xdr:to>
    <xdr:cxnSp macro="">
      <xdr:nvCxnSpPr>
        <xdr:cNvPr id="551" name="直線コネクタ 550">
          <a:extLst>
            <a:ext uri="{FF2B5EF4-FFF2-40B4-BE49-F238E27FC236}">
              <a16:creationId xmlns:a16="http://schemas.microsoft.com/office/drawing/2014/main" id="{45C43E2A-E568-47AA-9C69-EA5AD82828DE}"/>
            </a:ext>
          </a:extLst>
        </xdr:cNvPr>
        <xdr:cNvCxnSpPr/>
      </xdr:nvCxnSpPr>
      <xdr:spPr>
        <a:xfrm flipV="1">
          <a:off x="15481300" y="145751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135889</xdr:rowOff>
    </xdr:from>
    <xdr:to>
      <xdr:col>76</xdr:col>
      <xdr:colOff>165100</xdr:colOff>
      <xdr:row>85</xdr:row>
      <xdr:rowOff>66039</xdr:rowOff>
    </xdr:to>
    <xdr:sp macro="" textlink="">
      <xdr:nvSpPr>
        <xdr:cNvPr id="552" name="楕円 551">
          <a:extLst>
            <a:ext uri="{FF2B5EF4-FFF2-40B4-BE49-F238E27FC236}">
              <a16:creationId xmlns:a16="http://schemas.microsoft.com/office/drawing/2014/main" id="{C2F1E258-F00E-40CB-8874-511C7642CAEB}"/>
            </a:ext>
          </a:extLst>
        </xdr:cNvPr>
        <xdr:cNvSpPr/>
      </xdr:nvSpPr>
      <xdr:spPr>
        <a:xfrm>
          <a:off x="14541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15239</xdr:rowOff>
    </xdr:from>
    <xdr:to>
      <xdr:col>81</xdr:col>
      <xdr:colOff>50800</xdr:colOff>
      <xdr:row>85</xdr:row>
      <xdr:rowOff>20955</xdr:rowOff>
    </xdr:to>
    <xdr:cxnSp macro="">
      <xdr:nvCxnSpPr>
        <xdr:cNvPr id="553" name="直線コネクタ 552">
          <a:extLst>
            <a:ext uri="{FF2B5EF4-FFF2-40B4-BE49-F238E27FC236}">
              <a16:creationId xmlns:a16="http://schemas.microsoft.com/office/drawing/2014/main" id="{40B23176-E039-4B79-B677-0A4A3358CF81}"/>
            </a:ext>
          </a:extLst>
        </xdr:cNvPr>
        <xdr:cNvCxnSpPr/>
      </xdr:nvCxnSpPr>
      <xdr:spPr>
        <a:xfrm>
          <a:off x="14592300" y="145884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118745</xdr:rowOff>
    </xdr:from>
    <xdr:to>
      <xdr:col>72</xdr:col>
      <xdr:colOff>38100</xdr:colOff>
      <xdr:row>85</xdr:row>
      <xdr:rowOff>48895</xdr:rowOff>
    </xdr:to>
    <xdr:sp macro="" textlink="">
      <xdr:nvSpPr>
        <xdr:cNvPr id="554" name="楕円 553">
          <a:extLst>
            <a:ext uri="{FF2B5EF4-FFF2-40B4-BE49-F238E27FC236}">
              <a16:creationId xmlns:a16="http://schemas.microsoft.com/office/drawing/2014/main" id="{3DEDB1D8-3100-40E7-A069-ADB2353D381C}"/>
            </a:ext>
          </a:extLst>
        </xdr:cNvPr>
        <xdr:cNvSpPr/>
      </xdr:nvSpPr>
      <xdr:spPr>
        <a:xfrm>
          <a:off x="13652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169545</xdr:rowOff>
    </xdr:from>
    <xdr:to>
      <xdr:col>76</xdr:col>
      <xdr:colOff>114300</xdr:colOff>
      <xdr:row>85</xdr:row>
      <xdr:rowOff>15239</xdr:rowOff>
    </xdr:to>
    <xdr:cxnSp macro="">
      <xdr:nvCxnSpPr>
        <xdr:cNvPr id="555" name="直線コネクタ 554">
          <a:extLst>
            <a:ext uri="{FF2B5EF4-FFF2-40B4-BE49-F238E27FC236}">
              <a16:creationId xmlns:a16="http://schemas.microsoft.com/office/drawing/2014/main" id="{07590B2F-45E0-44E4-827C-7898B5FD834B}"/>
            </a:ext>
          </a:extLst>
        </xdr:cNvPr>
        <xdr:cNvCxnSpPr/>
      </xdr:nvCxnSpPr>
      <xdr:spPr>
        <a:xfrm>
          <a:off x="13703300" y="1457134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556" name="楕円 555">
          <a:extLst>
            <a:ext uri="{FF2B5EF4-FFF2-40B4-BE49-F238E27FC236}">
              <a16:creationId xmlns:a16="http://schemas.microsoft.com/office/drawing/2014/main" id="{21FC21C1-E778-4633-A6E0-235A9CB7CA10}"/>
            </a:ext>
          </a:extLst>
        </xdr:cNvPr>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84</xdr:row>
      <xdr:rowOff>169545</xdr:rowOff>
    </xdr:to>
    <xdr:cxnSp macro="">
      <xdr:nvCxnSpPr>
        <xdr:cNvPr id="557" name="直線コネクタ 556">
          <a:extLst>
            <a:ext uri="{FF2B5EF4-FFF2-40B4-BE49-F238E27FC236}">
              <a16:creationId xmlns:a16="http://schemas.microsoft.com/office/drawing/2014/main" id="{B658F4A0-CA62-4DE6-AF51-B0FBF9A13ED8}"/>
            </a:ext>
          </a:extLst>
        </xdr:cNvPr>
        <xdr:cNvCxnSpPr/>
      </xdr:nvCxnSpPr>
      <xdr:spPr>
        <a:xfrm>
          <a:off x="12814300" y="145542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62882</xdr:rowOff>
    </xdr:from>
    <xdr:ext cx="405111" cy="259045"/>
    <xdr:sp macro="" textlink="">
      <xdr:nvSpPr>
        <xdr:cNvPr id="558" name="n_1mainValue【消防施設】&#10;有形固定資産減価償却率">
          <a:extLst>
            <a:ext uri="{FF2B5EF4-FFF2-40B4-BE49-F238E27FC236}">
              <a16:creationId xmlns:a16="http://schemas.microsoft.com/office/drawing/2014/main" id="{8E779F19-FC3E-4107-8FF1-BB5DC9223831}"/>
            </a:ext>
          </a:extLst>
        </xdr:cNvPr>
        <xdr:cNvSpPr txBox="1"/>
      </xdr:nvSpPr>
      <xdr:spPr>
        <a:xfrm>
          <a:off x="152660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57166</xdr:rowOff>
    </xdr:from>
    <xdr:ext cx="405111" cy="259045"/>
    <xdr:sp macro="" textlink="">
      <xdr:nvSpPr>
        <xdr:cNvPr id="559" name="n_2mainValue【消防施設】&#10;有形固定資産減価償却率">
          <a:extLst>
            <a:ext uri="{FF2B5EF4-FFF2-40B4-BE49-F238E27FC236}">
              <a16:creationId xmlns:a16="http://schemas.microsoft.com/office/drawing/2014/main" id="{10AA3E2A-1FDA-4DD0-B293-E67F413F3841}"/>
            </a:ext>
          </a:extLst>
        </xdr:cNvPr>
        <xdr:cNvSpPr txBox="1"/>
      </xdr:nvSpPr>
      <xdr:spPr>
        <a:xfrm>
          <a:off x="14389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40022</xdr:rowOff>
    </xdr:from>
    <xdr:ext cx="405111" cy="259045"/>
    <xdr:sp macro="" textlink="">
      <xdr:nvSpPr>
        <xdr:cNvPr id="560" name="n_3mainValue【消防施設】&#10;有形固定資産減価償却率">
          <a:extLst>
            <a:ext uri="{FF2B5EF4-FFF2-40B4-BE49-F238E27FC236}">
              <a16:creationId xmlns:a16="http://schemas.microsoft.com/office/drawing/2014/main" id="{BC05913A-88EA-4D05-86E7-488224D9CF8F}"/>
            </a:ext>
          </a:extLst>
        </xdr:cNvPr>
        <xdr:cNvSpPr txBox="1"/>
      </xdr:nvSpPr>
      <xdr:spPr>
        <a:xfrm>
          <a:off x="13500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561" name="n_4mainValue【消防施設】&#10;有形固定資産減価償却率">
          <a:extLst>
            <a:ext uri="{FF2B5EF4-FFF2-40B4-BE49-F238E27FC236}">
              <a16:creationId xmlns:a16="http://schemas.microsoft.com/office/drawing/2014/main" id="{793B855C-4CB9-4897-B8B8-699BA70846E0}"/>
            </a:ext>
          </a:extLst>
        </xdr:cNvPr>
        <xdr:cNvSpPr txBox="1"/>
      </xdr:nvSpPr>
      <xdr:spPr>
        <a:xfrm>
          <a:off x="12611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2" name="正方形/長方形 561">
          <a:extLst>
            <a:ext uri="{FF2B5EF4-FFF2-40B4-BE49-F238E27FC236}">
              <a16:creationId xmlns:a16="http://schemas.microsoft.com/office/drawing/2014/main" id="{F45614E1-87A4-450E-913D-DDCB8923E84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3" name="正方形/長方形 562">
          <a:extLst>
            <a:ext uri="{FF2B5EF4-FFF2-40B4-BE49-F238E27FC236}">
              <a16:creationId xmlns:a16="http://schemas.microsoft.com/office/drawing/2014/main" id="{6198EC0C-3065-43D9-AA4A-2DDBF98DE39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4" name="正方形/長方形 563">
          <a:extLst>
            <a:ext uri="{FF2B5EF4-FFF2-40B4-BE49-F238E27FC236}">
              <a16:creationId xmlns:a16="http://schemas.microsoft.com/office/drawing/2014/main" id="{1C68A41C-6937-4437-B388-40AE2A3A6E0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5" name="正方形/長方形 564">
          <a:extLst>
            <a:ext uri="{FF2B5EF4-FFF2-40B4-BE49-F238E27FC236}">
              <a16:creationId xmlns:a16="http://schemas.microsoft.com/office/drawing/2014/main" id="{7E5F4EA6-92D4-49CA-A95B-58A5EDB520D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6" name="正方形/長方形 565">
          <a:extLst>
            <a:ext uri="{FF2B5EF4-FFF2-40B4-BE49-F238E27FC236}">
              <a16:creationId xmlns:a16="http://schemas.microsoft.com/office/drawing/2014/main" id="{DE8C9076-1697-4AC0-AD54-7BC1CEB2A01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7" name="正方形/長方形 566">
          <a:extLst>
            <a:ext uri="{FF2B5EF4-FFF2-40B4-BE49-F238E27FC236}">
              <a16:creationId xmlns:a16="http://schemas.microsoft.com/office/drawing/2014/main" id="{3FEB4C36-D74F-4EA4-83CD-38D07BCC06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8" name="正方形/長方形 567">
          <a:extLst>
            <a:ext uri="{FF2B5EF4-FFF2-40B4-BE49-F238E27FC236}">
              <a16:creationId xmlns:a16="http://schemas.microsoft.com/office/drawing/2014/main" id="{B6885D28-5517-4790-B0D7-3BA7E37BEA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9" name="正方形/長方形 568">
          <a:extLst>
            <a:ext uri="{FF2B5EF4-FFF2-40B4-BE49-F238E27FC236}">
              <a16:creationId xmlns:a16="http://schemas.microsoft.com/office/drawing/2014/main" id="{BD7200CA-A81E-4173-8B4B-66CB33B1776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0" name="テキスト ボックス 569">
          <a:extLst>
            <a:ext uri="{FF2B5EF4-FFF2-40B4-BE49-F238E27FC236}">
              <a16:creationId xmlns:a16="http://schemas.microsoft.com/office/drawing/2014/main" id="{DC51E402-42A6-454A-9893-7EA35FD5B35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1" name="直線コネクタ 570">
          <a:extLst>
            <a:ext uri="{FF2B5EF4-FFF2-40B4-BE49-F238E27FC236}">
              <a16:creationId xmlns:a16="http://schemas.microsoft.com/office/drawing/2014/main" id="{64FBC215-DF24-4F52-B5D5-00C53204A19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72" name="直線コネクタ 571">
          <a:extLst>
            <a:ext uri="{FF2B5EF4-FFF2-40B4-BE49-F238E27FC236}">
              <a16:creationId xmlns:a16="http://schemas.microsoft.com/office/drawing/2014/main" id="{689564DB-94C0-416B-954D-3FCE35DC1AC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73" name="テキスト ボックス 572">
          <a:extLst>
            <a:ext uri="{FF2B5EF4-FFF2-40B4-BE49-F238E27FC236}">
              <a16:creationId xmlns:a16="http://schemas.microsoft.com/office/drawing/2014/main" id="{83B1BD76-03B6-4B38-AB55-58B26474C4F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74" name="直線コネクタ 573">
          <a:extLst>
            <a:ext uri="{FF2B5EF4-FFF2-40B4-BE49-F238E27FC236}">
              <a16:creationId xmlns:a16="http://schemas.microsoft.com/office/drawing/2014/main" id="{96DF10BF-D734-471E-830F-DD0715C461C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75" name="テキスト ボックス 574">
          <a:extLst>
            <a:ext uri="{FF2B5EF4-FFF2-40B4-BE49-F238E27FC236}">
              <a16:creationId xmlns:a16="http://schemas.microsoft.com/office/drawing/2014/main" id="{7978606B-59BD-440F-B47B-FEBF14D60BB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76" name="直線コネクタ 575">
          <a:extLst>
            <a:ext uri="{FF2B5EF4-FFF2-40B4-BE49-F238E27FC236}">
              <a16:creationId xmlns:a16="http://schemas.microsoft.com/office/drawing/2014/main" id="{B31156FA-7946-4F67-B2A5-5F50F5D14EA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77" name="テキスト ボックス 576">
          <a:extLst>
            <a:ext uri="{FF2B5EF4-FFF2-40B4-BE49-F238E27FC236}">
              <a16:creationId xmlns:a16="http://schemas.microsoft.com/office/drawing/2014/main" id="{52E192A9-5251-47B6-9D12-40BC596FC73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78" name="直線コネクタ 577">
          <a:extLst>
            <a:ext uri="{FF2B5EF4-FFF2-40B4-BE49-F238E27FC236}">
              <a16:creationId xmlns:a16="http://schemas.microsoft.com/office/drawing/2014/main" id="{C6E8232E-ACE7-49E2-8518-52421A62FAA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79" name="テキスト ボックス 578">
          <a:extLst>
            <a:ext uri="{FF2B5EF4-FFF2-40B4-BE49-F238E27FC236}">
              <a16:creationId xmlns:a16="http://schemas.microsoft.com/office/drawing/2014/main" id="{E9AD7D2B-5F91-494D-9497-134EDF2AD50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80" name="直線コネクタ 579">
          <a:extLst>
            <a:ext uri="{FF2B5EF4-FFF2-40B4-BE49-F238E27FC236}">
              <a16:creationId xmlns:a16="http://schemas.microsoft.com/office/drawing/2014/main" id="{C781DA69-B294-46AA-A4EA-2E3F9884375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81" name="テキスト ボックス 580">
          <a:extLst>
            <a:ext uri="{FF2B5EF4-FFF2-40B4-BE49-F238E27FC236}">
              <a16:creationId xmlns:a16="http://schemas.microsoft.com/office/drawing/2014/main" id="{7D137234-16A9-4459-B7D5-818F5BF3290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82" name="直線コネクタ 581">
          <a:extLst>
            <a:ext uri="{FF2B5EF4-FFF2-40B4-BE49-F238E27FC236}">
              <a16:creationId xmlns:a16="http://schemas.microsoft.com/office/drawing/2014/main" id="{A42FEFDF-7884-41D7-87F8-F05FF46A54C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83" name="テキスト ボックス 582">
          <a:extLst>
            <a:ext uri="{FF2B5EF4-FFF2-40B4-BE49-F238E27FC236}">
              <a16:creationId xmlns:a16="http://schemas.microsoft.com/office/drawing/2014/main" id="{2378FB51-1366-45F5-8066-D1F64DDA6F3D}"/>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4" name="直線コネクタ 583">
          <a:extLst>
            <a:ext uri="{FF2B5EF4-FFF2-40B4-BE49-F238E27FC236}">
              <a16:creationId xmlns:a16="http://schemas.microsoft.com/office/drawing/2014/main" id="{2B916FFC-F29B-4C39-85D2-E0C4FFF1BF9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85" name="テキスト ボックス 584">
          <a:extLst>
            <a:ext uri="{FF2B5EF4-FFF2-40B4-BE49-F238E27FC236}">
              <a16:creationId xmlns:a16="http://schemas.microsoft.com/office/drawing/2014/main" id="{D7F59419-25A9-4468-AC37-9E189FC20F5B}"/>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6" name="【消防施設】&#10;一人当たり面積グラフ枠">
          <a:extLst>
            <a:ext uri="{FF2B5EF4-FFF2-40B4-BE49-F238E27FC236}">
              <a16:creationId xmlns:a16="http://schemas.microsoft.com/office/drawing/2014/main" id="{92445563-ED5C-40EB-954A-01AF05A0DCD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87" name="直線コネクタ 586">
          <a:extLst>
            <a:ext uri="{FF2B5EF4-FFF2-40B4-BE49-F238E27FC236}">
              <a16:creationId xmlns:a16="http://schemas.microsoft.com/office/drawing/2014/main" id="{68172E44-8AD0-4CCE-BF3E-7E410056003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88" name="【消防施設】&#10;一人当たり面積最小値テキスト">
          <a:extLst>
            <a:ext uri="{FF2B5EF4-FFF2-40B4-BE49-F238E27FC236}">
              <a16:creationId xmlns:a16="http://schemas.microsoft.com/office/drawing/2014/main" id="{B7F64D89-3667-4BA1-B3E6-AABFEE8715CF}"/>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89" name="直線コネクタ 588">
          <a:extLst>
            <a:ext uri="{FF2B5EF4-FFF2-40B4-BE49-F238E27FC236}">
              <a16:creationId xmlns:a16="http://schemas.microsoft.com/office/drawing/2014/main" id="{587E0E7C-C938-412B-94EA-EE240B4946B6}"/>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90" name="【消防施設】&#10;一人当たり面積最大値テキスト">
          <a:extLst>
            <a:ext uri="{FF2B5EF4-FFF2-40B4-BE49-F238E27FC236}">
              <a16:creationId xmlns:a16="http://schemas.microsoft.com/office/drawing/2014/main" id="{0AFFEE4E-6548-4693-AC08-A877AE3F389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91" name="直線コネクタ 590">
          <a:extLst>
            <a:ext uri="{FF2B5EF4-FFF2-40B4-BE49-F238E27FC236}">
              <a16:creationId xmlns:a16="http://schemas.microsoft.com/office/drawing/2014/main" id="{63AC990A-267B-4D77-8C7F-44B85456471B}"/>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92" name="【消防施設】&#10;一人当たり面積平均値テキスト">
          <a:extLst>
            <a:ext uri="{FF2B5EF4-FFF2-40B4-BE49-F238E27FC236}">
              <a16:creationId xmlns:a16="http://schemas.microsoft.com/office/drawing/2014/main" id="{6012981A-56E9-4B6D-B9B4-DA269E5D14E3}"/>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93" name="フローチャート: 判断 592">
          <a:extLst>
            <a:ext uri="{FF2B5EF4-FFF2-40B4-BE49-F238E27FC236}">
              <a16:creationId xmlns:a16="http://schemas.microsoft.com/office/drawing/2014/main" id="{5A9FD1BB-2A95-4C82-B871-3EC44FAF3716}"/>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94" name="フローチャート: 判断 593">
          <a:extLst>
            <a:ext uri="{FF2B5EF4-FFF2-40B4-BE49-F238E27FC236}">
              <a16:creationId xmlns:a16="http://schemas.microsoft.com/office/drawing/2014/main" id="{FF705E43-04A8-41BA-9A05-57B0E6394DDA}"/>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12681</xdr:rowOff>
    </xdr:from>
    <xdr:ext cx="469744" cy="259045"/>
    <xdr:sp macro="" textlink="">
      <xdr:nvSpPr>
        <xdr:cNvPr id="595" name="n_1aveValue【消防施設】&#10;一人当たり面積">
          <a:extLst>
            <a:ext uri="{FF2B5EF4-FFF2-40B4-BE49-F238E27FC236}">
              <a16:creationId xmlns:a16="http://schemas.microsoft.com/office/drawing/2014/main" id="{558AA87D-F247-4B4F-AE55-6B2C0F00D0F1}"/>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80046</xdr:rowOff>
    </xdr:from>
    <xdr:to>
      <xdr:col>107</xdr:col>
      <xdr:colOff>101600</xdr:colOff>
      <xdr:row>87</xdr:row>
      <xdr:rowOff>10196</xdr:rowOff>
    </xdr:to>
    <xdr:sp macro="" textlink="">
      <xdr:nvSpPr>
        <xdr:cNvPr id="596" name="フローチャート: 判断 595">
          <a:extLst>
            <a:ext uri="{FF2B5EF4-FFF2-40B4-BE49-F238E27FC236}">
              <a16:creationId xmlns:a16="http://schemas.microsoft.com/office/drawing/2014/main" id="{2336346E-3971-4F7E-9E94-ACB68FADBACC}"/>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26723</xdr:rowOff>
    </xdr:from>
    <xdr:ext cx="469744" cy="259045"/>
    <xdr:sp macro="" textlink="">
      <xdr:nvSpPr>
        <xdr:cNvPr id="597" name="n_2aveValue【消防施設】&#10;一人当たり面積">
          <a:extLst>
            <a:ext uri="{FF2B5EF4-FFF2-40B4-BE49-F238E27FC236}">
              <a16:creationId xmlns:a16="http://schemas.microsoft.com/office/drawing/2014/main" id="{6D16260C-F304-4151-A1D1-2A0B6F1E678E}"/>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82169</xdr:rowOff>
    </xdr:from>
    <xdr:to>
      <xdr:col>102</xdr:col>
      <xdr:colOff>165100</xdr:colOff>
      <xdr:row>87</xdr:row>
      <xdr:rowOff>12319</xdr:rowOff>
    </xdr:to>
    <xdr:sp macro="" textlink="">
      <xdr:nvSpPr>
        <xdr:cNvPr id="598" name="フローチャート: 判断 597">
          <a:extLst>
            <a:ext uri="{FF2B5EF4-FFF2-40B4-BE49-F238E27FC236}">
              <a16:creationId xmlns:a16="http://schemas.microsoft.com/office/drawing/2014/main" id="{E195ABE0-6A01-4674-A028-391D7EA727DB}"/>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28846</xdr:rowOff>
    </xdr:from>
    <xdr:ext cx="469744" cy="259045"/>
    <xdr:sp macro="" textlink="">
      <xdr:nvSpPr>
        <xdr:cNvPr id="599" name="n_3aveValue【消防施設】&#10;一人当たり面積">
          <a:extLst>
            <a:ext uri="{FF2B5EF4-FFF2-40B4-BE49-F238E27FC236}">
              <a16:creationId xmlns:a16="http://schemas.microsoft.com/office/drawing/2014/main" id="{5A83216A-A857-47D5-99BC-F22AB5DCF0F1}"/>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86</xdr:row>
      <xdr:rowOff>79883</xdr:rowOff>
    </xdr:from>
    <xdr:to>
      <xdr:col>98</xdr:col>
      <xdr:colOff>38100</xdr:colOff>
      <xdr:row>87</xdr:row>
      <xdr:rowOff>10033</xdr:rowOff>
    </xdr:to>
    <xdr:sp macro="" textlink="">
      <xdr:nvSpPr>
        <xdr:cNvPr id="600" name="フローチャート: 判断 599">
          <a:extLst>
            <a:ext uri="{FF2B5EF4-FFF2-40B4-BE49-F238E27FC236}">
              <a16:creationId xmlns:a16="http://schemas.microsoft.com/office/drawing/2014/main" id="{944D01D3-2E42-4B66-8721-A8F8F76180F9}"/>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85</xdr:row>
      <xdr:rowOff>26560</xdr:rowOff>
    </xdr:from>
    <xdr:ext cx="469744" cy="259045"/>
    <xdr:sp macro="" textlink="">
      <xdr:nvSpPr>
        <xdr:cNvPr id="601" name="n_4aveValue【消防施設】&#10;一人当たり面積">
          <a:extLst>
            <a:ext uri="{FF2B5EF4-FFF2-40B4-BE49-F238E27FC236}">
              <a16:creationId xmlns:a16="http://schemas.microsoft.com/office/drawing/2014/main" id="{E23E1131-6432-4765-AEB0-E58BFB79E579}"/>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ED977635-515B-47F8-BB58-BD4A06A23CA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3" name="テキスト ボックス 602">
          <a:extLst>
            <a:ext uri="{FF2B5EF4-FFF2-40B4-BE49-F238E27FC236}">
              <a16:creationId xmlns:a16="http://schemas.microsoft.com/office/drawing/2014/main" id="{3F71A6E8-165D-4374-B778-6FC5B86E03D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id="{85E60D5C-8F6C-4DE0-8E56-84B484B9247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id="{5BD23517-2B09-45CB-9702-FE8FAE710DA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id="{7448E295-2A96-461C-A6D8-E85878E48F3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98334</xdr:rowOff>
    </xdr:from>
    <xdr:to>
      <xdr:col>116</xdr:col>
      <xdr:colOff>114300</xdr:colOff>
      <xdr:row>87</xdr:row>
      <xdr:rowOff>28484</xdr:rowOff>
    </xdr:to>
    <xdr:sp macro="" textlink="">
      <xdr:nvSpPr>
        <xdr:cNvPr id="607" name="楕円 606">
          <a:extLst>
            <a:ext uri="{FF2B5EF4-FFF2-40B4-BE49-F238E27FC236}">
              <a16:creationId xmlns:a16="http://schemas.microsoft.com/office/drawing/2014/main" id="{D2184567-72AB-4B71-8867-3564583F6580}"/>
            </a:ext>
          </a:extLst>
        </xdr:cNvPr>
        <xdr:cNvSpPr/>
      </xdr:nvSpPr>
      <xdr:spPr>
        <a:xfrm>
          <a:off x="221107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08" name="【消防施設】&#10;一人当たり面積該当値テキスト">
          <a:extLst>
            <a:ext uri="{FF2B5EF4-FFF2-40B4-BE49-F238E27FC236}">
              <a16:creationId xmlns:a16="http://schemas.microsoft.com/office/drawing/2014/main" id="{B8526A1F-0A7D-4B04-B247-B6F89238004E}"/>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98498</xdr:rowOff>
    </xdr:from>
    <xdr:to>
      <xdr:col>112</xdr:col>
      <xdr:colOff>38100</xdr:colOff>
      <xdr:row>87</xdr:row>
      <xdr:rowOff>28648</xdr:rowOff>
    </xdr:to>
    <xdr:sp macro="" textlink="">
      <xdr:nvSpPr>
        <xdr:cNvPr id="609" name="楕円 608">
          <a:extLst>
            <a:ext uri="{FF2B5EF4-FFF2-40B4-BE49-F238E27FC236}">
              <a16:creationId xmlns:a16="http://schemas.microsoft.com/office/drawing/2014/main" id="{F43F246A-3D03-4A4F-B3DA-AB659B39F1F3}"/>
            </a:ext>
          </a:extLst>
        </xdr:cNvPr>
        <xdr:cNvSpPr/>
      </xdr:nvSpPr>
      <xdr:spPr>
        <a:xfrm>
          <a:off x="21272500" y="148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149134</xdr:rowOff>
    </xdr:from>
    <xdr:to>
      <xdr:col>116</xdr:col>
      <xdr:colOff>63500</xdr:colOff>
      <xdr:row>86</xdr:row>
      <xdr:rowOff>149298</xdr:rowOff>
    </xdr:to>
    <xdr:cxnSp macro="">
      <xdr:nvCxnSpPr>
        <xdr:cNvPr id="610" name="直線コネクタ 609">
          <a:extLst>
            <a:ext uri="{FF2B5EF4-FFF2-40B4-BE49-F238E27FC236}">
              <a16:creationId xmlns:a16="http://schemas.microsoft.com/office/drawing/2014/main" id="{D7CDE629-B6B4-4760-9D48-76B00DD8AD1E}"/>
            </a:ext>
          </a:extLst>
        </xdr:cNvPr>
        <xdr:cNvCxnSpPr/>
      </xdr:nvCxnSpPr>
      <xdr:spPr>
        <a:xfrm flipV="1">
          <a:off x="21323300" y="14893834"/>
          <a:ext cx="8382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98661</xdr:rowOff>
    </xdr:from>
    <xdr:to>
      <xdr:col>107</xdr:col>
      <xdr:colOff>101600</xdr:colOff>
      <xdr:row>87</xdr:row>
      <xdr:rowOff>28811</xdr:rowOff>
    </xdr:to>
    <xdr:sp macro="" textlink="">
      <xdr:nvSpPr>
        <xdr:cNvPr id="611" name="楕円 610">
          <a:extLst>
            <a:ext uri="{FF2B5EF4-FFF2-40B4-BE49-F238E27FC236}">
              <a16:creationId xmlns:a16="http://schemas.microsoft.com/office/drawing/2014/main" id="{06821435-B74B-4B17-A8BE-FD7329310562}"/>
            </a:ext>
          </a:extLst>
        </xdr:cNvPr>
        <xdr:cNvSpPr/>
      </xdr:nvSpPr>
      <xdr:spPr>
        <a:xfrm>
          <a:off x="20383500" y="1484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149298</xdr:rowOff>
    </xdr:from>
    <xdr:to>
      <xdr:col>111</xdr:col>
      <xdr:colOff>177800</xdr:colOff>
      <xdr:row>86</xdr:row>
      <xdr:rowOff>149461</xdr:rowOff>
    </xdr:to>
    <xdr:cxnSp macro="">
      <xdr:nvCxnSpPr>
        <xdr:cNvPr id="612" name="直線コネクタ 611">
          <a:extLst>
            <a:ext uri="{FF2B5EF4-FFF2-40B4-BE49-F238E27FC236}">
              <a16:creationId xmlns:a16="http://schemas.microsoft.com/office/drawing/2014/main" id="{95F6F554-2AE8-4FF6-A7FE-8F70499F72DB}"/>
            </a:ext>
          </a:extLst>
        </xdr:cNvPr>
        <xdr:cNvCxnSpPr/>
      </xdr:nvCxnSpPr>
      <xdr:spPr>
        <a:xfrm flipV="1">
          <a:off x="20434300" y="14893998"/>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98988</xdr:rowOff>
    </xdr:from>
    <xdr:to>
      <xdr:col>102</xdr:col>
      <xdr:colOff>165100</xdr:colOff>
      <xdr:row>87</xdr:row>
      <xdr:rowOff>29138</xdr:rowOff>
    </xdr:to>
    <xdr:sp macro="" textlink="">
      <xdr:nvSpPr>
        <xdr:cNvPr id="613" name="楕円 612">
          <a:extLst>
            <a:ext uri="{FF2B5EF4-FFF2-40B4-BE49-F238E27FC236}">
              <a16:creationId xmlns:a16="http://schemas.microsoft.com/office/drawing/2014/main" id="{CF33A0DC-D69E-458A-8EE0-AEDF324B82A7}"/>
            </a:ext>
          </a:extLst>
        </xdr:cNvPr>
        <xdr:cNvSpPr/>
      </xdr:nvSpPr>
      <xdr:spPr>
        <a:xfrm>
          <a:off x="19494500" y="1484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149461</xdr:rowOff>
    </xdr:from>
    <xdr:to>
      <xdr:col>107</xdr:col>
      <xdr:colOff>50800</xdr:colOff>
      <xdr:row>86</xdr:row>
      <xdr:rowOff>149788</xdr:rowOff>
    </xdr:to>
    <xdr:cxnSp macro="">
      <xdr:nvCxnSpPr>
        <xdr:cNvPr id="614" name="直線コネクタ 613">
          <a:extLst>
            <a:ext uri="{FF2B5EF4-FFF2-40B4-BE49-F238E27FC236}">
              <a16:creationId xmlns:a16="http://schemas.microsoft.com/office/drawing/2014/main" id="{C7DBF745-0B82-40FF-80AC-A7E65CFFDC94}"/>
            </a:ext>
          </a:extLst>
        </xdr:cNvPr>
        <xdr:cNvCxnSpPr/>
      </xdr:nvCxnSpPr>
      <xdr:spPr>
        <a:xfrm flipV="1">
          <a:off x="19545300" y="14894161"/>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99151</xdr:rowOff>
    </xdr:from>
    <xdr:to>
      <xdr:col>98</xdr:col>
      <xdr:colOff>38100</xdr:colOff>
      <xdr:row>87</xdr:row>
      <xdr:rowOff>29301</xdr:rowOff>
    </xdr:to>
    <xdr:sp macro="" textlink="">
      <xdr:nvSpPr>
        <xdr:cNvPr id="615" name="楕円 614">
          <a:extLst>
            <a:ext uri="{FF2B5EF4-FFF2-40B4-BE49-F238E27FC236}">
              <a16:creationId xmlns:a16="http://schemas.microsoft.com/office/drawing/2014/main" id="{CFE13C3C-B8C7-4DE8-BDC5-E6C63F1CF220}"/>
            </a:ext>
          </a:extLst>
        </xdr:cNvPr>
        <xdr:cNvSpPr/>
      </xdr:nvSpPr>
      <xdr:spPr>
        <a:xfrm>
          <a:off x="18605500" y="1484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149788</xdr:rowOff>
    </xdr:from>
    <xdr:to>
      <xdr:col>102</xdr:col>
      <xdr:colOff>114300</xdr:colOff>
      <xdr:row>86</xdr:row>
      <xdr:rowOff>149951</xdr:rowOff>
    </xdr:to>
    <xdr:cxnSp macro="">
      <xdr:nvCxnSpPr>
        <xdr:cNvPr id="616" name="直線コネクタ 615">
          <a:extLst>
            <a:ext uri="{FF2B5EF4-FFF2-40B4-BE49-F238E27FC236}">
              <a16:creationId xmlns:a16="http://schemas.microsoft.com/office/drawing/2014/main" id="{9519FCDB-545C-4F64-A3BC-93D6623FD937}"/>
            </a:ext>
          </a:extLst>
        </xdr:cNvPr>
        <xdr:cNvCxnSpPr/>
      </xdr:nvCxnSpPr>
      <xdr:spPr>
        <a:xfrm flipV="1">
          <a:off x="18656300" y="14894488"/>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19775</xdr:rowOff>
    </xdr:from>
    <xdr:ext cx="469744" cy="259045"/>
    <xdr:sp macro="" textlink="">
      <xdr:nvSpPr>
        <xdr:cNvPr id="617" name="n_1mainValue【消防施設】&#10;一人当たり面積">
          <a:extLst>
            <a:ext uri="{FF2B5EF4-FFF2-40B4-BE49-F238E27FC236}">
              <a16:creationId xmlns:a16="http://schemas.microsoft.com/office/drawing/2014/main" id="{937C36FC-3BE9-49E6-B580-23B5321E4887}"/>
            </a:ext>
          </a:extLst>
        </xdr:cNvPr>
        <xdr:cNvSpPr txBox="1"/>
      </xdr:nvSpPr>
      <xdr:spPr>
        <a:xfrm>
          <a:off x="21075727" y="1493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19938</xdr:rowOff>
    </xdr:from>
    <xdr:ext cx="469744" cy="259045"/>
    <xdr:sp macro="" textlink="">
      <xdr:nvSpPr>
        <xdr:cNvPr id="618" name="n_2mainValue【消防施設】&#10;一人当たり面積">
          <a:extLst>
            <a:ext uri="{FF2B5EF4-FFF2-40B4-BE49-F238E27FC236}">
              <a16:creationId xmlns:a16="http://schemas.microsoft.com/office/drawing/2014/main" id="{E7733BBF-C22E-4D54-8EB0-4E86D0ED8EFF}"/>
            </a:ext>
          </a:extLst>
        </xdr:cNvPr>
        <xdr:cNvSpPr txBox="1"/>
      </xdr:nvSpPr>
      <xdr:spPr>
        <a:xfrm>
          <a:off x="20199427" y="1493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20265</xdr:rowOff>
    </xdr:from>
    <xdr:ext cx="469744" cy="259045"/>
    <xdr:sp macro="" textlink="">
      <xdr:nvSpPr>
        <xdr:cNvPr id="619" name="n_3mainValue【消防施設】&#10;一人当たり面積">
          <a:extLst>
            <a:ext uri="{FF2B5EF4-FFF2-40B4-BE49-F238E27FC236}">
              <a16:creationId xmlns:a16="http://schemas.microsoft.com/office/drawing/2014/main" id="{164AC1EA-345D-4993-9467-B1B70D9F1811}"/>
            </a:ext>
          </a:extLst>
        </xdr:cNvPr>
        <xdr:cNvSpPr txBox="1"/>
      </xdr:nvSpPr>
      <xdr:spPr>
        <a:xfrm>
          <a:off x="19310427" y="1493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20428</xdr:rowOff>
    </xdr:from>
    <xdr:ext cx="469744" cy="259045"/>
    <xdr:sp macro="" textlink="">
      <xdr:nvSpPr>
        <xdr:cNvPr id="620" name="n_4mainValue【消防施設】&#10;一人当たり面積">
          <a:extLst>
            <a:ext uri="{FF2B5EF4-FFF2-40B4-BE49-F238E27FC236}">
              <a16:creationId xmlns:a16="http://schemas.microsoft.com/office/drawing/2014/main" id="{047D608C-8FB3-4669-921C-29C58A5B8732}"/>
            </a:ext>
          </a:extLst>
        </xdr:cNvPr>
        <xdr:cNvSpPr txBox="1"/>
      </xdr:nvSpPr>
      <xdr:spPr>
        <a:xfrm>
          <a:off x="18421427" y="1493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a:extLst>
            <a:ext uri="{FF2B5EF4-FFF2-40B4-BE49-F238E27FC236}">
              <a16:creationId xmlns:a16="http://schemas.microsoft.com/office/drawing/2014/main" id="{7D265813-C068-477B-B6C5-0F1DF42DDD2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a:extLst>
            <a:ext uri="{FF2B5EF4-FFF2-40B4-BE49-F238E27FC236}">
              <a16:creationId xmlns:a16="http://schemas.microsoft.com/office/drawing/2014/main" id="{54D89FF8-16D2-4014-993B-44C3420597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a:extLst>
            <a:ext uri="{FF2B5EF4-FFF2-40B4-BE49-F238E27FC236}">
              <a16:creationId xmlns:a16="http://schemas.microsoft.com/office/drawing/2014/main" id="{DBC3A3F5-FC9E-4DA0-B6B6-C100D2F6629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a:extLst>
            <a:ext uri="{FF2B5EF4-FFF2-40B4-BE49-F238E27FC236}">
              <a16:creationId xmlns:a16="http://schemas.microsoft.com/office/drawing/2014/main" id="{2201897B-3D62-41DD-A72F-368CC3AA7A2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a:extLst>
            <a:ext uri="{FF2B5EF4-FFF2-40B4-BE49-F238E27FC236}">
              <a16:creationId xmlns:a16="http://schemas.microsoft.com/office/drawing/2014/main" id="{1F1CE7E6-E4A6-47D5-98AD-F68D43D6CB6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a:extLst>
            <a:ext uri="{FF2B5EF4-FFF2-40B4-BE49-F238E27FC236}">
              <a16:creationId xmlns:a16="http://schemas.microsoft.com/office/drawing/2014/main" id="{2CF8E162-3546-4203-9047-BBD4AC20804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a:extLst>
            <a:ext uri="{FF2B5EF4-FFF2-40B4-BE49-F238E27FC236}">
              <a16:creationId xmlns:a16="http://schemas.microsoft.com/office/drawing/2014/main" id="{CA7B9157-397C-4B78-8CF3-31FA4E61006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a:extLst>
            <a:ext uri="{FF2B5EF4-FFF2-40B4-BE49-F238E27FC236}">
              <a16:creationId xmlns:a16="http://schemas.microsoft.com/office/drawing/2014/main" id="{E5B64980-B1EE-4BF1-8B7E-51D77C46E8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a:extLst>
            <a:ext uri="{FF2B5EF4-FFF2-40B4-BE49-F238E27FC236}">
              <a16:creationId xmlns:a16="http://schemas.microsoft.com/office/drawing/2014/main" id="{79D5E248-7061-496F-A13E-AA970DD2124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a:extLst>
            <a:ext uri="{FF2B5EF4-FFF2-40B4-BE49-F238E27FC236}">
              <a16:creationId xmlns:a16="http://schemas.microsoft.com/office/drawing/2014/main" id="{AAF5061B-1E0E-4E55-BB7F-8F74B845A01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1" name="テキスト ボックス 630">
          <a:extLst>
            <a:ext uri="{FF2B5EF4-FFF2-40B4-BE49-F238E27FC236}">
              <a16:creationId xmlns:a16="http://schemas.microsoft.com/office/drawing/2014/main" id="{3A31FF1A-CC4A-41A6-8FC8-634D56C2F0C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2" name="直線コネクタ 631">
          <a:extLst>
            <a:ext uri="{FF2B5EF4-FFF2-40B4-BE49-F238E27FC236}">
              <a16:creationId xmlns:a16="http://schemas.microsoft.com/office/drawing/2014/main" id="{A55C78B4-F8F5-4CD0-A3CD-CE192041437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3" name="テキスト ボックス 632">
          <a:extLst>
            <a:ext uri="{FF2B5EF4-FFF2-40B4-BE49-F238E27FC236}">
              <a16:creationId xmlns:a16="http://schemas.microsoft.com/office/drawing/2014/main" id="{9F70DF3D-1237-4A00-8A32-647BACD686A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4" name="直線コネクタ 633">
          <a:extLst>
            <a:ext uri="{FF2B5EF4-FFF2-40B4-BE49-F238E27FC236}">
              <a16:creationId xmlns:a16="http://schemas.microsoft.com/office/drawing/2014/main" id="{D26A0F5D-81BF-4B41-8ED6-8FDCB409958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5" name="テキスト ボックス 634">
          <a:extLst>
            <a:ext uri="{FF2B5EF4-FFF2-40B4-BE49-F238E27FC236}">
              <a16:creationId xmlns:a16="http://schemas.microsoft.com/office/drawing/2014/main" id="{000BBA19-6CFF-4F58-92DA-C450AE72505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6" name="直線コネクタ 635">
          <a:extLst>
            <a:ext uri="{FF2B5EF4-FFF2-40B4-BE49-F238E27FC236}">
              <a16:creationId xmlns:a16="http://schemas.microsoft.com/office/drawing/2014/main" id="{AD86C2E2-BC49-499C-86F9-836F93A86F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7" name="テキスト ボックス 636">
          <a:extLst>
            <a:ext uri="{FF2B5EF4-FFF2-40B4-BE49-F238E27FC236}">
              <a16:creationId xmlns:a16="http://schemas.microsoft.com/office/drawing/2014/main" id="{0034BC6F-33F9-458F-8BFF-95881B1A37E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8" name="直線コネクタ 637">
          <a:extLst>
            <a:ext uri="{FF2B5EF4-FFF2-40B4-BE49-F238E27FC236}">
              <a16:creationId xmlns:a16="http://schemas.microsoft.com/office/drawing/2014/main" id="{00002104-A788-4426-B3D7-673E48571F5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9" name="テキスト ボックス 638">
          <a:extLst>
            <a:ext uri="{FF2B5EF4-FFF2-40B4-BE49-F238E27FC236}">
              <a16:creationId xmlns:a16="http://schemas.microsoft.com/office/drawing/2014/main" id="{05AEDA2F-8D43-41B4-B04A-16FE2DA0791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0" name="直線コネクタ 639">
          <a:extLst>
            <a:ext uri="{FF2B5EF4-FFF2-40B4-BE49-F238E27FC236}">
              <a16:creationId xmlns:a16="http://schemas.microsoft.com/office/drawing/2014/main" id="{0990F20E-2B6E-4987-A539-E3B94E4A855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1" name="テキスト ボックス 640">
          <a:extLst>
            <a:ext uri="{FF2B5EF4-FFF2-40B4-BE49-F238E27FC236}">
              <a16:creationId xmlns:a16="http://schemas.microsoft.com/office/drawing/2014/main" id="{49CFC0DC-4ECF-49CE-B203-DB0F09A8097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2" name="直線コネクタ 641">
          <a:extLst>
            <a:ext uri="{FF2B5EF4-FFF2-40B4-BE49-F238E27FC236}">
              <a16:creationId xmlns:a16="http://schemas.microsoft.com/office/drawing/2014/main" id="{2EB83B04-5E5B-4E4A-A8FA-FF50A2144BF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3" name="テキスト ボックス 642">
          <a:extLst>
            <a:ext uri="{FF2B5EF4-FFF2-40B4-BE49-F238E27FC236}">
              <a16:creationId xmlns:a16="http://schemas.microsoft.com/office/drawing/2014/main" id="{8D928AC3-31AB-412E-8C15-F87EABC2E84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4" name="直線コネクタ 643">
          <a:extLst>
            <a:ext uri="{FF2B5EF4-FFF2-40B4-BE49-F238E27FC236}">
              <a16:creationId xmlns:a16="http://schemas.microsoft.com/office/drawing/2014/main" id="{D327B5C8-1285-4C87-8AD0-2E6F8407F47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庁舎】&#10;有形固定資産減価償却率グラフ枠">
          <a:extLst>
            <a:ext uri="{FF2B5EF4-FFF2-40B4-BE49-F238E27FC236}">
              <a16:creationId xmlns:a16="http://schemas.microsoft.com/office/drawing/2014/main" id="{506ECB02-F19D-46FF-925B-199520D2BFA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46" name="直線コネクタ 645">
          <a:extLst>
            <a:ext uri="{FF2B5EF4-FFF2-40B4-BE49-F238E27FC236}">
              <a16:creationId xmlns:a16="http://schemas.microsoft.com/office/drawing/2014/main" id="{9D34A458-FED4-4D79-8A16-2C12B47686D7}"/>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47" name="【庁舎】&#10;有形固定資産減価償却率最小値テキスト">
          <a:extLst>
            <a:ext uri="{FF2B5EF4-FFF2-40B4-BE49-F238E27FC236}">
              <a16:creationId xmlns:a16="http://schemas.microsoft.com/office/drawing/2014/main" id="{E0EE3AA9-6972-476A-9E6C-5A4C94CE337B}"/>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48" name="直線コネクタ 647">
          <a:extLst>
            <a:ext uri="{FF2B5EF4-FFF2-40B4-BE49-F238E27FC236}">
              <a16:creationId xmlns:a16="http://schemas.microsoft.com/office/drawing/2014/main" id="{6EFC604F-A384-4435-839F-94F775BC07F8}"/>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49" name="【庁舎】&#10;有形固定資産減価償却率最大値テキスト">
          <a:extLst>
            <a:ext uri="{FF2B5EF4-FFF2-40B4-BE49-F238E27FC236}">
              <a16:creationId xmlns:a16="http://schemas.microsoft.com/office/drawing/2014/main" id="{4BE6AE3D-087F-48E6-9570-3F9B446E754E}"/>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50" name="直線コネクタ 649">
          <a:extLst>
            <a:ext uri="{FF2B5EF4-FFF2-40B4-BE49-F238E27FC236}">
              <a16:creationId xmlns:a16="http://schemas.microsoft.com/office/drawing/2014/main" id="{549B9B39-4FD2-4AEC-8993-06B4721B6135}"/>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51" name="【庁舎】&#10;有形固定資産減価償却率平均値テキスト">
          <a:extLst>
            <a:ext uri="{FF2B5EF4-FFF2-40B4-BE49-F238E27FC236}">
              <a16:creationId xmlns:a16="http://schemas.microsoft.com/office/drawing/2014/main" id="{5498DDBE-06FE-4DF3-8C5F-40F0CEB36143}"/>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52" name="フローチャート: 判断 651">
          <a:extLst>
            <a:ext uri="{FF2B5EF4-FFF2-40B4-BE49-F238E27FC236}">
              <a16:creationId xmlns:a16="http://schemas.microsoft.com/office/drawing/2014/main" id="{0EEDCD5E-644E-428A-A8B7-D34EE5110223}"/>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53" name="フローチャート: 判断 652">
          <a:extLst>
            <a:ext uri="{FF2B5EF4-FFF2-40B4-BE49-F238E27FC236}">
              <a16:creationId xmlns:a16="http://schemas.microsoft.com/office/drawing/2014/main" id="{4B78885B-B8CC-4D4B-AA37-95389C191621}"/>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122300</xdr:rowOff>
    </xdr:from>
    <xdr:ext cx="405111" cy="259045"/>
    <xdr:sp macro="" textlink="">
      <xdr:nvSpPr>
        <xdr:cNvPr id="654" name="n_1aveValue【庁舎】&#10;有形固定資産減価償却率">
          <a:extLst>
            <a:ext uri="{FF2B5EF4-FFF2-40B4-BE49-F238E27FC236}">
              <a16:creationId xmlns:a16="http://schemas.microsoft.com/office/drawing/2014/main" id="{28C2F49B-BE1F-4B30-9908-B369ACA5EFF9}"/>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144599</xdr:rowOff>
    </xdr:from>
    <xdr:to>
      <xdr:col>76</xdr:col>
      <xdr:colOff>165100</xdr:colOff>
      <xdr:row>105</xdr:row>
      <xdr:rowOff>74749</xdr:rowOff>
    </xdr:to>
    <xdr:sp macro="" textlink="">
      <xdr:nvSpPr>
        <xdr:cNvPr id="655" name="フローチャート: 判断 654">
          <a:extLst>
            <a:ext uri="{FF2B5EF4-FFF2-40B4-BE49-F238E27FC236}">
              <a16:creationId xmlns:a16="http://schemas.microsoft.com/office/drawing/2014/main" id="{2CB6A4E9-567C-4D6D-8D50-15D67D82739D}"/>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91276</xdr:rowOff>
    </xdr:from>
    <xdr:ext cx="405111" cy="259045"/>
    <xdr:sp macro="" textlink="">
      <xdr:nvSpPr>
        <xdr:cNvPr id="656" name="n_2aveValue【庁舎】&#10;有形固定資産減価償却率">
          <a:extLst>
            <a:ext uri="{FF2B5EF4-FFF2-40B4-BE49-F238E27FC236}">
              <a16:creationId xmlns:a16="http://schemas.microsoft.com/office/drawing/2014/main" id="{38DF179B-51B9-496A-AAA8-86A73986AAC3}"/>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134801</xdr:rowOff>
    </xdr:from>
    <xdr:to>
      <xdr:col>72</xdr:col>
      <xdr:colOff>38100</xdr:colOff>
      <xdr:row>105</xdr:row>
      <xdr:rowOff>64951</xdr:rowOff>
    </xdr:to>
    <xdr:sp macro="" textlink="">
      <xdr:nvSpPr>
        <xdr:cNvPr id="657" name="フローチャート: 判断 656">
          <a:extLst>
            <a:ext uri="{FF2B5EF4-FFF2-40B4-BE49-F238E27FC236}">
              <a16:creationId xmlns:a16="http://schemas.microsoft.com/office/drawing/2014/main" id="{59A2A40C-7286-42A9-B614-4861F4D1769E}"/>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81478</xdr:rowOff>
    </xdr:from>
    <xdr:ext cx="405111" cy="259045"/>
    <xdr:sp macro="" textlink="">
      <xdr:nvSpPr>
        <xdr:cNvPr id="658" name="n_3aveValue【庁舎】&#10;有形固定資産減価償却率">
          <a:extLst>
            <a:ext uri="{FF2B5EF4-FFF2-40B4-BE49-F238E27FC236}">
              <a16:creationId xmlns:a16="http://schemas.microsoft.com/office/drawing/2014/main" id="{27DC914B-0E86-4BFE-BFBC-5BF89DC25EB6}"/>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129902</xdr:rowOff>
    </xdr:from>
    <xdr:to>
      <xdr:col>67</xdr:col>
      <xdr:colOff>101600</xdr:colOff>
      <xdr:row>105</xdr:row>
      <xdr:rowOff>60052</xdr:rowOff>
    </xdr:to>
    <xdr:sp macro="" textlink="">
      <xdr:nvSpPr>
        <xdr:cNvPr id="659" name="フローチャート: 判断 658">
          <a:extLst>
            <a:ext uri="{FF2B5EF4-FFF2-40B4-BE49-F238E27FC236}">
              <a16:creationId xmlns:a16="http://schemas.microsoft.com/office/drawing/2014/main" id="{ED295778-0447-4CC2-8F7F-32A4F37E2117}"/>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76579</xdr:rowOff>
    </xdr:from>
    <xdr:ext cx="405111" cy="259045"/>
    <xdr:sp macro="" textlink="">
      <xdr:nvSpPr>
        <xdr:cNvPr id="660" name="n_4aveValue【庁舎】&#10;有形固定資産減価償却率">
          <a:extLst>
            <a:ext uri="{FF2B5EF4-FFF2-40B4-BE49-F238E27FC236}">
              <a16:creationId xmlns:a16="http://schemas.microsoft.com/office/drawing/2014/main" id="{A6A8EE3F-A4CA-497D-9833-3C24D0D1ECAD}"/>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id="{5E6341D0-D8A7-4456-BA51-E2A0FA1D4AD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2" name="テキスト ボックス 661">
          <a:extLst>
            <a:ext uri="{FF2B5EF4-FFF2-40B4-BE49-F238E27FC236}">
              <a16:creationId xmlns:a16="http://schemas.microsoft.com/office/drawing/2014/main" id="{208DD424-EA1A-4BF8-990E-349141293CA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id="{D546800F-1E8F-4973-9C7B-4D1512782E5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6619BEEA-3FA3-4C6B-8820-F13192AC493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D0117FA5-9263-41DB-A7E4-CB8C1C51AC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666" name="楕円 665">
          <a:extLst>
            <a:ext uri="{FF2B5EF4-FFF2-40B4-BE49-F238E27FC236}">
              <a16:creationId xmlns:a16="http://schemas.microsoft.com/office/drawing/2014/main" id="{E106426F-E8BB-44CB-A250-85654F78F7DB}"/>
            </a:ext>
          </a:extLst>
        </xdr:cNvPr>
        <xdr:cNvSpPr/>
      </xdr:nvSpPr>
      <xdr:spPr>
        <a:xfrm>
          <a:off x="162687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88735</xdr:rowOff>
    </xdr:from>
    <xdr:ext cx="405111" cy="259045"/>
    <xdr:sp macro="" textlink="">
      <xdr:nvSpPr>
        <xdr:cNvPr id="667" name="【庁舎】&#10;有形固定資産減価償却率該当値テキスト">
          <a:extLst>
            <a:ext uri="{FF2B5EF4-FFF2-40B4-BE49-F238E27FC236}">
              <a16:creationId xmlns:a16="http://schemas.microsoft.com/office/drawing/2014/main" id="{AA8C1DEF-E1E2-4EDE-B3B1-17774C233E6C}"/>
            </a:ext>
          </a:extLst>
        </xdr:cNvPr>
        <xdr:cNvSpPr txBox="1"/>
      </xdr:nvSpPr>
      <xdr:spPr>
        <a:xfrm>
          <a:off x="16357600"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129902</xdr:rowOff>
    </xdr:from>
    <xdr:to>
      <xdr:col>81</xdr:col>
      <xdr:colOff>101600</xdr:colOff>
      <xdr:row>106</xdr:row>
      <xdr:rowOff>60052</xdr:rowOff>
    </xdr:to>
    <xdr:sp macro="" textlink="">
      <xdr:nvSpPr>
        <xdr:cNvPr id="668" name="楕円 667">
          <a:extLst>
            <a:ext uri="{FF2B5EF4-FFF2-40B4-BE49-F238E27FC236}">
              <a16:creationId xmlns:a16="http://schemas.microsoft.com/office/drawing/2014/main" id="{85247019-7368-4FFE-9CE3-918A8C4F68AA}"/>
            </a:ext>
          </a:extLst>
        </xdr:cNvPr>
        <xdr:cNvSpPr/>
      </xdr:nvSpPr>
      <xdr:spPr>
        <a:xfrm>
          <a:off x="15430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161108</xdr:rowOff>
    </xdr:from>
    <xdr:to>
      <xdr:col>85</xdr:col>
      <xdr:colOff>127000</xdr:colOff>
      <xdr:row>106</xdr:row>
      <xdr:rowOff>9252</xdr:rowOff>
    </xdr:to>
    <xdr:cxnSp macro="">
      <xdr:nvCxnSpPr>
        <xdr:cNvPr id="669" name="直線コネクタ 668">
          <a:extLst>
            <a:ext uri="{FF2B5EF4-FFF2-40B4-BE49-F238E27FC236}">
              <a16:creationId xmlns:a16="http://schemas.microsoft.com/office/drawing/2014/main" id="{2E39F6EB-9F37-4C9E-B518-05066029DDA0}"/>
            </a:ext>
          </a:extLst>
        </xdr:cNvPr>
        <xdr:cNvCxnSpPr/>
      </xdr:nvCxnSpPr>
      <xdr:spPr>
        <a:xfrm flipV="1">
          <a:off x="15481300" y="1816335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670" name="楕円 669">
          <a:extLst>
            <a:ext uri="{FF2B5EF4-FFF2-40B4-BE49-F238E27FC236}">
              <a16:creationId xmlns:a16="http://schemas.microsoft.com/office/drawing/2014/main" id="{9301336F-8BFA-451A-A499-26E377E6CC39}"/>
            </a:ext>
          </a:extLst>
        </xdr:cNvPr>
        <xdr:cNvSpPr/>
      </xdr:nvSpPr>
      <xdr:spPr>
        <a:xfrm>
          <a:off x="14541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152944</xdr:rowOff>
    </xdr:from>
    <xdr:to>
      <xdr:col>81</xdr:col>
      <xdr:colOff>50800</xdr:colOff>
      <xdr:row>106</xdr:row>
      <xdr:rowOff>9252</xdr:rowOff>
    </xdr:to>
    <xdr:cxnSp macro="">
      <xdr:nvCxnSpPr>
        <xdr:cNvPr id="671" name="直線コネクタ 670">
          <a:extLst>
            <a:ext uri="{FF2B5EF4-FFF2-40B4-BE49-F238E27FC236}">
              <a16:creationId xmlns:a16="http://schemas.microsoft.com/office/drawing/2014/main" id="{8F7C32A4-3F7F-4240-B346-F68597A06AF5}"/>
            </a:ext>
          </a:extLst>
        </xdr:cNvPr>
        <xdr:cNvCxnSpPr/>
      </xdr:nvCxnSpPr>
      <xdr:spPr>
        <a:xfrm>
          <a:off x="14592300" y="1815519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80918</xdr:rowOff>
    </xdr:from>
    <xdr:to>
      <xdr:col>72</xdr:col>
      <xdr:colOff>38100</xdr:colOff>
      <xdr:row>106</xdr:row>
      <xdr:rowOff>11068</xdr:rowOff>
    </xdr:to>
    <xdr:sp macro="" textlink="">
      <xdr:nvSpPr>
        <xdr:cNvPr id="672" name="楕円 671">
          <a:extLst>
            <a:ext uri="{FF2B5EF4-FFF2-40B4-BE49-F238E27FC236}">
              <a16:creationId xmlns:a16="http://schemas.microsoft.com/office/drawing/2014/main" id="{D632DC30-36BB-425B-9703-473F1211471E}"/>
            </a:ext>
          </a:extLst>
        </xdr:cNvPr>
        <xdr:cNvSpPr/>
      </xdr:nvSpPr>
      <xdr:spPr>
        <a:xfrm>
          <a:off x="13652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131718</xdr:rowOff>
    </xdr:from>
    <xdr:to>
      <xdr:col>76</xdr:col>
      <xdr:colOff>114300</xdr:colOff>
      <xdr:row>105</xdr:row>
      <xdr:rowOff>152944</xdr:rowOff>
    </xdr:to>
    <xdr:cxnSp macro="">
      <xdr:nvCxnSpPr>
        <xdr:cNvPr id="673" name="直線コネクタ 672">
          <a:extLst>
            <a:ext uri="{FF2B5EF4-FFF2-40B4-BE49-F238E27FC236}">
              <a16:creationId xmlns:a16="http://schemas.microsoft.com/office/drawing/2014/main" id="{5EF27677-5403-4E05-8BBD-D6E0D8592AE2}"/>
            </a:ext>
          </a:extLst>
        </xdr:cNvPr>
        <xdr:cNvCxnSpPr/>
      </xdr:nvCxnSpPr>
      <xdr:spPr>
        <a:xfrm>
          <a:off x="13703300" y="18133968"/>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56424</xdr:rowOff>
    </xdr:from>
    <xdr:to>
      <xdr:col>67</xdr:col>
      <xdr:colOff>101600</xdr:colOff>
      <xdr:row>105</xdr:row>
      <xdr:rowOff>158024</xdr:rowOff>
    </xdr:to>
    <xdr:sp macro="" textlink="">
      <xdr:nvSpPr>
        <xdr:cNvPr id="674" name="楕円 673">
          <a:extLst>
            <a:ext uri="{FF2B5EF4-FFF2-40B4-BE49-F238E27FC236}">
              <a16:creationId xmlns:a16="http://schemas.microsoft.com/office/drawing/2014/main" id="{2DD93F64-B969-4182-9FD7-54C24E0E40DC}"/>
            </a:ext>
          </a:extLst>
        </xdr:cNvPr>
        <xdr:cNvSpPr/>
      </xdr:nvSpPr>
      <xdr:spPr>
        <a:xfrm>
          <a:off x="12763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107224</xdr:rowOff>
    </xdr:from>
    <xdr:to>
      <xdr:col>71</xdr:col>
      <xdr:colOff>177800</xdr:colOff>
      <xdr:row>105</xdr:row>
      <xdr:rowOff>131718</xdr:rowOff>
    </xdr:to>
    <xdr:cxnSp macro="">
      <xdr:nvCxnSpPr>
        <xdr:cNvPr id="675" name="直線コネクタ 674">
          <a:extLst>
            <a:ext uri="{FF2B5EF4-FFF2-40B4-BE49-F238E27FC236}">
              <a16:creationId xmlns:a16="http://schemas.microsoft.com/office/drawing/2014/main" id="{E503536F-F488-47B1-A2FD-01CAE4C467B7}"/>
            </a:ext>
          </a:extLst>
        </xdr:cNvPr>
        <xdr:cNvCxnSpPr/>
      </xdr:nvCxnSpPr>
      <xdr:spPr>
        <a:xfrm>
          <a:off x="12814300" y="1810947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51179</xdr:rowOff>
    </xdr:from>
    <xdr:ext cx="405111" cy="259045"/>
    <xdr:sp macro="" textlink="">
      <xdr:nvSpPr>
        <xdr:cNvPr id="676" name="n_1mainValue【庁舎】&#10;有形固定資産減価償却率">
          <a:extLst>
            <a:ext uri="{FF2B5EF4-FFF2-40B4-BE49-F238E27FC236}">
              <a16:creationId xmlns:a16="http://schemas.microsoft.com/office/drawing/2014/main" id="{24A9E3DE-B2D4-4F7A-8E12-A33458FC9F70}"/>
            </a:ext>
          </a:extLst>
        </xdr:cNvPr>
        <xdr:cNvSpPr txBox="1"/>
      </xdr:nvSpPr>
      <xdr:spPr>
        <a:xfrm>
          <a:off x="152660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677" name="n_2mainValue【庁舎】&#10;有形固定資産減価償却率">
          <a:extLst>
            <a:ext uri="{FF2B5EF4-FFF2-40B4-BE49-F238E27FC236}">
              <a16:creationId xmlns:a16="http://schemas.microsoft.com/office/drawing/2014/main" id="{AD1A7944-9EEA-47BF-86C4-CE2CDAA4ACBC}"/>
            </a:ext>
          </a:extLst>
        </xdr:cNvPr>
        <xdr:cNvSpPr txBox="1"/>
      </xdr:nvSpPr>
      <xdr:spPr>
        <a:xfrm>
          <a:off x="1438974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2195</xdr:rowOff>
    </xdr:from>
    <xdr:ext cx="405111" cy="259045"/>
    <xdr:sp macro="" textlink="">
      <xdr:nvSpPr>
        <xdr:cNvPr id="678" name="n_3mainValue【庁舎】&#10;有形固定資産減価償却率">
          <a:extLst>
            <a:ext uri="{FF2B5EF4-FFF2-40B4-BE49-F238E27FC236}">
              <a16:creationId xmlns:a16="http://schemas.microsoft.com/office/drawing/2014/main" id="{720C04C2-A19F-40A0-9B60-1C4A1517A694}"/>
            </a:ext>
          </a:extLst>
        </xdr:cNvPr>
        <xdr:cNvSpPr txBox="1"/>
      </xdr:nvSpPr>
      <xdr:spPr>
        <a:xfrm>
          <a:off x="13500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149151</xdr:rowOff>
    </xdr:from>
    <xdr:ext cx="405111" cy="259045"/>
    <xdr:sp macro="" textlink="">
      <xdr:nvSpPr>
        <xdr:cNvPr id="679" name="n_4mainValue【庁舎】&#10;有形固定資産減価償却率">
          <a:extLst>
            <a:ext uri="{FF2B5EF4-FFF2-40B4-BE49-F238E27FC236}">
              <a16:creationId xmlns:a16="http://schemas.microsoft.com/office/drawing/2014/main" id="{6A1B9289-62FC-44DB-B6EB-2447E503AE01}"/>
            </a:ext>
          </a:extLst>
        </xdr:cNvPr>
        <xdr:cNvSpPr txBox="1"/>
      </xdr:nvSpPr>
      <xdr:spPr>
        <a:xfrm>
          <a:off x="126117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0" name="正方形/長方形 679">
          <a:extLst>
            <a:ext uri="{FF2B5EF4-FFF2-40B4-BE49-F238E27FC236}">
              <a16:creationId xmlns:a16="http://schemas.microsoft.com/office/drawing/2014/main" id="{12A4FB83-0F61-4F82-808B-6CABAA9D9FC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1" name="正方形/長方形 680">
          <a:extLst>
            <a:ext uri="{FF2B5EF4-FFF2-40B4-BE49-F238E27FC236}">
              <a16:creationId xmlns:a16="http://schemas.microsoft.com/office/drawing/2014/main" id="{9396619D-6266-4CC7-AB0D-674DB48585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2" name="正方形/長方形 681">
          <a:extLst>
            <a:ext uri="{FF2B5EF4-FFF2-40B4-BE49-F238E27FC236}">
              <a16:creationId xmlns:a16="http://schemas.microsoft.com/office/drawing/2014/main" id="{9C8C0B75-4602-42CF-9292-917CA2E856E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3" name="正方形/長方形 682">
          <a:extLst>
            <a:ext uri="{FF2B5EF4-FFF2-40B4-BE49-F238E27FC236}">
              <a16:creationId xmlns:a16="http://schemas.microsoft.com/office/drawing/2014/main" id="{CDA68336-FF1A-4031-B869-A7EB00E7B9A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4" name="正方形/長方形 683">
          <a:extLst>
            <a:ext uri="{FF2B5EF4-FFF2-40B4-BE49-F238E27FC236}">
              <a16:creationId xmlns:a16="http://schemas.microsoft.com/office/drawing/2014/main" id="{F71E4401-38B7-413D-B5EB-99E227C0F59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5" name="正方形/長方形 684">
          <a:extLst>
            <a:ext uri="{FF2B5EF4-FFF2-40B4-BE49-F238E27FC236}">
              <a16:creationId xmlns:a16="http://schemas.microsoft.com/office/drawing/2014/main" id="{3A36B07A-186E-431A-9F5C-3DA144EABC4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6" name="正方形/長方形 685">
          <a:extLst>
            <a:ext uri="{FF2B5EF4-FFF2-40B4-BE49-F238E27FC236}">
              <a16:creationId xmlns:a16="http://schemas.microsoft.com/office/drawing/2014/main" id="{0973174A-C3B7-49AD-AC18-56C9C5CBFBB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7" name="正方形/長方形 686">
          <a:extLst>
            <a:ext uri="{FF2B5EF4-FFF2-40B4-BE49-F238E27FC236}">
              <a16:creationId xmlns:a16="http://schemas.microsoft.com/office/drawing/2014/main" id="{149FB5DA-69C0-4BF8-A2F9-FE72A9696A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8" name="テキスト ボックス 687">
          <a:extLst>
            <a:ext uri="{FF2B5EF4-FFF2-40B4-BE49-F238E27FC236}">
              <a16:creationId xmlns:a16="http://schemas.microsoft.com/office/drawing/2014/main" id="{312E6DB1-4046-4368-A608-7F0D66E4163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9" name="直線コネクタ 688">
          <a:extLst>
            <a:ext uri="{FF2B5EF4-FFF2-40B4-BE49-F238E27FC236}">
              <a16:creationId xmlns:a16="http://schemas.microsoft.com/office/drawing/2014/main" id="{A8943171-1B18-4A56-8C78-EA852B1B24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0" name="直線コネクタ 689">
          <a:extLst>
            <a:ext uri="{FF2B5EF4-FFF2-40B4-BE49-F238E27FC236}">
              <a16:creationId xmlns:a16="http://schemas.microsoft.com/office/drawing/2014/main" id="{4DB66B9F-65E0-4C87-8E09-F9312E01A80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1" name="テキスト ボックス 690">
          <a:extLst>
            <a:ext uri="{FF2B5EF4-FFF2-40B4-BE49-F238E27FC236}">
              <a16:creationId xmlns:a16="http://schemas.microsoft.com/office/drawing/2014/main" id="{2FC603F9-CBAC-4CB8-B47B-54B73AC5B0B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2" name="直線コネクタ 691">
          <a:extLst>
            <a:ext uri="{FF2B5EF4-FFF2-40B4-BE49-F238E27FC236}">
              <a16:creationId xmlns:a16="http://schemas.microsoft.com/office/drawing/2014/main" id="{24199FDE-E8FD-4F9E-9AB8-37B03077D33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3" name="テキスト ボックス 692">
          <a:extLst>
            <a:ext uri="{FF2B5EF4-FFF2-40B4-BE49-F238E27FC236}">
              <a16:creationId xmlns:a16="http://schemas.microsoft.com/office/drawing/2014/main" id="{D942BF76-C2DF-47CE-878C-6F8823EEEF3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4" name="直線コネクタ 693">
          <a:extLst>
            <a:ext uri="{FF2B5EF4-FFF2-40B4-BE49-F238E27FC236}">
              <a16:creationId xmlns:a16="http://schemas.microsoft.com/office/drawing/2014/main" id="{9639C19E-DE3C-4719-9693-E65A5CC4CFA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5" name="テキスト ボックス 694">
          <a:extLst>
            <a:ext uri="{FF2B5EF4-FFF2-40B4-BE49-F238E27FC236}">
              <a16:creationId xmlns:a16="http://schemas.microsoft.com/office/drawing/2014/main" id="{88FD421A-4790-4015-9D51-4D5C5359D38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6" name="直線コネクタ 695">
          <a:extLst>
            <a:ext uri="{FF2B5EF4-FFF2-40B4-BE49-F238E27FC236}">
              <a16:creationId xmlns:a16="http://schemas.microsoft.com/office/drawing/2014/main" id="{2A73F1D9-83CC-4411-813A-8F0589A05E6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7" name="テキスト ボックス 696">
          <a:extLst>
            <a:ext uri="{FF2B5EF4-FFF2-40B4-BE49-F238E27FC236}">
              <a16:creationId xmlns:a16="http://schemas.microsoft.com/office/drawing/2014/main" id="{63FD9D11-E2DF-4091-8541-120D13A2E5D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8" name="直線コネクタ 697">
          <a:extLst>
            <a:ext uri="{FF2B5EF4-FFF2-40B4-BE49-F238E27FC236}">
              <a16:creationId xmlns:a16="http://schemas.microsoft.com/office/drawing/2014/main" id="{4B1062F3-7AD7-464B-AB2E-1B12F0528A6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9" name="テキスト ボックス 698">
          <a:extLst>
            <a:ext uri="{FF2B5EF4-FFF2-40B4-BE49-F238E27FC236}">
              <a16:creationId xmlns:a16="http://schemas.microsoft.com/office/drawing/2014/main" id="{6D6B0A05-065D-4794-80BC-2CB66E75B7F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0" name="直線コネクタ 699">
          <a:extLst>
            <a:ext uri="{FF2B5EF4-FFF2-40B4-BE49-F238E27FC236}">
              <a16:creationId xmlns:a16="http://schemas.microsoft.com/office/drawing/2014/main" id="{EC93F376-C033-4E91-880F-8B347AFF826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1" name="テキスト ボックス 700">
          <a:extLst>
            <a:ext uri="{FF2B5EF4-FFF2-40B4-BE49-F238E27FC236}">
              <a16:creationId xmlns:a16="http://schemas.microsoft.com/office/drawing/2014/main" id="{96EF16A8-21A5-4E6C-9CE8-1C1F0849FA9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2" name="直線コネクタ 701">
          <a:extLst>
            <a:ext uri="{FF2B5EF4-FFF2-40B4-BE49-F238E27FC236}">
              <a16:creationId xmlns:a16="http://schemas.microsoft.com/office/drawing/2014/main" id="{A208FA04-0E3F-49B1-AC6E-4EC2B9114E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3" name="テキスト ボックス 702">
          <a:extLst>
            <a:ext uri="{FF2B5EF4-FFF2-40B4-BE49-F238E27FC236}">
              <a16:creationId xmlns:a16="http://schemas.microsoft.com/office/drawing/2014/main" id="{CBF010AC-D4B5-409A-8400-D2728EB4BE7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4" name="【庁舎】&#10;一人当たり面積グラフ枠">
          <a:extLst>
            <a:ext uri="{FF2B5EF4-FFF2-40B4-BE49-F238E27FC236}">
              <a16:creationId xmlns:a16="http://schemas.microsoft.com/office/drawing/2014/main" id="{3314463D-9BFC-4E6C-9A16-58E0EF22E15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05" name="直線コネクタ 704">
          <a:extLst>
            <a:ext uri="{FF2B5EF4-FFF2-40B4-BE49-F238E27FC236}">
              <a16:creationId xmlns:a16="http://schemas.microsoft.com/office/drawing/2014/main" id="{84F75537-4D19-48EB-AB63-8A720754166E}"/>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06" name="【庁舎】&#10;一人当たり面積最小値テキスト">
          <a:extLst>
            <a:ext uri="{FF2B5EF4-FFF2-40B4-BE49-F238E27FC236}">
              <a16:creationId xmlns:a16="http://schemas.microsoft.com/office/drawing/2014/main" id="{8BFB64CF-F42D-4024-9A74-DE9C271AFBE4}"/>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07" name="直線コネクタ 706">
          <a:extLst>
            <a:ext uri="{FF2B5EF4-FFF2-40B4-BE49-F238E27FC236}">
              <a16:creationId xmlns:a16="http://schemas.microsoft.com/office/drawing/2014/main" id="{A85D9D28-B938-4E4F-B03E-E8622DF0CCE6}"/>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08" name="【庁舎】&#10;一人当たり面積最大値テキスト">
          <a:extLst>
            <a:ext uri="{FF2B5EF4-FFF2-40B4-BE49-F238E27FC236}">
              <a16:creationId xmlns:a16="http://schemas.microsoft.com/office/drawing/2014/main" id="{004915F4-52A1-4535-A74F-596CA9015307}"/>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09" name="直線コネクタ 708">
          <a:extLst>
            <a:ext uri="{FF2B5EF4-FFF2-40B4-BE49-F238E27FC236}">
              <a16:creationId xmlns:a16="http://schemas.microsoft.com/office/drawing/2014/main" id="{C40BD635-8BBA-4601-ADA7-5B5C0E38698E}"/>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10" name="【庁舎】&#10;一人当たり面積平均値テキスト">
          <a:extLst>
            <a:ext uri="{FF2B5EF4-FFF2-40B4-BE49-F238E27FC236}">
              <a16:creationId xmlns:a16="http://schemas.microsoft.com/office/drawing/2014/main" id="{B942106A-AC6D-4555-AD31-BAD209A8920B}"/>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11" name="フローチャート: 判断 710">
          <a:extLst>
            <a:ext uri="{FF2B5EF4-FFF2-40B4-BE49-F238E27FC236}">
              <a16:creationId xmlns:a16="http://schemas.microsoft.com/office/drawing/2014/main" id="{E89C0AE6-CB9C-4F57-82CD-7CCF831F7053}"/>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12" name="フローチャート: 判断 711">
          <a:extLst>
            <a:ext uri="{FF2B5EF4-FFF2-40B4-BE49-F238E27FC236}">
              <a16:creationId xmlns:a16="http://schemas.microsoft.com/office/drawing/2014/main" id="{3980A23D-CEF3-4222-8D35-E00B55D5ED36}"/>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124114</xdr:rowOff>
    </xdr:from>
    <xdr:ext cx="469744" cy="259045"/>
    <xdr:sp macro="" textlink="">
      <xdr:nvSpPr>
        <xdr:cNvPr id="713" name="n_1aveValue【庁舎】&#10;一人当たり面積">
          <a:extLst>
            <a:ext uri="{FF2B5EF4-FFF2-40B4-BE49-F238E27FC236}">
              <a16:creationId xmlns:a16="http://schemas.microsoft.com/office/drawing/2014/main" id="{4529C311-AF2E-4074-9C06-2C7308BE8862}"/>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47716</xdr:rowOff>
    </xdr:from>
    <xdr:to>
      <xdr:col>107</xdr:col>
      <xdr:colOff>101600</xdr:colOff>
      <xdr:row>105</xdr:row>
      <xdr:rowOff>149316</xdr:rowOff>
    </xdr:to>
    <xdr:sp macro="" textlink="">
      <xdr:nvSpPr>
        <xdr:cNvPr id="714" name="フローチャート: 判断 713">
          <a:extLst>
            <a:ext uri="{FF2B5EF4-FFF2-40B4-BE49-F238E27FC236}">
              <a16:creationId xmlns:a16="http://schemas.microsoft.com/office/drawing/2014/main" id="{CB0C37A1-3F75-4090-948C-47116413EC34}"/>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140443</xdr:rowOff>
    </xdr:from>
    <xdr:ext cx="469744" cy="259045"/>
    <xdr:sp macro="" textlink="">
      <xdr:nvSpPr>
        <xdr:cNvPr id="715" name="n_2aveValue【庁舎】&#10;一人当たり面積">
          <a:extLst>
            <a:ext uri="{FF2B5EF4-FFF2-40B4-BE49-F238E27FC236}">
              <a16:creationId xmlns:a16="http://schemas.microsoft.com/office/drawing/2014/main" id="{D977E961-B34E-4BD8-9356-7358081FCE60}"/>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67311</xdr:rowOff>
    </xdr:from>
    <xdr:to>
      <xdr:col>102</xdr:col>
      <xdr:colOff>165100</xdr:colOff>
      <xdr:row>105</xdr:row>
      <xdr:rowOff>168911</xdr:rowOff>
    </xdr:to>
    <xdr:sp macro="" textlink="">
      <xdr:nvSpPr>
        <xdr:cNvPr id="716" name="フローチャート: 判断 715">
          <a:extLst>
            <a:ext uri="{FF2B5EF4-FFF2-40B4-BE49-F238E27FC236}">
              <a16:creationId xmlns:a16="http://schemas.microsoft.com/office/drawing/2014/main" id="{B6FDCF5D-DDE2-4064-ADD5-0F836E97739B}"/>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160038</xdr:rowOff>
    </xdr:from>
    <xdr:ext cx="469744" cy="259045"/>
    <xdr:sp macro="" textlink="">
      <xdr:nvSpPr>
        <xdr:cNvPr id="717" name="n_3aveValue【庁舎】&#10;一人当たり面積">
          <a:extLst>
            <a:ext uri="{FF2B5EF4-FFF2-40B4-BE49-F238E27FC236}">
              <a16:creationId xmlns:a16="http://schemas.microsoft.com/office/drawing/2014/main" id="{55C0A4CB-4EC2-45E6-AAF7-2496489C976F}"/>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52070</xdr:rowOff>
    </xdr:from>
    <xdr:to>
      <xdr:col>98</xdr:col>
      <xdr:colOff>38100</xdr:colOff>
      <xdr:row>105</xdr:row>
      <xdr:rowOff>153670</xdr:rowOff>
    </xdr:to>
    <xdr:sp macro="" textlink="">
      <xdr:nvSpPr>
        <xdr:cNvPr id="718" name="フローチャート: 判断 717">
          <a:extLst>
            <a:ext uri="{FF2B5EF4-FFF2-40B4-BE49-F238E27FC236}">
              <a16:creationId xmlns:a16="http://schemas.microsoft.com/office/drawing/2014/main" id="{6E6AC029-587B-4C9C-A41C-37D0ABFC917E}"/>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144797</xdr:rowOff>
    </xdr:from>
    <xdr:ext cx="469744" cy="259045"/>
    <xdr:sp macro="" textlink="">
      <xdr:nvSpPr>
        <xdr:cNvPr id="719" name="n_4aveValue【庁舎】&#10;一人当たり面積">
          <a:extLst>
            <a:ext uri="{FF2B5EF4-FFF2-40B4-BE49-F238E27FC236}">
              <a16:creationId xmlns:a16="http://schemas.microsoft.com/office/drawing/2014/main" id="{65C61A41-126D-4752-B6EA-8CEDB132A4D8}"/>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8E6D89CB-DA51-420E-899B-5687A599FA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624B9E28-EDEA-457B-A31A-9159DC9ED0A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A359C765-7793-45BA-A975-0FD5921D10D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BF5DBE6E-FD7F-4766-B039-11CDCB7A3EE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2836B600-D217-4C15-8980-FC4426E22BC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19413</xdr:rowOff>
    </xdr:from>
    <xdr:to>
      <xdr:col>116</xdr:col>
      <xdr:colOff>114300</xdr:colOff>
      <xdr:row>105</xdr:row>
      <xdr:rowOff>121013</xdr:rowOff>
    </xdr:to>
    <xdr:sp macro="" textlink="">
      <xdr:nvSpPr>
        <xdr:cNvPr id="725" name="楕円 724">
          <a:extLst>
            <a:ext uri="{FF2B5EF4-FFF2-40B4-BE49-F238E27FC236}">
              <a16:creationId xmlns:a16="http://schemas.microsoft.com/office/drawing/2014/main" id="{5E9826F2-21C2-4992-AA5E-51DD8D55E430}"/>
            </a:ext>
          </a:extLst>
        </xdr:cNvPr>
        <xdr:cNvSpPr/>
      </xdr:nvSpPr>
      <xdr:spPr>
        <a:xfrm>
          <a:off x="22110700" y="1802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42290</xdr:rowOff>
    </xdr:from>
    <xdr:ext cx="469744" cy="259045"/>
    <xdr:sp macro="" textlink="">
      <xdr:nvSpPr>
        <xdr:cNvPr id="726" name="【庁舎】&#10;一人当たり面積該当値テキスト">
          <a:extLst>
            <a:ext uri="{FF2B5EF4-FFF2-40B4-BE49-F238E27FC236}">
              <a16:creationId xmlns:a16="http://schemas.microsoft.com/office/drawing/2014/main" id="{764F2D4D-AAEC-440F-9F68-144EA5A46BD0}"/>
            </a:ext>
          </a:extLst>
        </xdr:cNvPr>
        <xdr:cNvSpPr txBox="1"/>
      </xdr:nvSpPr>
      <xdr:spPr>
        <a:xfrm>
          <a:off x="22199600" y="178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23768</xdr:rowOff>
    </xdr:from>
    <xdr:to>
      <xdr:col>112</xdr:col>
      <xdr:colOff>38100</xdr:colOff>
      <xdr:row>105</xdr:row>
      <xdr:rowOff>125368</xdr:rowOff>
    </xdr:to>
    <xdr:sp macro="" textlink="">
      <xdr:nvSpPr>
        <xdr:cNvPr id="727" name="楕円 726">
          <a:extLst>
            <a:ext uri="{FF2B5EF4-FFF2-40B4-BE49-F238E27FC236}">
              <a16:creationId xmlns:a16="http://schemas.microsoft.com/office/drawing/2014/main" id="{F571879B-4FBA-4AFA-90CE-2FBCE9E86A2C}"/>
            </a:ext>
          </a:extLst>
        </xdr:cNvPr>
        <xdr:cNvSpPr/>
      </xdr:nvSpPr>
      <xdr:spPr>
        <a:xfrm>
          <a:off x="21272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70213</xdr:rowOff>
    </xdr:from>
    <xdr:to>
      <xdr:col>116</xdr:col>
      <xdr:colOff>63500</xdr:colOff>
      <xdr:row>105</xdr:row>
      <xdr:rowOff>74568</xdr:rowOff>
    </xdr:to>
    <xdr:cxnSp macro="">
      <xdr:nvCxnSpPr>
        <xdr:cNvPr id="728" name="直線コネクタ 727">
          <a:extLst>
            <a:ext uri="{FF2B5EF4-FFF2-40B4-BE49-F238E27FC236}">
              <a16:creationId xmlns:a16="http://schemas.microsoft.com/office/drawing/2014/main" id="{E870E4A3-5E81-4327-BEA3-5DD6A87CA970}"/>
            </a:ext>
          </a:extLst>
        </xdr:cNvPr>
        <xdr:cNvCxnSpPr/>
      </xdr:nvCxnSpPr>
      <xdr:spPr>
        <a:xfrm flipV="1">
          <a:off x="21323300" y="18072463"/>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32476</xdr:rowOff>
    </xdr:from>
    <xdr:to>
      <xdr:col>107</xdr:col>
      <xdr:colOff>101600</xdr:colOff>
      <xdr:row>105</xdr:row>
      <xdr:rowOff>134076</xdr:rowOff>
    </xdr:to>
    <xdr:sp macro="" textlink="">
      <xdr:nvSpPr>
        <xdr:cNvPr id="729" name="楕円 728">
          <a:extLst>
            <a:ext uri="{FF2B5EF4-FFF2-40B4-BE49-F238E27FC236}">
              <a16:creationId xmlns:a16="http://schemas.microsoft.com/office/drawing/2014/main" id="{90286E11-53A4-43EC-975F-BBF123E85AEF}"/>
            </a:ext>
          </a:extLst>
        </xdr:cNvPr>
        <xdr:cNvSpPr/>
      </xdr:nvSpPr>
      <xdr:spPr>
        <a:xfrm>
          <a:off x="20383500" y="1803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74568</xdr:rowOff>
    </xdr:from>
    <xdr:to>
      <xdr:col>111</xdr:col>
      <xdr:colOff>177800</xdr:colOff>
      <xdr:row>105</xdr:row>
      <xdr:rowOff>83276</xdr:rowOff>
    </xdr:to>
    <xdr:cxnSp macro="">
      <xdr:nvCxnSpPr>
        <xdr:cNvPr id="730" name="直線コネクタ 729">
          <a:extLst>
            <a:ext uri="{FF2B5EF4-FFF2-40B4-BE49-F238E27FC236}">
              <a16:creationId xmlns:a16="http://schemas.microsoft.com/office/drawing/2014/main" id="{EE3096B4-344C-40F7-B9B7-5AA9303C2EEE}"/>
            </a:ext>
          </a:extLst>
        </xdr:cNvPr>
        <xdr:cNvCxnSpPr/>
      </xdr:nvCxnSpPr>
      <xdr:spPr>
        <a:xfrm flipV="1">
          <a:off x="20434300" y="18076818"/>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41184</xdr:rowOff>
    </xdr:from>
    <xdr:to>
      <xdr:col>102</xdr:col>
      <xdr:colOff>165100</xdr:colOff>
      <xdr:row>105</xdr:row>
      <xdr:rowOff>142784</xdr:rowOff>
    </xdr:to>
    <xdr:sp macro="" textlink="">
      <xdr:nvSpPr>
        <xdr:cNvPr id="731" name="楕円 730">
          <a:extLst>
            <a:ext uri="{FF2B5EF4-FFF2-40B4-BE49-F238E27FC236}">
              <a16:creationId xmlns:a16="http://schemas.microsoft.com/office/drawing/2014/main" id="{106C998A-959D-4AF2-BAB2-A76056AEBA5F}"/>
            </a:ext>
          </a:extLst>
        </xdr:cNvPr>
        <xdr:cNvSpPr/>
      </xdr:nvSpPr>
      <xdr:spPr>
        <a:xfrm>
          <a:off x="19494500" y="1804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83276</xdr:rowOff>
    </xdr:from>
    <xdr:to>
      <xdr:col>107</xdr:col>
      <xdr:colOff>50800</xdr:colOff>
      <xdr:row>105</xdr:row>
      <xdr:rowOff>91984</xdr:rowOff>
    </xdr:to>
    <xdr:cxnSp macro="">
      <xdr:nvCxnSpPr>
        <xdr:cNvPr id="732" name="直線コネクタ 731">
          <a:extLst>
            <a:ext uri="{FF2B5EF4-FFF2-40B4-BE49-F238E27FC236}">
              <a16:creationId xmlns:a16="http://schemas.microsoft.com/office/drawing/2014/main" id="{2D8AA268-44E8-4B5E-AF59-C29D5A27F980}"/>
            </a:ext>
          </a:extLst>
        </xdr:cNvPr>
        <xdr:cNvCxnSpPr/>
      </xdr:nvCxnSpPr>
      <xdr:spPr>
        <a:xfrm flipV="1">
          <a:off x="19545300" y="1808552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49893</xdr:rowOff>
    </xdr:from>
    <xdr:to>
      <xdr:col>98</xdr:col>
      <xdr:colOff>38100</xdr:colOff>
      <xdr:row>105</xdr:row>
      <xdr:rowOff>151493</xdr:rowOff>
    </xdr:to>
    <xdr:sp macro="" textlink="">
      <xdr:nvSpPr>
        <xdr:cNvPr id="733" name="楕円 732">
          <a:extLst>
            <a:ext uri="{FF2B5EF4-FFF2-40B4-BE49-F238E27FC236}">
              <a16:creationId xmlns:a16="http://schemas.microsoft.com/office/drawing/2014/main" id="{F7C5E257-AF2B-427A-BBDE-708BA4093D6B}"/>
            </a:ext>
          </a:extLst>
        </xdr:cNvPr>
        <xdr:cNvSpPr/>
      </xdr:nvSpPr>
      <xdr:spPr>
        <a:xfrm>
          <a:off x="18605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91984</xdr:rowOff>
    </xdr:from>
    <xdr:to>
      <xdr:col>102</xdr:col>
      <xdr:colOff>114300</xdr:colOff>
      <xdr:row>105</xdr:row>
      <xdr:rowOff>100693</xdr:rowOff>
    </xdr:to>
    <xdr:cxnSp macro="">
      <xdr:nvCxnSpPr>
        <xdr:cNvPr id="734" name="直線コネクタ 733">
          <a:extLst>
            <a:ext uri="{FF2B5EF4-FFF2-40B4-BE49-F238E27FC236}">
              <a16:creationId xmlns:a16="http://schemas.microsoft.com/office/drawing/2014/main" id="{46DD9306-3AEB-44E4-9F36-C20BBC0A503D}"/>
            </a:ext>
          </a:extLst>
        </xdr:cNvPr>
        <xdr:cNvCxnSpPr/>
      </xdr:nvCxnSpPr>
      <xdr:spPr>
        <a:xfrm flipV="1">
          <a:off x="18656300" y="1809423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141895</xdr:rowOff>
    </xdr:from>
    <xdr:ext cx="469744" cy="259045"/>
    <xdr:sp macro="" textlink="">
      <xdr:nvSpPr>
        <xdr:cNvPr id="735" name="n_1mainValue【庁舎】&#10;一人当たり面積">
          <a:extLst>
            <a:ext uri="{FF2B5EF4-FFF2-40B4-BE49-F238E27FC236}">
              <a16:creationId xmlns:a16="http://schemas.microsoft.com/office/drawing/2014/main" id="{F85903B8-698C-41FA-B692-31A6609A0F35}"/>
            </a:ext>
          </a:extLst>
        </xdr:cNvPr>
        <xdr:cNvSpPr txBox="1"/>
      </xdr:nvSpPr>
      <xdr:spPr>
        <a:xfrm>
          <a:off x="21075727" y="1780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150603</xdr:rowOff>
    </xdr:from>
    <xdr:ext cx="469744" cy="259045"/>
    <xdr:sp macro="" textlink="">
      <xdr:nvSpPr>
        <xdr:cNvPr id="736" name="n_2mainValue【庁舎】&#10;一人当たり面積">
          <a:extLst>
            <a:ext uri="{FF2B5EF4-FFF2-40B4-BE49-F238E27FC236}">
              <a16:creationId xmlns:a16="http://schemas.microsoft.com/office/drawing/2014/main" id="{7036B434-2FD7-415A-B455-625C66D71A4B}"/>
            </a:ext>
          </a:extLst>
        </xdr:cNvPr>
        <xdr:cNvSpPr txBox="1"/>
      </xdr:nvSpPr>
      <xdr:spPr>
        <a:xfrm>
          <a:off x="20199427" y="1780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159311</xdr:rowOff>
    </xdr:from>
    <xdr:ext cx="469744" cy="259045"/>
    <xdr:sp macro="" textlink="">
      <xdr:nvSpPr>
        <xdr:cNvPr id="737" name="n_3mainValue【庁舎】&#10;一人当たり面積">
          <a:extLst>
            <a:ext uri="{FF2B5EF4-FFF2-40B4-BE49-F238E27FC236}">
              <a16:creationId xmlns:a16="http://schemas.microsoft.com/office/drawing/2014/main" id="{91391DBF-FBF3-454E-9F5B-16CFA42F5778}"/>
            </a:ext>
          </a:extLst>
        </xdr:cNvPr>
        <xdr:cNvSpPr txBox="1"/>
      </xdr:nvSpPr>
      <xdr:spPr>
        <a:xfrm>
          <a:off x="19310427" y="1781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168020</xdr:rowOff>
    </xdr:from>
    <xdr:ext cx="469744" cy="259045"/>
    <xdr:sp macro="" textlink="">
      <xdr:nvSpPr>
        <xdr:cNvPr id="738" name="n_4mainValue【庁舎】&#10;一人当たり面積">
          <a:extLst>
            <a:ext uri="{FF2B5EF4-FFF2-40B4-BE49-F238E27FC236}">
              <a16:creationId xmlns:a16="http://schemas.microsoft.com/office/drawing/2014/main" id="{E4E937A0-9602-4308-8E92-AC63312D0B73}"/>
            </a:ext>
          </a:extLst>
        </xdr:cNvPr>
        <xdr:cNvSpPr txBox="1"/>
      </xdr:nvSpPr>
      <xdr:spPr>
        <a:xfrm>
          <a:off x="18421427" y="1782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9" name="正方形/長方形 738">
          <a:extLst>
            <a:ext uri="{FF2B5EF4-FFF2-40B4-BE49-F238E27FC236}">
              <a16:creationId xmlns:a16="http://schemas.microsoft.com/office/drawing/2014/main" id="{B4626494-A9E5-4BCF-B898-8DD0FB74B15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0" name="正方形/長方形 739">
          <a:extLst>
            <a:ext uri="{FF2B5EF4-FFF2-40B4-BE49-F238E27FC236}">
              <a16:creationId xmlns:a16="http://schemas.microsoft.com/office/drawing/2014/main" id="{91EF94A2-BA46-4546-A2F4-E0B05A43BD5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1" name="テキスト ボックス 740">
          <a:extLst>
            <a:ext uri="{FF2B5EF4-FFF2-40B4-BE49-F238E27FC236}">
              <a16:creationId xmlns:a16="http://schemas.microsoft.com/office/drawing/2014/main" id="{43613EBF-8B2C-41AF-8614-1355A690551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令和５年度に弥彦村図書館「らいわ弥彦」が竣工したことによって追加されたもの。減価償却累計額が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千円増加に対して、有形固定資産（償却資産）額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は前年度と変わらないため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千円の増加に対して、有形固定資産（償却資産）額が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9,764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千円増加に対して、有形固定資産（償却資産）額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は前年度と変わらないため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千円の増加し、有形固定資産（償却資産）額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前年度と変わらないため、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100,752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に対して、有形固定資産（償却資産）額が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126,175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7,542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の増加に対して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、有形固定資産（償却資産）額が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445,266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ポイント減少している。また、人口の減少により、一人当たり面積が微増している。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5689829</v>
      </c>
      <c r="BO4" s="484"/>
      <c r="BP4" s="484"/>
      <c r="BQ4" s="484"/>
      <c r="BR4" s="484"/>
      <c r="BS4" s="484"/>
      <c r="BT4" s="484"/>
      <c r="BU4" s="485"/>
      <c r="BV4" s="483">
        <v>6014038</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10.6</v>
      </c>
      <c r="CU4" s="624"/>
      <c r="CV4" s="624"/>
      <c r="CW4" s="624"/>
      <c r="CX4" s="624"/>
      <c r="CY4" s="624"/>
      <c r="CZ4" s="624"/>
      <c r="DA4" s="625"/>
      <c r="DB4" s="623">
        <v>13.9</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5348735</v>
      </c>
      <c r="BO5" s="455"/>
      <c r="BP5" s="455"/>
      <c r="BQ5" s="455"/>
      <c r="BR5" s="455"/>
      <c r="BS5" s="455"/>
      <c r="BT5" s="455"/>
      <c r="BU5" s="456"/>
      <c r="BV5" s="454">
        <v>5579423</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80.099999999999994</v>
      </c>
      <c r="CU5" s="452"/>
      <c r="CV5" s="452"/>
      <c r="CW5" s="452"/>
      <c r="CX5" s="452"/>
      <c r="CY5" s="452"/>
      <c r="CZ5" s="452"/>
      <c r="DA5" s="453"/>
      <c r="DB5" s="451">
        <v>78.2</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341094</v>
      </c>
      <c r="BO6" s="455"/>
      <c r="BP6" s="455"/>
      <c r="BQ6" s="455"/>
      <c r="BR6" s="455"/>
      <c r="BS6" s="455"/>
      <c r="BT6" s="455"/>
      <c r="BU6" s="456"/>
      <c r="BV6" s="454">
        <v>434615</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80.3</v>
      </c>
      <c r="CU6" s="598"/>
      <c r="CV6" s="598"/>
      <c r="CW6" s="598"/>
      <c r="CX6" s="598"/>
      <c r="CY6" s="598"/>
      <c r="CZ6" s="598"/>
      <c r="DA6" s="599"/>
      <c r="DB6" s="597">
        <v>78.599999999999994</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35860</v>
      </c>
      <c r="BO7" s="455"/>
      <c r="BP7" s="455"/>
      <c r="BQ7" s="455"/>
      <c r="BR7" s="455"/>
      <c r="BS7" s="455"/>
      <c r="BT7" s="455"/>
      <c r="BU7" s="456"/>
      <c r="BV7" s="454">
        <v>37308</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2881000</v>
      </c>
      <c r="CU7" s="455"/>
      <c r="CV7" s="455"/>
      <c r="CW7" s="455"/>
      <c r="CX7" s="455"/>
      <c r="CY7" s="455"/>
      <c r="CZ7" s="455"/>
      <c r="DA7" s="456"/>
      <c r="DB7" s="454">
        <v>2855295</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305234</v>
      </c>
      <c r="BO8" s="455"/>
      <c r="BP8" s="455"/>
      <c r="BQ8" s="455"/>
      <c r="BR8" s="455"/>
      <c r="BS8" s="455"/>
      <c r="BT8" s="455"/>
      <c r="BU8" s="456"/>
      <c r="BV8" s="454">
        <v>397307</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0.38</v>
      </c>
      <c r="CU8" s="558"/>
      <c r="CV8" s="558"/>
      <c r="CW8" s="558"/>
      <c r="CX8" s="558"/>
      <c r="CY8" s="558"/>
      <c r="CZ8" s="558"/>
      <c r="DA8" s="559"/>
      <c r="DB8" s="557">
        <v>0.38</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7705</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-92073</v>
      </c>
      <c r="BO9" s="455"/>
      <c r="BP9" s="455"/>
      <c r="BQ9" s="455"/>
      <c r="BR9" s="455"/>
      <c r="BS9" s="455"/>
      <c r="BT9" s="455"/>
      <c r="BU9" s="456"/>
      <c r="BV9" s="454">
        <v>-55232</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9.5</v>
      </c>
      <c r="CU9" s="452"/>
      <c r="CV9" s="452"/>
      <c r="CW9" s="452"/>
      <c r="CX9" s="452"/>
      <c r="CY9" s="452"/>
      <c r="CZ9" s="452"/>
      <c r="DA9" s="453"/>
      <c r="DB9" s="451">
        <v>9.5</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8209</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227010</v>
      </c>
      <c r="BO10" s="455"/>
      <c r="BP10" s="455"/>
      <c r="BQ10" s="455"/>
      <c r="BR10" s="455"/>
      <c r="BS10" s="455"/>
      <c r="BT10" s="455"/>
      <c r="BU10" s="456"/>
      <c r="BV10" s="454">
        <v>15000</v>
      </c>
      <c r="BW10" s="455"/>
      <c r="BX10" s="455"/>
      <c r="BY10" s="455"/>
      <c r="BZ10" s="455"/>
      <c r="CA10" s="455"/>
      <c r="CB10" s="455"/>
      <c r="CC10" s="45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90</v>
      </c>
      <c r="AV11" s="513"/>
      <c r="AW11" s="513"/>
      <c r="AX11" s="513"/>
      <c r="AY11" s="468" t="s">
        <v>119</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120</v>
      </c>
      <c r="CE11" s="414"/>
      <c r="CF11" s="414"/>
      <c r="CG11" s="414"/>
      <c r="CH11" s="414"/>
      <c r="CI11" s="414"/>
      <c r="CJ11" s="414"/>
      <c r="CK11" s="414"/>
      <c r="CL11" s="414"/>
      <c r="CM11" s="414"/>
      <c r="CN11" s="414"/>
      <c r="CO11" s="414"/>
      <c r="CP11" s="414"/>
      <c r="CQ11" s="414"/>
      <c r="CR11" s="414"/>
      <c r="CS11" s="495"/>
      <c r="CT11" s="557" t="s">
        <v>121</v>
      </c>
      <c r="CU11" s="558"/>
      <c r="CV11" s="558"/>
      <c r="CW11" s="558"/>
      <c r="CX11" s="558"/>
      <c r="CY11" s="558"/>
      <c r="CZ11" s="558"/>
      <c r="DA11" s="559"/>
      <c r="DB11" s="557" t="s">
        <v>121</v>
      </c>
      <c r="DC11" s="558"/>
      <c r="DD11" s="558"/>
      <c r="DE11" s="558"/>
      <c r="DF11" s="558"/>
      <c r="DG11" s="558"/>
      <c r="DH11" s="558"/>
      <c r="DI11" s="559"/>
    </row>
    <row r="12" spans="1:119" ht="18.75" customHeight="1" x14ac:dyDescent="0.2">
      <c r="A12" s="163"/>
      <c r="B12" s="560" t="s">
        <v>122</v>
      </c>
      <c r="C12" s="561"/>
      <c r="D12" s="561"/>
      <c r="E12" s="561"/>
      <c r="F12" s="561"/>
      <c r="G12" s="561"/>
      <c r="H12" s="561"/>
      <c r="I12" s="561"/>
      <c r="J12" s="561"/>
      <c r="K12" s="562"/>
      <c r="L12" s="569" t="s">
        <v>123</v>
      </c>
      <c r="M12" s="570"/>
      <c r="N12" s="570"/>
      <c r="O12" s="570"/>
      <c r="P12" s="570"/>
      <c r="Q12" s="571"/>
      <c r="R12" s="572">
        <v>7534</v>
      </c>
      <c r="S12" s="573"/>
      <c r="T12" s="573"/>
      <c r="U12" s="573"/>
      <c r="V12" s="574"/>
      <c r="W12" s="575" t="s">
        <v>1</v>
      </c>
      <c r="X12" s="513"/>
      <c r="Y12" s="513"/>
      <c r="Z12" s="513"/>
      <c r="AA12" s="513"/>
      <c r="AB12" s="576"/>
      <c r="AC12" s="577" t="s">
        <v>124</v>
      </c>
      <c r="AD12" s="578"/>
      <c r="AE12" s="578"/>
      <c r="AF12" s="578"/>
      <c r="AG12" s="579"/>
      <c r="AH12" s="577" t="s">
        <v>125</v>
      </c>
      <c r="AI12" s="578"/>
      <c r="AJ12" s="578"/>
      <c r="AK12" s="578"/>
      <c r="AL12" s="580"/>
      <c r="AM12" s="511" t="s">
        <v>126</v>
      </c>
      <c r="AN12" s="411"/>
      <c r="AO12" s="411"/>
      <c r="AP12" s="411"/>
      <c r="AQ12" s="411"/>
      <c r="AR12" s="411"/>
      <c r="AS12" s="411"/>
      <c r="AT12" s="412"/>
      <c r="AU12" s="512" t="s">
        <v>127</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121</v>
      </c>
      <c r="CU12" s="558"/>
      <c r="CV12" s="558"/>
      <c r="CW12" s="558"/>
      <c r="CX12" s="558"/>
      <c r="CY12" s="558"/>
      <c r="CZ12" s="558"/>
      <c r="DA12" s="559"/>
      <c r="DB12" s="557" t="s">
        <v>121</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7477</v>
      </c>
      <c r="S13" s="542"/>
      <c r="T13" s="542"/>
      <c r="U13" s="542"/>
      <c r="V13" s="543"/>
      <c r="W13" s="544" t="s">
        <v>131</v>
      </c>
      <c r="X13" s="440"/>
      <c r="Y13" s="440"/>
      <c r="Z13" s="440"/>
      <c r="AA13" s="440"/>
      <c r="AB13" s="441"/>
      <c r="AC13" s="407">
        <v>293</v>
      </c>
      <c r="AD13" s="408"/>
      <c r="AE13" s="408"/>
      <c r="AF13" s="408"/>
      <c r="AG13" s="409"/>
      <c r="AH13" s="407">
        <v>336</v>
      </c>
      <c r="AI13" s="408"/>
      <c r="AJ13" s="408"/>
      <c r="AK13" s="408"/>
      <c r="AL13" s="467"/>
      <c r="AM13" s="511" t="s">
        <v>132</v>
      </c>
      <c r="AN13" s="411"/>
      <c r="AO13" s="411"/>
      <c r="AP13" s="411"/>
      <c r="AQ13" s="411"/>
      <c r="AR13" s="411"/>
      <c r="AS13" s="411"/>
      <c r="AT13" s="412"/>
      <c r="AU13" s="512" t="s">
        <v>127</v>
      </c>
      <c r="AV13" s="513"/>
      <c r="AW13" s="513"/>
      <c r="AX13" s="513"/>
      <c r="AY13" s="468" t="s">
        <v>133</v>
      </c>
      <c r="AZ13" s="469"/>
      <c r="BA13" s="469"/>
      <c r="BB13" s="469"/>
      <c r="BC13" s="469"/>
      <c r="BD13" s="469"/>
      <c r="BE13" s="469"/>
      <c r="BF13" s="469"/>
      <c r="BG13" s="469"/>
      <c r="BH13" s="469"/>
      <c r="BI13" s="469"/>
      <c r="BJ13" s="469"/>
      <c r="BK13" s="469"/>
      <c r="BL13" s="469"/>
      <c r="BM13" s="470"/>
      <c r="BN13" s="454">
        <v>134937</v>
      </c>
      <c r="BO13" s="455"/>
      <c r="BP13" s="455"/>
      <c r="BQ13" s="455"/>
      <c r="BR13" s="455"/>
      <c r="BS13" s="455"/>
      <c r="BT13" s="455"/>
      <c r="BU13" s="456"/>
      <c r="BV13" s="454">
        <v>-40232</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12.7</v>
      </c>
      <c r="CU13" s="452"/>
      <c r="CV13" s="452"/>
      <c r="CW13" s="452"/>
      <c r="CX13" s="452"/>
      <c r="CY13" s="452"/>
      <c r="CZ13" s="452"/>
      <c r="DA13" s="453"/>
      <c r="DB13" s="451">
        <v>12.9</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7591</v>
      </c>
      <c r="S14" s="542"/>
      <c r="T14" s="542"/>
      <c r="U14" s="542"/>
      <c r="V14" s="543"/>
      <c r="W14" s="545"/>
      <c r="X14" s="443"/>
      <c r="Y14" s="443"/>
      <c r="Z14" s="443"/>
      <c r="AA14" s="443"/>
      <c r="AB14" s="444"/>
      <c r="AC14" s="534">
        <v>7.2</v>
      </c>
      <c r="AD14" s="535"/>
      <c r="AE14" s="535"/>
      <c r="AF14" s="535"/>
      <c r="AG14" s="536"/>
      <c r="AH14" s="534">
        <v>7.7</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34.1</v>
      </c>
      <c r="CU14" s="552"/>
      <c r="CV14" s="552"/>
      <c r="CW14" s="552"/>
      <c r="CX14" s="552"/>
      <c r="CY14" s="552"/>
      <c r="CZ14" s="552"/>
      <c r="DA14" s="553"/>
      <c r="DB14" s="551">
        <v>51.3</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7550</v>
      </c>
      <c r="S15" s="542"/>
      <c r="T15" s="542"/>
      <c r="U15" s="542"/>
      <c r="V15" s="543"/>
      <c r="W15" s="544" t="s">
        <v>137</v>
      </c>
      <c r="X15" s="440"/>
      <c r="Y15" s="440"/>
      <c r="Z15" s="440"/>
      <c r="AA15" s="440"/>
      <c r="AB15" s="441"/>
      <c r="AC15" s="407">
        <v>1451</v>
      </c>
      <c r="AD15" s="408"/>
      <c r="AE15" s="408"/>
      <c r="AF15" s="408"/>
      <c r="AG15" s="409"/>
      <c r="AH15" s="407">
        <v>1535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932311</v>
      </c>
      <c r="BO15" s="484"/>
      <c r="BP15" s="484"/>
      <c r="BQ15" s="484"/>
      <c r="BR15" s="484"/>
      <c r="BS15" s="484"/>
      <c r="BT15" s="484"/>
      <c r="BU15" s="485"/>
      <c r="BV15" s="483">
        <v>1037821</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35.6</v>
      </c>
      <c r="AD16" s="535"/>
      <c r="AE16" s="535"/>
      <c r="AF16" s="535"/>
      <c r="AG16" s="536"/>
      <c r="AH16" s="534">
        <v>35.299999999999997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2642335</v>
      </c>
      <c r="BO16" s="455"/>
      <c r="BP16" s="455"/>
      <c r="BQ16" s="455"/>
      <c r="BR16" s="455"/>
      <c r="BS16" s="455"/>
      <c r="BT16" s="455"/>
      <c r="BU16" s="456"/>
      <c r="BV16" s="454">
        <v>2574072</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2330</v>
      </c>
      <c r="AD17" s="408"/>
      <c r="AE17" s="408"/>
      <c r="AF17" s="408"/>
      <c r="AG17" s="409"/>
      <c r="AH17" s="407">
        <v>2483</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1163131</v>
      </c>
      <c r="BO17" s="455"/>
      <c r="BP17" s="455"/>
      <c r="BQ17" s="455"/>
      <c r="BR17" s="455"/>
      <c r="BS17" s="455"/>
      <c r="BT17" s="455"/>
      <c r="BU17" s="456"/>
      <c r="BV17" s="454">
        <v>1303021</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25.17</v>
      </c>
      <c r="M18" s="507"/>
      <c r="N18" s="507"/>
      <c r="O18" s="507"/>
      <c r="P18" s="507"/>
      <c r="Q18" s="507"/>
      <c r="R18" s="508"/>
      <c r="S18" s="508"/>
      <c r="T18" s="508"/>
      <c r="U18" s="508"/>
      <c r="V18" s="509"/>
      <c r="W18" s="525"/>
      <c r="X18" s="526"/>
      <c r="Y18" s="526"/>
      <c r="Z18" s="526"/>
      <c r="AA18" s="526"/>
      <c r="AB18" s="550"/>
      <c r="AC18" s="424">
        <v>57.2</v>
      </c>
      <c r="AD18" s="425"/>
      <c r="AE18" s="425"/>
      <c r="AF18" s="425"/>
      <c r="AG18" s="510"/>
      <c r="AH18" s="424">
        <v>57</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2346342</v>
      </c>
      <c r="BO18" s="455"/>
      <c r="BP18" s="455"/>
      <c r="BQ18" s="455"/>
      <c r="BR18" s="455"/>
      <c r="BS18" s="455"/>
      <c r="BT18" s="455"/>
      <c r="BU18" s="456"/>
      <c r="BV18" s="454">
        <v>2155976</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306</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3749456</v>
      </c>
      <c r="BO19" s="455"/>
      <c r="BP19" s="455"/>
      <c r="BQ19" s="455"/>
      <c r="BR19" s="455"/>
      <c r="BS19" s="455"/>
      <c r="BT19" s="455"/>
      <c r="BU19" s="456"/>
      <c r="BV19" s="454">
        <v>3892868</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2605</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3016755</v>
      </c>
      <c r="BO22" s="484"/>
      <c r="BP22" s="484"/>
      <c r="BQ22" s="484"/>
      <c r="BR22" s="484"/>
      <c r="BS22" s="484"/>
      <c r="BT22" s="484"/>
      <c r="BU22" s="485"/>
      <c r="BV22" s="483">
        <v>3084005</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260135</v>
      </c>
      <c r="BO23" s="455"/>
      <c r="BP23" s="455"/>
      <c r="BQ23" s="455"/>
      <c r="BR23" s="455"/>
      <c r="BS23" s="455"/>
      <c r="BT23" s="455"/>
      <c r="BU23" s="456"/>
      <c r="BV23" s="454">
        <v>345127</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6500</v>
      </c>
      <c r="R24" s="408"/>
      <c r="S24" s="408"/>
      <c r="T24" s="408"/>
      <c r="U24" s="408"/>
      <c r="V24" s="409"/>
      <c r="W24" s="497"/>
      <c r="X24" s="434"/>
      <c r="Y24" s="435"/>
      <c r="Z24" s="410" t="s">
        <v>162</v>
      </c>
      <c r="AA24" s="411"/>
      <c r="AB24" s="411"/>
      <c r="AC24" s="411"/>
      <c r="AD24" s="411"/>
      <c r="AE24" s="411"/>
      <c r="AF24" s="411"/>
      <c r="AG24" s="412"/>
      <c r="AH24" s="407">
        <v>93</v>
      </c>
      <c r="AI24" s="408"/>
      <c r="AJ24" s="408"/>
      <c r="AK24" s="408"/>
      <c r="AL24" s="409"/>
      <c r="AM24" s="407">
        <v>268677</v>
      </c>
      <c r="AN24" s="408"/>
      <c r="AO24" s="408"/>
      <c r="AP24" s="408"/>
      <c r="AQ24" s="408"/>
      <c r="AR24" s="409"/>
      <c r="AS24" s="407">
        <v>2889</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1778218</v>
      </c>
      <c r="BO24" s="455"/>
      <c r="BP24" s="455"/>
      <c r="BQ24" s="455"/>
      <c r="BR24" s="455"/>
      <c r="BS24" s="455"/>
      <c r="BT24" s="455"/>
      <c r="BU24" s="456"/>
      <c r="BV24" s="454">
        <v>1688530</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5800</v>
      </c>
      <c r="R25" s="408"/>
      <c r="S25" s="408"/>
      <c r="T25" s="408"/>
      <c r="U25" s="408"/>
      <c r="V25" s="409"/>
      <c r="W25" s="497"/>
      <c r="X25" s="434"/>
      <c r="Y25" s="435"/>
      <c r="Z25" s="410" t="s">
        <v>165</v>
      </c>
      <c r="AA25" s="411"/>
      <c r="AB25" s="411"/>
      <c r="AC25" s="411"/>
      <c r="AD25" s="411"/>
      <c r="AE25" s="411"/>
      <c r="AF25" s="411"/>
      <c r="AG25" s="412"/>
      <c r="AH25" s="407" t="s">
        <v>121</v>
      </c>
      <c r="AI25" s="408"/>
      <c r="AJ25" s="408"/>
      <c r="AK25" s="408"/>
      <c r="AL25" s="409"/>
      <c r="AM25" s="407" t="s">
        <v>121</v>
      </c>
      <c r="AN25" s="408"/>
      <c r="AO25" s="408"/>
      <c r="AP25" s="408"/>
      <c r="AQ25" s="408"/>
      <c r="AR25" s="409"/>
      <c r="AS25" s="407" t="s">
        <v>121</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138820</v>
      </c>
      <c r="BO25" s="484"/>
      <c r="BP25" s="484"/>
      <c r="BQ25" s="484"/>
      <c r="BR25" s="484"/>
      <c r="BS25" s="484"/>
      <c r="BT25" s="484"/>
      <c r="BU25" s="485"/>
      <c r="BV25" s="483">
        <v>172934</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4980</v>
      </c>
      <c r="R26" s="408"/>
      <c r="S26" s="408"/>
      <c r="T26" s="408"/>
      <c r="U26" s="408"/>
      <c r="V26" s="409"/>
      <c r="W26" s="497"/>
      <c r="X26" s="434"/>
      <c r="Y26" s="435"/>
      <c r="Z26" s="410" t="s">
        <v>168</v>
      </c>
      <c r="AA26" s="465"/>
      <c r="AB26" s="465"/>
      <c r="AC26" s="465"/>
      <c r="AD26" s="465"/>
      <c r="AE26" s="465"/>
      <c r="AF26" s="465"/>
      <c r="AG26" s="466"/>
      <c r="AH26" s="407" t="s">
        <v>121</v>
      </c>
      <c r="AI26" s="408"/>
      <c r="AJ26" s="408"/>
      <c r="AK26" s="408"/>
      <c r="AL26" s="409"/>
      <c r="AM26" s="407" t="s">
        <v>121</v>
      </c>
      <c r="AN26" s="408"/>
      <c r="AO26" s="408"/>
      <c r="AP26" s="408"/>
      <c r="AQ26" s="408"/>
      <c r="AR26" s="409"/>
      <c r="AS26" s="407" t="s">
        <v>121</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121</v>
      </c>
      <c r="BO26" s="455"/>
      <c r="BP26" s="455"/>
      <c r="BQ26" s="455"/>
      <c r="BR26" s="455"/>
      <c r="BS26" s="455"/>
      <c r="BT26" s="455"/>
      <c r="BU26" s="456"/>
      <c r="BV26" s="454" t="s">
        <v>121</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3000</v>
      </c>
      <c r="R27" s="408"/>
      <c r="S27" s="408"/>
      <c r="T27" s="408"/>
      <c r="U27" s="408"/>
      <c r="V27" s="409"/>
      <c r="W27" s="497"/>
      <c r="X27" s="434"/>
      <c r="Y27" s="435"/>
      <c r="Z27" s="410" t="s">
        <v>171</v>
      </c>
      <c r="AA27" s="411"/>
      <c r="AB27" s="411"/>
      <c r="AC27" s="411"/>
      <c r="AD27" s="411"/>
      <c r="AE27" s="411"/>
      <c r="AF27" s="411"/>
      <c r="AG27" s="412"/>
      <c r="AH27" s="407" t="s">
        <v>121</v>
      </c>
      <c r="AI27" s="408"/>
      <c r="AJ27" s="408"/>
      <c r="AK27" s="408"/>
      <c r="AL27" s="409"/>
      <c r="AM27" s="407" t="s">
        <v>121</v>
      </c>
      <c r="AN27" s="408"/>
      <c r="AO27" s="408"/>
      <c r="AP27" s="408"/>
      <c r="AQ27" s="408"/>
      <c r="AR27" s="409"/>
      <c r="AS27" s="407" t="s">
        <v>121</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29377</v>
      </c>
      <c r="BO27" s="489"/>
      <c r="BP27" s="489"/>
      <c r="BQ27" s="489"/>
      <c r="BR27" s="489"/>
      <c r="BS27" s="489"/>
      <c r="BT27" s="489"/>
      <c r="BU27" s="490"/>
      <c r="BV27" s="488">
        <v>29377</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2310</v>
      </c>
      <c r="R28" s="408"/>
      <c r="S28" s="408"/>
      <c r="T28" s="408"/>
      <c r="U28" s="408"/>
      <c r="V28" s="409"/>
      <c r="W28" s="497"/>
      <c r="X28" s="434"/>
      <c r="Y28" s="435"/>
      <c r="Z28" s="410" t="s">
        <v>174</v>
      </c>
      <c r="AA28" s="411"/>
      <c r="AB28" s="411"/>
      <c r="AC28" s="411"/>
      <c r="AD28" s="411"/>
      <c r="AE28" s="411"/>
      <c r="AF28" s="411"/>
      <c r="AG28" s="412"/>
      <c r="AH28" s="407" t="s">
        <v>121</v>
      </c>
      <c r="AI28" s="408"/>
      <c r="AJ28" s="408"/>
      <c r="AK28" s="408"/>
      <c r="AL28" s="409"/>
      <c r="AM28" s="407" t="s">
        <v>121</v>
      </c>
      <c r="AN28" s="408"/>
      <c r="AO28" s="408"/>
      <c r="AP28" s="408"/>
      <c r="AQ28" s="408"/>
      <c r="AR28" s="409"/>
      <c r="AS28" s="407" t="s">
        <v>121</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857517</v>
      </c>
      <c r="BO28" s="484"/>
      <c r="BP28" s="484"/>
      <c r="BQ28" s="484"/>
      <c r="BR28" s="484"/>
      <c r="BS28" s="484"/>
      <c r="BT28" s="484"/>
      <c r="BU28" s="485"/>
      <c r="BV28" s="483">
        <v>630507</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8</v>
      </c>
      <c r="M29" s="408"/>
      <c r="N29" s="408"/>
      <c r="O29" s="408"/>
      <c r="P29" s="409"/>
      <c r="Q29" s="407">
        <v>2090</v>
      </c>
      <c r="R29" s="408"/>
      <c r="S29" s="408"/>
      <c r="T29" s="408"/>
      <c r="U29" s="408"/>
      <c r="V29" s="409"/>
      <c r="W29" s="498"/>
      <c r="X29" s="499"/>
      <c r="Y29" s="500"/>
      <c r="Z29" s="410" t="s">
        <v>177</v>
      </c>
      <c r="AA29" s="411"/>
      <c r="AB29" s="411"/>
      <c r="AC29" s="411"/>
      <c r="AD29" s="411"/>
      <c r="AE29" s="411"/>
      <c r="AF29" s="411"/>
      <c r="AG29" s="412"/>
      <c r="AH29" s="407">
        <v>93</v>
      </c>
      <c r="AI29" s="408"/>
      <c r="AJ29" s="408"/>
      <c r="AK29" s="408"/>
      <c r="AL29" s="409"/>
      <c r="AM29" s="407">
        <v>268677</v>
      </c>
      <c r="AN29" s="408"/>
      <c r="AO29" s="408"/>
      <c r="AP29" s="408"/>
      <c r="AQ29" s="408"/>
      <c r="AR29" s="409"/>
      <c r="AS29" s="407">
        <v>2889</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13742</v>
      </c>
      <c r="BO29" s="455"/>
      <c r="BP29" s="455"/>
      <c r="BQ29" s="455"/>
      <c r="BR29" s="455"/>
      <c r="BS29" s="455"/>
      <c r="BT29" s="455"/>
      <c r="BU29" s="456"/>
      <c r="BV29" s="454">
        <v>13642</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92.8</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405290</v>
      </c>
      <c r="BO30" s="489"/>
      <c r="BP30" s="489"/>
      <c r="BQ30" s="489"/>
      <c r="BR30" s="489"/>
      <c r="BS30" s="489"/>
      <c r="BT30" s="489"/>
      <c r="BU30" s="490"/>
      <c r="BV30" s="488">
        <v>328117</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IF('各会計、関係団体の財政状況及び健全化判断比率'!B32="","",'各会計、関係団体の財政状況及び健全化判断比率'!B32)</f>
        <v>特定環境保全公共下水道事業会計</v>
      </c>
      <c r="AP34" s="403"/>
      <c r="AQ34" s="403"/>
      <c r="AR34" s="403"/>
      <c r="AS34" s="403"/>
      <c r="AT34" s="403"/>
      <c r="AU34" s="403"/>
      <c r="AV34" s="403"/>
      <c r="AW34" s="403"/>
      <c r="AX34" s="403"/>
      <c r="AY34" s="403"/>
      <c r="AZ34" s="403"/>
      <c r="BA34" s="403"/>
      <c r="BB34" s="403"/>
      <c r="BC34" s="403"/>
      <c r="BD34" s="163"/>
      <c r="BE34" s="402">
        <f>IF(BG34="","",MAX(C34:D43,U34:V43,AM34:AN43)+1)</f>
        <v>7</v>
      </c>
      <c r="BF34" s="402"/>
      <c r="BG34" s="403" t="str">
        <f>IF('各会計、関係団体の財政状況及び健全化判断比率'!B33="","",'各会計、関係団体の財政状況及び健全化判断比率'!B33)</f>
        <v>温泉事業特別会計</v>
      </c>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新潟県市町村総合事務組合（一般会計）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18</v>
      </c>
      <c r="CP34" s="402"/>
      <c r="CQ34" s="403" t="str">
        <f>IF('各会計、関係団体の財政状況及び健全化判断比率'!BS7="","",'各会計、関係団体の財政状況及び健全化判断比率'!BS7)</f>
        <v>特例民法法人　弥彦サイクリングパーク</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新潟県市町村総合事務組合（職員退職手当支給事業特別会計）</v>
      </c>
      <c r="BZ35" s="403"/>
      <c r="CA35" s="403"/>
      <c r="CB35" s="403"/>
      <c r="CC35" s="403"/>
      <c r="CD35" s="403"/>
      <c r="CE35" s="403"/>
      <c r="CF35" s="403"/>
      <c r="CG35" s="403"/>
      <c r="CH35" s="403"/>
      <c r="CI35" s="403"/>
      <c r="CJ35" s="403"/>
      <c r="CK35" s="403"/>
      <c r="CL35" s="403"/>
      <c r="CM35" s="403"/>
      <c r="CN35" s="163"/>
      <c r="CO35" s="402">
        <f t="shared" ref="CO35:CO43" si="3">IF(CQ35="","",CO34+1)</f>
        <v>19</v>
      </c>
      <c r="CP35" s="402"/>
      <c r="CQ35" s="403" t="str">
        <f>IF('各会計、関係団体の財政状況及び健全化判断比率'!BS8="","",'各会計、関係団体の財政状況及び健全化判断比率'!BS8)</f>
        <v>県央土地開発公社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10</v>
      </c>
      <c r="BX36" s="402"/>
      <c r="BY36" s="403" t="str">
        <f>IF('各会計、関係団体の財政状況及び健全化判断比率'!B70="","",'各会計、関係団体の財政状況及び健全化判断比率'!B70)</f>
        <v>新潟県市町村総合事務組合（消防団員等公務災害補償事業特別会計）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5</v>
      </c>
      <c r="V37" s="402"/>
      <c r="W37" s="403" t="str">
        <f>IF('各会計、関係団体の財政状況及び健全化判断比率'!B31="","",'各会計、関係団体の財政状況及び健全化判断比率'!B31)</f>
        <v>競輪事業特別会計</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11</v>
      </c>
      <c r="BX37" s="402"/>
      <c r="BY37" s="403" t="str">
        <f>IF('各会計、関係団体の財政状況及び健全化判断比率'!B71="","",'各会計、関係団体の財政状況及び健全化判断比率'!B71)</f>
        <v>新潟県市町村総合事務組合（消防賞じゅつ金等支給事業特別会計）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12</v>
      </c>
      <c r="BX38" s="402"/>
      <c r="BY38" s="403" t="str">
        <f>IF('各会計、関係団体の財政状況及び健全化判断比率'!B72="","",'各会計、関係団体の財政状況及び健全化判断比率'!B72)</f>
        <v>新潟県市町村総合事務組合（非常勤職員公務災害補償等特別会計）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13</v>
      </c>
      <c r="BX39" s="402"/>
      <c r="BY39" s="403" t="str">
        <f>IF('各会計、関係団体の財政状況及び健全化判断比率'!B73="","",'各会計、関係団体の財政状況及び健全化判断比率'!B73)</f>
        <v>新潟県市町村総合事務組合（交通災害共済事業特別会計）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14</v>
      </c>
      <c r="BX40" s="402"/>
      <c r="BY40" s="403" t="str">
        <f>IF('各会計、関係団体の財政状況及び健全化判断比率'!B74="","",'各会計、関係団体の財政状況及び健全化判断比率'!B74)</f>
        <v>燕・弥彦総合事務組合（一般会計）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15</v>
      </c>
      <c r="BX41" s="402"/>
      <c r="BY41" s="403" t="str">
        <f>IF('各会計、関係団体の財政状況及び健全化判断比率'!B75="","",'各会計、関係団体の財政状況及び健全化判断比率'!B75)</f>
        <v>燕・弥彦総合事務組合（水道事業会計）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16</v>
      </c>
      <c r="BX42" s="402"/>
      <c r="BY42" s="403" t="str">
        <f>IF('各会計、関係団体の財政状況及び健全化判断比率'!B76="","",'各会計、関係団体の財政状況及び健全化判断比率'!B76)</f>
        <v>西蒲原福祉事務組合（一般会計）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17</v>
      </c>
      <c r="BX43" s="402"/>
      <c r="BY43" s="403" t="str">
        <f>IF('各会計、関係団体の財政状況及び健全化判断比率'!B77="","",'各会計、関係団体の財政状況及び健全化判断比率'!B77)</f>
        <v>西蒲原福祉事務組合（西蒲原地区休日夜間急患センター事業特別会計）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mlYQBrtrFABZLSB0eAWZuULblBlGBmgDTmJPlqWGip9Xbt76Ha33gpiNsKMomO+5WjIAbRYnH/c8vr+v5xEs+Q==" saltValue="OViGfcN/9106LnEZ/8DJ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883356</v>
      </c>
      <c r="S5" s="712"/>
      <c r="T5" s="712"/>
      <c r="U5" s="712"/>
      <c r="V5" s="712"/>
      <c r="W5" s="712"/>
      <c r="X5" s="712"/>
      <c r="Y5" s="737"/>
      <c r="Z5" s="750">
        <v>15.5</v>
      </c>
      <c r="AA5" s="750"/>
      <c r="AB5" s="750"/>
      <c r="AC5" s="750"/>
      <c r="AD5" s="751">
        <v>883356</v>
      </c>
      <c r="AE5" s="751"/>
      <c r="AF5" s="751"/>
      <c r="AG5" s="751"/>
      <c r="AH5" s="751"/>
      <c r="AI5" s="751"/>
      <c r="AJ5" s="751"/>
      <c r="AK5" s="751"/>
      <c r="AL5" s="738">
        <v>30.2</v>
      </c>
      <c r="AM5" s="720"/>
      <c r="AN5" s="720"/>
      <c r="AO5" s="739"/>
      <c r="AP5" s="714" t="s">
        <v>216</v>
      </c>
      <c r="AQ5" s="715"/>
      <c r="AR5" s="715"/>
      <c r="AS5" s="715"/>
      <c r="AT5" s="715"/>
      <c r="AU5" s="715"/>
      <c r="AV5" s="715"/>
      <c r="AW5" s="715"/>
      <c r="AX5" s="715"/>
      <c r="AY5" s="715"/>
      <c r="AZ5" s="715"/>
      <c r="BA5" s="715"/>
      <c r="BB5" s="715"/>
      <c r="BC5" s="715"/>
      <c r="BD5" s="715"/>
      <c r="BE5" s="715"/>
      <c r="BF5" s="716"/>
      <c r="BG5" s="656">
        <v>875430</v>
      </c>
      <c r="BH5" s="657"/>
      <c r="BI5" s="657"/>
      <c r="BJ5" s="657"/>
      <c r="BK5" s="657"/>
      <c r="BL5" s="657"/>
      <c r="BM5" s="657"/>
      <c r="BN5" s="658"/>
      <c r="BO5" s="694">
        <v>99.1</v>
      </c>
      <c r="BP5" s="694"/>
      <c r="BQ5" s="694"/>
      <c r="BR5" s="694"/>
      <c r="BS5" s="695">
        <v>8941</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45316</v>
      </c>
      <c r="S6" s="657"/>
      <c r="T6" s="657"/>
      <c r="U6" s="657"/>
      <c r="V6" s="657"/>
      <c r="W6" s="657"/>
      <c r="X6" s="657"/>
      <c r="Y6" s="658"/>
      <c r="Z6" s="694">
        <v>0.8</v>
      </c>
      <c r="AA6" s="694"/>
      <c r="AB6" s="694"/>
      <c r="AC6" s="694"/>
      <c r="AD6" s="695">
        <v>45316</v>
      </c>
      <c r="AE6" s="695"/>
      <c r="AF6" s="695"/>
      <c r="AG6" s="695"/>
      <c r="AH6" s="695"/>
      <c r="AI6" s="695"/>
      <c r="AJ6" s="695"/>
      <c r="AK6" s="695"/>
      <c r="AL6" s="659">
        <v>1.6</v>
      </c>
      <c r="AM6" s="660"/>
      <c r="AN6" s="660"/>
      <c r="AO6" s="696"/>
      <c r="AP6" s="653" t="s">
        <v>221</v>
      </c>
      <c r="AQ6" s="654"/>
      <c r="AR6" s="654"/>
      <c r="AS6" s="654"/>
      <c r="AT6" s="654"/>
      <c r="AU6" s="654"/>
      <c r="AV6" s="654"/>
      <c r="AW6" s="654"/>
      <c r="AX6" s="654"/>
      <c r="AY6" s="654"/>
      <c r="AZ6" s="654"/>
      <c r="BA6" s="654"/>
      <c r="BB6" s="654"/>
      <c r="BC6" s="654"/>
      <c r="BD6" s="654"/>
      <c r="BE6" s="654"/>
      <c r="BF6" s="655"/>
      <c r="BG6" s="656">
        <v>875430</v>
      </c>
      <c r="BH6" s="657"/>
      <c r="BI6" s="657"/>
      <c r="BJ6" s="657"/>
      <c r="BK6" s="657"/>
      <c r="BL6" s="657"/>
      <c r="BM6" s="657"/>
      <c r="BN6" s="658"/>
      <c r="BO6" s="694">
        <v>99.1</v>
      </c>
      <c r="BP6" s="694"/>
      <c r="BQ6" s="694"/>
      <c r="BR6" s="694"/>
      <c r="BS6" s="695">
        <v>8941</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70096</v>
      </c>
      <c r="CS6" s="657"/>
      <c r="CT6" s="657"/>
      <c r="CU6" s="657"/>
      <c r="CV6" s="657"/>
      <c r="CW6" s="657"/>
      <c r="CX6" s="657"/>
      <c r="CY6" s="658"/>
      <c r="CZ6" s="738">
        <v>1.3</v>
      </c>
      <c r="DA6" s="720"/>
      <c r="DB6" s="720"/>
      <c r="DC6" s="740"/>
      <c r="DD6" s="662">
        <v>295</v>
      </c>
      <c r="DE6" s="657"/>
      <c r="DF6" s="657"/>
      <c r="DG6" s="657"/>
      <c r="DH6" s="657"/>
      <c r="DI6" s="657"/>
      <c r="DJ6" s="657"/>
      <c r="DK6" s="657"/>
      <c r="DL6" s="657"/>
      <c r="DM6" s="657"/>
      <c r="DN6" s="657"/>
      <c r="DO6" s="657"/>
      <c r="DP6" s="658"/>
      <c r="DQ6" s="662">
        <v>70096</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319</v>
      </c>
      <c r="S7" s="657"/>
      <c r="T7" s="657"/>
      <c r="U7" s="657"/>
      <c r="V7" s="657"/>
      <c r="W7" s="657"/>
      <c r="X7" s="657"/>
      <c r="Y7" s="658"/>
      <c r="Z7" s="694">
        <v>0</v>
      </c>
      <c r="AA7" s="694"/>
      <c r="AB7" s="694"/>
      <c r="AC7" s="694"/>
      <c r="AD7" s="695">
        <v>319</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336232</v>
      </c>
      <c r="BH7" s="657"/>
      <c r="BI7" s="657"/>
      <c r="BJ7" s="657"/>
      <c r="BK7" s="657"/>
      <c r="BL7" s="657"/>
      <c r="BM7" s="657"/>
      <c r="BN7" s="658"/>
      <c r="BO7" s="694">
        <v>38.1</v>
      </c>
      <c r="BP7" s="694"/>
      <c r="BQ7" s="694"/>
      <c r="BR7" s="694"/>
      <c r="BS7" s="695">
        <v>8941</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1381504</v>
      </c>
      <c r="CS7" s="657"/>
      <c r="CT7" s="657"/>
      <c r="CU7" s="657"/>
      <c r="CV7" s="657"/>
      <c r="CW7" s="657"/>
      <c r="CX7" s="657"/>
      <c r="CY7" s="658"/>
      <c r="CZ7" s="694">
        <v>25.8</v>
      </c>
      <c r="DA7" s="694"/>
      <c r="DB7" s="694"/>
      <c r="DC7" s="694"/>
      <c r="DD7" s="662">
        <v>3621</v>
      </c>
      <c r="DE7" s="657"/>
      <c r="DF7" s="657"/>
      <c r="DG7" s="657"/>
      <c r="DH7" s="657"/>
      <c r="DI7" s="657"/>
      <c r="DJ7" s="657"/>
      <c r="DK7" s="657"/>
      <c r="DL7" s="657"/>
      <c r="DM7" s="657"/>
      <c r="DN7" s="657"/>
      <c r="DO7" s="657"/>
      <c r="DP7" s="658"/>
      <c r="DQ7" s="662">
        <v>385784</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6972</v>
      </c>
      <c r="S8" s="657"/>
      <c r="T8" s="657"/>
      <c r="U8" s="657"/>
      <c r="V8" s="657"/>
      <c r="W8" s="657"/>
      <c r="X8" s="657"/>
      <c r="Y8" s="658"/>
      <c r="Z8" s="694">
        <v>0.1</v>
      </c>
      <c r="AA8" s="694"/>
      <c r="AB8" s="694"/>
      <c r="AC8" s="694"/>
      <c r="AD8" s="695">
        <v>6972</v>
      </c>
      <c r="AE8" s="695"/>
      <c r="AF8" s="695"/>
      <c r="AG8" s="695"/>
      <c r="AH8" s="695"/>
      <c r="AI8" s="695"/>
      <c r="AJ8" s="695"/>
      <c r="AK8" s="695"/>
      <c r="AL8" s="659">
        <v>0.2</v>
      </c>
      <c r="AM8" s="660"/>
      <c r="AN8" s="660"/>
      <c r="AO8" s="696"/>
      <c r="AP8" s="653" t="s">
        <v>227</v>
      </c>
      <c r="AQ8" s="654"/>
      <c r="AR8" s="654"/>
      <c r="AS8" s="654"/>
      <c r="AT8" s="654"/>
      <c r="AU8" s="654"/>
      <c r="AV8" s="654"/>
      <c r="AW8" s="654"/>
      <c r="AX8" s="654"/>
      <c r="AY8" s="654"/>
      <c r="AZ8" s="654"/>
      <c r="BA8" s="654"/>
      <c r="BB8" s="654"/>
      <c r="BC8" s="654"/>
      <c r="BD8" s="654"/>
      <c r="BE8" s="654"/>
      <c r="BF8" s="655"/>
      <c r="BG8" s="656">
        <v>12509</v>
      </c>
      <c r="BH8" s="657"/>
      <c r="BI8" s="657"/>
      <c r="BJ8" s="657"/>
      <c r="BK8" s="657"/>
      <c r="BL8" s="657"/>
      <c r="BM8" s="657"/>
      <c r="BN8" s="658"/>
      <c r="BO8" s="694">
        <v>1.4</v>
      </c>
      <c r="BP8" s="694"/>
      <c r="BQ8" s="694"/>
      <c r="BR8" s="694"/>
      <c r="BS8" s="695" t="s">
        <v>121</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1213236</v>
      </c>
      <c r="CS8" s="657"/>
      <c r="CT8" s="657"/>
      <c r="CU8" s="657"/>
      <c r="CV8" s="657"/>
      <c r="CW8" s="657"/>
      <c r="CX8" s="657"/>
      <c r="CY8" s="658"/>
      <c r="CZ8" s="694">
        <v>22.7</v>
      </c>
      <c r="DA8" s="694"/>
      <c r="DB8" s="694"/>
      <c r="DC8" s="694"/>
      <c r="DD8" s="662">
        <v>7127</v>
      </c>
      <c r="DE8" s="657"/>
      <c r="DF8" s="657"/>
      <c r="DG8" s="657"/>
      <c r="DH8" s="657"/>
      <c r="DI8" s="657"/>
      <c r="DJ8" s="657"/>
      <c r="DK8" s="657"/>
      <c r="DL8" s="657"/>
      <c r="DM8" s="657"/>
      <c r="DN8" s="657"/>
      <c r="DO8" s="657"/>
      <c r="DP8" s="658"/>
      <c r="DQ8" s="662">
        <v>891674</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8652</v>
      </c>
      <c r="S9" s="657"/>
      <c r="T9" s="657"/>
      <c r="U9" s="657"/>
      <c r="V9" s="657"/>
      <c r="W9" s="657"/>
      <c r="X9" s="657"/>
      <c r="Y9" s="658"/>
      <c r="Z9" s="694">
        <v>0.2</v>
      </c>
      <c r="AA9" s="694"/>
      <c r="AB9" s="694"/>
      <c r="AC9" s="694"/>
      <c r="AD9" s="695">
        <v>8652</v>
      </c>
      <c r="AE9" s="695"/>
      <c r="AF9" s="695"/>
      <c r="AG9" s="695"/>
      <c r="AH9" s="695"/>
      <c r="AI9" s="695"/>
      <c r="AJ9" s="695"/>
      <c r="AK9" s="695"/>
      <c r="AL9" s="659">
        <v>0.3</v>
      </c>
      <c r="AM9" s="660"/>
      <c r="AN9" s="660"/>
      <c r="AO9" s="696"/>
      <c r="AP9" s="653" t="s">
        <v>230</v>
      </c>
      <c r="AQ9" s="654"/>
      <c r="AR9" s="654"/>
      <c r="AS9" s="654"/>
      <c r="AT9" s="654"/>
      <c r="AU9" s="654"/>
      <c r="AV9" s="654"/>
      <c r="AW9" s="654"/>
      <c r="AX9" s="654"/>
      <c r="AY9" s="654"/>
      <c r="AZ9" s="654"/>
      <c r="BA9" s="654"/>
      <c r="BB9" s="654"/>
      <c r="BC9" s="654"/>
      <c r="BD9" s="654"/>
      <c r="BE9" s="654"/>
      <c r="BF9" s="655"/>
      <c r="BG9" s="656">
        <v>276944</v>
      </c>
      <c r="BH9" s="657"/>
      <c r="BI9" s="657"/>
      <c r="BJ9" s="657"/>
      <c r="BK9" s="657"/>
      <c r="BL9" s="657"/>
      <c r="BM9" s="657"/>
      <c r="BN9" s="658"/>
      <c r="BO9" s="694">
        <v>31.4</v>
      </c>
      <c r="BP9" s="694"/>
      <c r="BQ9" s="694"/>
      <c r="BR9" s="694"/>
      <c r="BS9" s="695" t="s">
        <v>121</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293957</v>
      </c>
      <c r="CS9" s="657"/>
      <c r="CT9" s="657"/>
      <c r="CU9" s="657"/>
      <c r="CV9" s="657"/>
      <c r="CW9" s="657"/>
      <c r="CX9" s="657"/>
      <c r="CY9" s="658"/>
      <c r="CZ9" s="694">
        <v>5.5</v>
      </c>
      <c r="DA9" s="694"/>
      <c r="DB9" s="694"/>
      <c r="DC9" s="694"/>
      <c r="DD9" s="662" t="s">
        <v>121</v>
      </c>
      <c r="DE9" s="657"/>
      <c r="DF9" s="657"/>
      <c r="DG9" s="657"/>
      <c r="DH9" s="657"/>
      <c r="DI9" s="657"/>
      <c r="DJ9" s="657"/>
      <c r="DK9" s="657"/>
      <c r="DL9" s="657"/>
      <c r="DM9" s="657"/>
      <c r="DN9" s="657"/>
      <c r="DO9" s="657"/>
      <c r="DP9" s="658"/>
      <c r="DQ9" s="662">
        <v>267725</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121</v>
      </c>
      <c r="S10" s="657"/>
      <c r="T10" s="657"/>
      <c r="U10" s="657"/>
      <c r="V10" s="657"/>
      <c r="W10" s="657"/>
      <c r="X10" s="657"/>
      <c r="Y10" s="658"/>
      <c r="Z10" s="694" t="s">
        <v>121</v>
      </c>
      <c r="AA10" s="694"/>
      <c r="AB10" s="694"/>
      <c r="AC10" s="694"/>
      <c r="AD10" s="695" t="s">
        <v>121</v>
      </c>
      <c r="AE10" s="695"/>
      <c r="AF10" s="695"/>
      <c r="AG10" s="695"/>
      <c r="AH10" s="695"/>
      <c r="AI10" s="695"/>
      <c r="AJ10" s="695"/>
      <c r="AK10" s="695"/>
      <c r="AL10" s="659" t="s">
        <v>121</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18229</v>
      </c>
      <c r="BH10" s="657"/>
      <c r="BI10" s="657"/>
      <c r="BJ10" s="657"/>
      <c r="BK10" s="657"/>
      <c r="BL10" s="657"/>
      <c r="BM10" s="657"/>
      <c r="BN10" s="658"/>
      <c r="BO10" s="694">
        <v>2.1</v>
      </c>
      <c r="BP10" s="694"/>
      <c r="BQ10" s="694"/>
      <c r="BR10" s="694"/>
      <c r="BS10" s="695" t="s">
        <v>121</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10609</v>
      </c>
      <c r="CS10" s="657"/>
      <c r="CT10" s="657"/>
      <c r="CU10" s="657"/>
      <c r="CV10" s="657"/>
      <c r="CW10" s="657"/>
      <c r="CX10" s="657"/>
      <c r="CY10" s="658"/>
      <c r="CZ10" s="694">
        <v>0.2</v>
      </c>
      <c r="DA10" s="694"/>
      <c r="DB10" s="694"/>
      <c r="DC10" s="694"/>
      <c r="DD10" s="662" t="s">
        <v>121</v>
      </c>
      <c r="DE10" s="657"/>
      <c r="DF10" s="657"/>
      <c r="DG10" s="657"/>
      <c r="DH10" s="657"/>
      <c r="DI10" s="657"/>
      <c r="DJ10" s="657"/>
      <c r="DK10" s="657"/>
      <c r="DL10" s="657"/>
      <c r="DM10" s="657"/>
      <c r="DN10" s="657"/>
      <c r="DO10" s="657"/>
      <c r="DP10" s="658"/>
      <c r="DQ10" s="662">
        <v>609</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200322</v>
      </c>
      <c r="S11" s="657"/>
      <c r="T11" s="657"/>
      <c r="U11" s="657"/>
      <c r="V11" s="657"/>
      <c r="W11" s="657"/>
      <c r="X11" s="657"/>
      <c r="Y11" s="658"/>
      <c r="Z11" s="659">
        <v>3.5</v>
      </c>
      <c r="AA11" s="660"/>
      <c r="AB11" s="660"/>
      <c r="AC11" s="661"/>
      <c r="AD11" s="662">
        <v>200322</v>
      </c>
      <c r="AE11" s="657"/>
      <c r="AF11" s="657"/>
      <c r="AG11" s="657"/>
      <c r="AH11" s="657"/>
      <c r="AI11" s="657"/>
      <c r="AJ11" s="657"/>
      <c r="AK11" s="658"/>
      <c r="AL11" s="659">
        <v>6.9</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28550</v>
      </c>
      <c r="BH11" s="657"/>
      <c r="BI11" s="657"/>
      <c r="BJ11" s="657"/>
      <c r="BK11" s="657"/>
      <c r="BL11" s="657"/>
      <c r="BM11" s="657"/>
      <c r="BN11" s="658"/>
      <c r="BO11" s="694">
        <v>3.2</v>
      </c>
      <c r="BP11" s="694"/>
      <c r="BQ11" s="694"/>
      <c r="BR11" s="694"/>
      <c r="BS11" s="695">
        <v>8941</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180302</v>
      </c>
      <c r="CS11" s="657"/>
      <c r="CT11" s="657"/>
      <c r="CU11" s="657"/>
      <c r="CV11" s="657"/>
      <c r="CW11" s="657"/>
      <c r="CX11" s="657"/>
      <c r="CY11" s="658"/>
      <c r="CZ11" s="694">
        <v>3.4</v>
      </c>
      <c r="DA11" s="694"/>
      <c r="DB11" s="694"/>
      <c r="DC11" s="694"/>
      <c r="DD11" s="662">
        <v>4405</v>
      </c>
      <c r="DE11" s="657"/>
      <c r="DF11" s="657"/>
      <c r="DG11" s="657"/>
      <c r="DH11" s="657"/>
      <c r="DI11" s="657"/>
      <c r="DJ11" s="657"/>
      <c r="DK11" s="657"/>
      <c r="DL11" s="657"/>
      <c r="DM11" s="657"/>
      <c r="DN11" s="657"/>
      <c r="DO11" s="657"/>
      <c r="DP11" s="658"/>
      <c r="DQ11" s="662">
        <v>116806</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121</v>
      </c>
      <c r="S12" s="657"/>
      <c r="T12" s="657"/>
      <c r="U12" s="657"/>
      <c r="V12" s="657"/>
      <c r="W12" s="657"/>
      <c r="X12" s="657"/>
      <c r="Y12" s="658"/>
      <c r="Z12" s="694" t="s">
        <v>121</v>
      </c>
      <c r="AA12" s="694"/>
      <c r="AB12" s="694"/>
      <c r="AC12" s="694"/>
      <c r="AD12" s="695" t="s">
        <v>121</v>
      </c>
      <c r="AE12" s="695"/>
      <c r="AF12" s="695"/>
      <c r="AG12" s="695"/>
      <c r="AH12" s="695"/>
      <c r="AI12" s="695"/>
      <c r="AJ12" s="695"/>
      <c r="AK12" s="695"/>
      <c r="AL12" s="659" t="s">
        <v>121</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462777</v>
      </c>
      <c r="BH12" s="657"/>
      <c r="BI12" s="657"/>
      <c r="BJ12" s="657"/>
      <c r="BK12" s="657"/>
      <c r="BL12" s="657"/>
      <c r="BM12" s="657"/>
      <c r="BN12" s="658"/>
      <c r="BO12" s="694">
        <v>52.4</v>
      </c>
      <c r="BP12" s="694"/>
      <c r="BQ12" s="694"/>
      <c r="BR12" s="694"/>
      <c r="BS12" s="695" t="s">
        <v>121</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230271</v>
      </c>
      <c r="CS12" s="657"/>
      <c r="CT12" s="657"/>
      <c r="CU12" s="657"/>
      <c r="CV12" s="657"/>
      <c r="CW12" s="657"/>
      <c r="CX12" s="657"/>
      <c r="CY12" s="658"/>
      <c r="CZ12" s="694">
        <v>4.3</v>
      </c>
      <c r="DA12" s="694"/>
      <c r="DB12" s="694"/>
      <c r="DC12" s="694"/>
      <c r="DD12" s="662">
        <v>9539</v>
      </c>
      <c r="DE12" s="657"/>
      <c r="DF12" s="657"/>
      <c r="DG12" s="657"/>
      <c r="DH12" s="657"/>
      <c r="DI12" s="657"/>
      <c r="DJ12" s="657"/>
      <c r="DK12" s="657"/>
      <c r="DL12" s="657"/>
      <c r="DM12" s="657"/>
      <c r="DN12" s="657"/>
      <c r="DO12" s="657"/>
      <c r="DP12" s="658"/>
      <c r="DQ12" s="662">
        <v>111209</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3</v>
      </c>
      <c r="S13" s="657"/>
      <c r="T13" s="657"/>
      <c r="U13" s="657"/>
      <c r="V13" s="657"/>
      <c r="W13" s="657"/>
      <c r="X13" s="657"/>
      <c r="Y13" s="658"/>
      <c r="Z13" s="694">
        <v>0</v>
      </c>
      <c r="AA13" s="694"/>
      <c r="AB13" s="694"/>
      <c r="AC13" s="694"/>
      <c r="AD13" s="695">
        <v>3</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462776</v>
      </c>
      <c r="BH13" s="657"/>
      <c r="BI13" s="657"/>
      <c r="BJ13" s="657"/>
      <c r="BK13" s="657"/>
      <c r="BL13" s="657"/>
      <c r="BM13" s="657"/>
      <c r="BN13" s="658"/>
      <c r="BO13" s="694">
        <v>52.4</v>
      </c>
      <c r="BP13" s="694"/>
      <c r="BQ13" s="694"/>
      <c r="BR13" s="694"/>
      <c r="BS13" s="695" t="s">
        <v>121</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653845</v>
      </c>
      <c r="CS13" s="657"/>
      <c r="CT13" s="657"/>
      <c r="CU13" s="657"/>
      <c r="CV13" s="657"/>
      <c r="CW13" s="657"/>
      <c r="CX13" s="657"/>
      <c r="CY13" s="658"/>
      <c r="CZ13" s="694">
        <v>12.2</v>
      </c>
      <c r="DA13" s="694"/>
      <c r="DB13" s="694"/>
      <c r="DC13" s="694"/>
      <c r="DD13" s="662">
        <v>225226</v>
      </c>
      <c r="DE13" s="657"/>
      <c r="DF13" s="657"/>
      <c r="DG13" s="657"/>
      <c r="DH13" s="657"/>
      <c r="DI13" s="657"/>
      <c r="DJ13" s="657"/>
      <c r="DK13" s="657"/>
      <c r="DL13" s="657"/>
      <c r="DM13" s="657"/>
      <c r="DN13" s="657"/>
      <c r="DO13" s="657"/>
      <c r="DP13" s="658"/>
      <c r="DQ13" s="662">
        <v>477674</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121</v>
      </c>
      <c r="S14" s="657"/>
      <c r="T14" s="657"/>
      <c r="U14" s="657"/>
      <c r="V14" s="657"/>
      <c r="W14" s="657"/>
      <c r="X14" s="657"/>
      <c r="Y14" s="658"/>
      <c r="Z14" s="694" t="s">
        <v>121</v>
      </c>
      <c r="AA14" s="694"/>
      <c r="AB14" s="694"/>
      <c r="AC14" s="694"/>
      <c r="AD14" s="695" t="s">
        <v>121</v>
      </c>
      <c r="AE14" s="695"/>
      <c r="AF14" s="695"/>
      <c r="AG14" s="695"/>
      <c r="AH14" s="695"/>
      <c r="AI14" s="695"/>
      <c r="AJ14" s="695"/>
      <c r="AK14" s="695"/>
      <c r="AL14" s="659" t="s">
        <v>121</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31833</v>
      </c>
      <c r="BH14" s="657"/>
      <c r="BI14" s="657"/>
      <c r="BJ14" s="657"/>
      <c r="BK14" s="657"/>
      <c r="BL14" s="657"/>
      <c r="BM14" s="657"/>
      <c r="BN14" s="658"/>
      <c r="BO14" s="694">
        <v>3.6</v>
      </c>
      <c r="BP14" s="694"/>
      <c r="BQ14" s="694"/>
      <c r="BR14" s="694"/>
      <c r="BS14" s="695" t="s">
        <v>121</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335495</v>
      </c>
      <c r="CS14" s="657"/>
      <c r="CT14" s="657"/>
      <c r="CU14" s="657"/>
      <c r="CV14" s="657"/>
      <c r="CW14" s="657"/>
      <c r="CX14" s="657"/>
      <c r="CY14" s="658"/>
      <c r="CZ14" s="694">
        <v>6.3</v>
      </c>
      <c r="DA14" s="694"/>
      <c r="DB14" s="694"/>
      <c r="DC14" s="694"/>
      <c r="DD14" s="662">
        <v>27342</v>
      </c>
      <c r="DE14" s="657"/>
      <c r="DF14" s="657"/>
      <c r="DG14" s="657"/>
      <c r="DH14" s="657"/>
      <c r="DI14" s="657"/>
      <c r="DJ14" s="657"/>
      <c r="DK14" s="657"/>
      <c r="DL14" s="657"/>
      <c r="DM14" s="657"/>
      <c r="DN14" s="657"/>
      <c r="DO14" s="657"/>
      <c r="DP14" s="658"/>
      <c r="DQ14" s="662">
        <v>315074</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5009</v>
      </c>
      <c r="S15" s="657"/>
      <c r="T15" s="657"/>
      <c r="U15" s="657"/>
      <c r="V15" s="657"/>
      <c r="W15" s="657"/>
      <c r="X15" s="657"/>
      <c r="Y15" s="658"/>
      <c r="Z15" s="694">
        <v>0.1</v>
      </c>
      <c r="AA15" s="694"/>
      <c r="AB15" s="694"/>
      <c r="AC15" s="694"/>
      <c r="AD15" s="695">
        <v>5009</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44588</v>
      </c>
      <c r="BH15" s="657"/>
      <c r="BI15" s="657"/>
      <c r="BJ15" s="657"/>
      <c r="BK15" s="657"/>
      <c r="BL15" s="657"/>
      <c r="BM15" s="657"/>
      <c r="BN15" s="658"/>
      <c r="BO15" s="694">
        <v>5</v>
      </c>
      <c r="BP15" s="694"/>
      <c r="BQ15" s="694"/>
      <c r="BR15" s="694"/>
      <c r="BS15" s="695" t="s">
        <v>121</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599442</v>
      </c>
      <c r="CS15" s="657"/>
      <c r="CT15" s="657"/>
      <c r="CU15" s="657"/>
      <c r="CV15" s="657"/>
      <c r="CW15" s="657"/>
      <c r="CX15" s="657"/>
      <c r="CY15" s="658"/>
      <c r="CZ15" s="694">
        <v>11.2</v>
      </c>
      <c r="DA15" s="694"/>
      <c r="DB15" s="694"/>
      <c r="DC15" s="694"/>
      <c r="DD15" s="662">
        <v>169042</v>
      </c>
      <c r="DE15" s="657"/>
      <c r="DF15" s="657"/>
      <c r="DG15" s="657"/>
      <c r="DH15" s="657"/>
      <c r="DI15" s="657"/>
      <c r="DJ15" s="657"/>
      <c r="DK15" s="657"/>
      <c r="DL15" s="657"/>
      <c r="DM15" s="657"/>
      <c r="DN15" s="657"/>
      <c r="DO15" s="657"/>
      <c r="DP15" s="658"/>
      <c r="DQ15" s="662">
        <v>416825</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17777</v>
      </c>
      <c r="S16" s="657"/>
      <c r="T16" s="657"/>
      <c r="U16" s="657"/>
      <c r="V16" s="657"/>
      <c r="W16" s="657"/>
      <c r="X16" s="657"/>
      <c r="Y16" s="658"/>
      <c r="Z16" s="694">
        <v>0.3</v>
      </c>
      <c r="AA16" s="694"/>
      <c r="AB16" s="694"/>
      <c r="AC16" s="694"/>
      <c r="AD16" s="695">
        <v>17777</v>
      </c>
      <c r="AE16" s="695"/>
      <c r="AF16" s="695"/>
      <c r="AG16" s="695"/>
      <c r="AH16" s="695"/>
      <c r="AI16" s="695"/>
      <c r="AJ16" s="695"/>
      <c r="AK16" s="695"/>
      <c r="AL16" s="659">
        <v>0.6</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121</v>
      </c>
      <c r="BH16" s="657"/>
      <c r="BI16" s="657"/>
      <c r="BJ16" s="657"/>
      <c r="BK16" s="657"/>
      <c r="BL16" s="657"/>
      <c r="BM16" s="657"/>
      <c r="BN16" s="658"/>
      <c r="BO16" s="694" t="s">
        <v>121</v>
      </c>
      <c r="BP16" s="694"/>
      <c r="BQ16" s="694"/>
      <c r="BR16" s="694"/>
      <c r="BS16" s="695" t="s">
        <v>121</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121</v>
      </c>
      <c r="CS16" s="657"/>
      <c r="CT16" s="657"/>
      <c r="CU16" s="657"/>
      <c r="CV16" s="657"/>
      <c r="CW16" s="657"/>
      <c r="CX16" s="657"/>
      <c r="CY16" s="658"/>
      <c r="CZ16" s="694" t="s">
        <v>121</v>
      </c>
      <c r="DA16" s="694"/>
      <c r="DB16" s="694"/>
      <c r="DC16" s="694"/>
      <c r="DD16" s="662" t="s">
        <v>121</v>
      </c>
      <c r="DE16" s="657"/>
      <c r="DF16" s="657"/>
      <c r="DG16" s="657"/>
      <c r="DH16" s="657"/>
      <c r="DI16" s="657"/>
      <c r="DJ16" s="657"/>
      <c r="DK16" s="657"/>
      <c r="DL16" s="657"/>
      <c r="DM16" s="657"/>
      <c r="DN16" s="657"/>
      <c r="DO16" s="657"/>
      <c r="DP16" s="658"/>
      <c r="DQ16" s="662" t="s">
        <v>121</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39919</v>
      </c>
      <c r="S17" s="657"/>
      <c r="T17" s="657"/>
      <c r="U17" s="657"/>
      <c r="V17" s="657"/>
      <c r="W17" s="657"/>
      <c r="X17" s="657"/>
      <c r="Y17" s="658"/>
      <c r="Z17" s="694">
        <v>0.7</v>
      </c>
      <c r="AA17" s="694"/>
      <c r="AB17" s="694"/>
      <c r="AC17" s="694"/>
      <c r="AD17" s="695">
        <v>39919</v>
      </c>
      <c r="AE17" s="695"/>
      <c r="AF17" s="695"/>
      <c r="AG17" s="695"/>
      <c r="AH17" s="695"/>
      <c r="AI17" s="695"/>
      <c r="AJ17" s="695"/>
      <c r="AK17" s="695"/>
      <c r="AL17" s="659">
        <v>1.4</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121</v>
      </c>
      <c r="BH17" s="657"/>
      <c r="BI17" s="657"/>
      <c r="BJ17" s="657"/>
      <c r="BK17" s="657"/>
      <c r="BL17" s="657"/>
      <c r="BM17" s="657"/>
      <c r="BN17" s="658"/>
      <c r="BO17" s="694" t="s">
        <v>121</v>
      </c>
      <c r="BP17" s="694"/>
      <c r="BQ17" s="694"/>
      <c r="BR17" s="694"/>
      <c r="BS17" s="695" t="s">
        <v>121</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379978</v>
      </c>
      <c r="CS17" s="657"/>
      <c r="CT17" s="657"/>
      <c r="CU17" s="657"/>
      <c r="CV17" s="657"/>
      <c r="CW17" s="657"/>
      <c r="CX17" s="657"/>
      <c r="CY17" s="658"/>
      <c r="CZ17" s="694">
        <v>7.1</v>
      </c>
      <c r="DA17" s="694"/>
      <c r="DB17" s="694"/>
      <c r="DC17" s="694"/>
      <c r="DD17" s="662" t="s">
        <v>121</v>
      </c>
      <c r="DE17" s="657"/>
      <c r="DF17" s="657"/>
      <c r="DG17" s="657"/>
      <c r="DH17" s="657"/>
      <c r="DI17" s="657"/>
      <c r="DJ17" s="657"/>
      <c r="DK17" s="657"/>
      <c r="DL17" s="657"/>
      <c r="DM17" s="657"/>
      <c r="DN17" s="657"/>
      <c r="DO17" s="657"/>
      <c r="DP17" s="658"/>
      <c r="DQ17" s="662">
        <v>354886</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6410</v>
      </c>
      <c r="S18" s="657"/>
      <c r="T18" s="657"/>
      <c r="U18" s="657"/>
      <c r="V18" s="657"/>
      <c r="W18" s="657"/>
      <c r="X18" s="657"/>
      <c r="Y18" s="658"/>
      <c r="Z18" s="694">
        <v>0.1</v>
      </c>
      <c r="AA18" s="694"/>
      <c r="AB18" s="694"/>
      <c r="AC18" s="694"/>
      <c r="AD18" s="695">
        <v>6410</v>
      </c>
      <c r="AE18" s="695"/>
      <c r="AF18" s="695"/>
      <c r="AG18" s="695"/>
      <c r="AH18" s="695"/>
      <c r="AI18" s="695"/>
      <c r="AJ18" s="695"/>
      <c r="AK18" s="695"/>
      <c r="AL18" s="659">
        <v>0.2</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121</v>
      </c>
      <c r="BH18" s="657"/>
      <c r="BI18" s="657"/>
      <c r="BJ18" s="657"/>
      <c r="BK18" s="657"/>
      <c r="BL18" s="657"/>
      <c r="BM18" s="657"/>
      <c r="BN18" s="658"/>
      <c r="BO18" s="694" t="s">
        <v>121</v>
      </c>
      <c r="BP18" s="694"/>
      <c r="BQ18" s="694"/>
      <c r="BR18" s="694"/>
      <c r="BS18" s="695" t="s">
        <v>121</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121</v>
      </c>
      <c r="CS18" s="657"/>
      <c r="CT18" s="657"/>
      <c r="CU18" s="657"/>
      <c r="CV18" s="657"/>
      <c r="CW18" s="657"/>
      <c r="CX18" s="657"/>
      <c r="CY18" s="658"/>
      <c r="CZ18" s="694" t="s">
        <v>121</v>
      </c>
      <c r="DA18" s="694"/>
      <c r="DB18" s="694"/>
      <c r="DC18" s="694"/>
      <c r="DD18" s="662" t="s">
        <v>121</v>
      </c>
      <c r="DE18" s="657"/>
      <c r="DF18" s="657"/>
      <c r="DG18" s="657"/>
      <c r="DH18" s="657"/>
      <c r="DI18" s="657"/>
      <c r="DJ18" s="657"/>
      <c r="DK18" s="657"/>
      <c r="DL18" s="657"/>
      <c r="DM18" s="657"/>
      <c r="DN18" s="657"/>
      <c r="DO18" s="657"/>
      <c r="DP18" s="658"/>
      <c r="DQ18" s="662" t="s">
        <v>121</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33509</v>
      </c>
      <c r="S19" s="657"/>
      <c r="T19" s="657"/>
      <c r="U19" s="657"/>
      <c r="V19" s="657"/>
      <c r="W19" s="657"/>
      <c r="X19" s="657"/>
      <c r="Y19" s="658"/>
      <c r="Z19" s="694">
        <v>0.6</v>
      </c>
      <c r="AA19" s="694"/>
      <c r="AB19" s="694"/>
      <c r="AC19" s="694"/>
      <c r="AD19" s="695">
        <v>33509</v>
      </c>
      <c r="AE19" s="695"/>
      <c r="AF19" s="695"/>
      <c r="AG19" s="695"/>
      <c r="AH19" s="695"/>
      <c r="AI19" s="695"/>
      <c r="AJ19" s="695"/>
      <c r="AK19" s="695"/>
      <c r="AL19" s="659">
        <v>1.1000000000000001</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7926</v>
      </c>
      <c r="BH19" s="657"/>
      <c r="BI19" s="657"/>
      <c r="BJ19" s="657"/>
      <c r="BK19" s="657"/>
      <c r="BL19" s="657"/>
      <c r="BM19" s="657"/>
      <c r="BN19" s="658"/>
      <c r="BO19" s="694">
        <v>0.9</v>
      </c>
      <c r="BP19" s="694"/>
      <c r="BQ19" s="694"/>
      <c r="BR19" s="694"/>
      <c r="BS19" s="695" t="s">
        <v>121</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121</v>
      </c>
      <c r="CS19" s="657"/>
      <c r="CT19" s="657"/>
      <c r="CU19" s="657"/>
      <c r="CV19" s="657"/>
      <c r="CW19" s="657"/>
      <c r="CX19" s="657"/>
      <c r="CY19" s="658"/>
      <c r="CZ19" s="694" t="s">
        <v>121</v>
      </c>
      <c r="DA19" s="694"/>
      <c r="DB19" s="694"/>
      <c r="DC19" s="694"/>
      <c r="DD19" s="662" t="s">
        <v>121</v>
      </c>
      <c r="DE19" s="657"/>
      <c r="DF19" s="657"/>
      <c r="DG19" s="657"/>
      <c r="DH19" s="657"/>
      <c r="DI19" s="657"/>
      <c r="DJ19" s="657"/>
      <c r="DK19" s="657"/>
      <c r="DL19" s="657"/>
      <c r="DM19" s="657"/>
      <c r="DN19" s="657"/>
      <c r="DO19" s="657"/>
      <c r="DP19" s="658"/>
      <c r="DQ19" s="662" t="s">
        <v>121</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t="s">
        <v>121</v>
      </c>
      <c r="S20" s="657"/>
      <c r="T20" s="657"/>
      <c r="U20" s="657"/>
      <c r="V20" s="657"/>
      <c r="W20" s="657"/>
      <c r="X20" s="657"/>
      <c r="Y20" s="658"/>
      <c r="Z20" s="694" t="s">
        <v>121</v>
      </c>
      <c r="AA20" s="694"/>
      <c r="AB20" s="694"/>
      <c r="AC20" s="694"/>
      <c r="AD20" s="695" t="s">
        <v>121</v>
      </c>
      <c r="AE20" s="695"/>
      <c r="AF20" s="695"/>
      <c r="AG20" s="695"/>
      <c r="AH20" s="695"/>
      <c r="AI20" s="695"/>
      <c r="AJ20" s="695"/>
      <c r="AK20" s="695"/>
      <c r="AL20" s="659" t="s">
        <v>121</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7926</v>
      </c>
      <c r="BH20" s="657"/>
      <c r="BI20" s="657"/>
      <c r="BJ20" s="657"/>
      <c r="BK20" s="657"/>
      <c r="BL20" s="657"/>
      <c r="BM20" s="657"/>
      <c r="BN20" s="658"/>
      <c r="BO20" s="694">
        <v>0.9</v>
      </c>
      <c r="BP20" s="694"/>
      <c r="BQ20" s="694"/>
      <c r="BR20" s="694"/>
      <c r="BS20" s="695" t="s">
        <v>121</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5348735</v>
      </c>
      <c r="CS20" s="657"/>
      <c r="CT20" s="657"/>
      <c r="CU20" s="657"/>
      <c r="CV20" s="657"/>
      <c r="CW20" s="657"/>
      <c r="CX20" s="657"/>
      <c r="CY20" s="658"/>
      <c r="CZ20" s="694">
        <v>100</v>
      </c>
      <c r="DA20" s="694"/>
      <c r="DB20" s="694"/>
      <c r="DC20" s="694"/>
      <c r="DD20" s="662">
        <v>446597</v>
      </c>
      <c r="DE20" s="657"/>
      <c r="DF20" s="657"/>
      <c r="DG20" s="657"/>
      <c r="DH20" s="657"/>
      <c r="DI20" s="657"/>
      <c r="DJ20" s="657"/>
      <c r="DK20" s="657"/>
      <c r="DL20" s="657"/>
      <c r="DM20" s="657"/>
      <c r="DN20" s="657"/>
      <c r="DO20" s="657"/>
      <c r="DP20" s="658"/>
      <c r="DQ20" s="662">
        <v>3408362</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1763239</v>
      </c>
      <c r="S21" s="657"/>
      <c r="T21" s="657"/>
      <c r="U21" s="657"/>
      <c r="V21" s="657"/>
      <c r="W21" s="657"/>
      <c r="X21" s="657"/>
      <c r="Y21" s="658"/>
      <c r="Z21" s="694">
        <v>31</v>
      </c>
      <c r="AA21" s="694"/>
      <c r="AB21" s="694"/>
      <c r="AC21" s="694"/>
      <c r="AD21" s="695">
        <v>1709729</v>
      </c>
      <c r="AE21" s="695"/>
      <c r="AF21" s="695"/>
      <c r="AG21" s="695"/>
      <c r="AH21" s="695"/>
      <c r="AI21" s="695"/>
      <c r="AJ21" s="695"/>
      <c r="AK21" s="695"/>
      <c r="AL21" s="659">
        <v>58.5</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7926</v>
      </c>
      <c r="BH21" s="657"/>
      <c r="BI21" s="657"/>
      <c r="BJ21" s="657"/>
      <c r="BK21" s="657"/>
      <c r="BL21" s="657"/>
      <c r="BM21" s="657"/>
      <c r="BN21" s="658"/>
      <c r="BO21" s="694">
        <v>0.9</v>
      </c>
      <c r="BP21" s="694"/>
      <c r="BQ21" s="694"/>
      <c r="BR21" s="694"/>
      <c r="BS21" s="695" t="s">
        <v>121</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1709729</v>
      </c>
      <c r="S22" s="657"/>
      <c r="T22" s="657"/>
      <c r="U22" s="657"/>
      <c r="V22" s="657"/>
      <c r="W22" s="657"/>
      <c r="X22" s="657"/>
      <c r="Y22" s="658"/>
      <c r="Z22" s="694">
        <v>30</v>
      </c>
      <c r="AA22" s="694"/>
      <c r="AB22" s="694"/>
      <c r="AC22" s="694"/>
      <c r="AD22" s="695">
        <v>1709729</v>
      </c>
      <c r="AE22" s="695"/>
      <c r="AF22" s="695"/>
      <c r="AG22" s="695"/>
      <c r="AH22" s="695"/>
      <c r="AI22" s="695"/>
      <c r="AJ22" s="695"/>
      <c r="AK22" s="695"/>
      <c r="AL22" s="659">
        <v>58.5</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121</v>
      </c>
      <c r="BH22" s="657"/>
      <c r="BI22" s="657"/>
      <c r="BJ22" s="657"/>
      <c r="BK22" s="657"/>
      <c r="BL22" s="657"/>
      <c r="BM22" s="657"/>
      <c r="BN22" s="658"/>
      <c r="BO22" s="694" t="s">
        <v>121</v>
      </c>
      <c r="BP22" s="694"/>
      <c r="BQ22" s="694"/>
      <c r="BR22" s="694"/>
      <c r="BS22" s="695" t="s">
        <v>121</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53504</v>
      </c>
      <c r="S23" s="657"/>
      <c r="T23" s="657"/>
      <c r="U23" s="657"/>
      <c r="V23" s="657"/>
      <c r="W23" s="657"/>
      <c r="X23" s="657"/>
      <c r="Y23" s="658"/>
      <c r="Z23" s="694">
        <v>0.9</v>
      </c>
      <c r="AA23" s="694"/>
      <c r="AB23" s="694"/>
      <c r="AC23" s="694"/>
      <c r="AD23" s="695" t="s">
        <v>121</v>
      </c>
      <c r="AE23" s="695"/>
      <c r="AF23" s="695"/>
      <c r="AG23" s="695"/>
      <c r="AH23" s="695"/>
      <c r="AI23" s="695"/>
      <c r="AJ23" s="695"/>
      <c r="AK23" s="695"/>
      <c r="AL23" s="659" t="s">
        <v>121</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121</v>
      </c>
      <c r="BH23" s="657"/>
      <c r="BI23" s="657"/>
      <c r="BJ23" s="657"/>
      <c r="BK23" s="657"/>
      <c r="BL23" s="657"/>
      <c r="BM23" s="657"/>
      <c r="BN23" s="658"/>
      <c r="BO23" s="694" t="s">
        <v>121</v>
      </c>
      <c r="BP23" s="694"/>
      <c r="BQ23" s="694"/>
      <c r="BR23" s="694"/>
      <c r="BS23" s="695" t="s">
        <v>121</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6</v>
      </c>
      <c r="S24" s="657"/>
      <c r="T24" s="657"/>
      <c r="U24" s="657"/>
      <c r="V24" s="657"/>
      <c r="W24" s="657"/>
      <c r="X24" s="657"/>
      <c r="Y24" s="658"/>
      <c r="Z24" s="694">
        <v>0</v>
      </c>
      <c r="AA24" s="694"/>
      <c r="AB24" s="694"/>
      <c r="AC24" s="694"/>
      <c r="AD24" s="695" t="s">
        <v>121</v>
      </c>
      <c r="AE24" s="695"/>
      <c r="AF24" s="695"/>
      <c r="AG24" s="695"/>
      <c r="AH24" s="695"/>
      <c r="AI24" s="695"/>
      <c r="AJ24" s="695"/>
      <c r="AK24" s="695"/>
      <c r="AL24" s="659" t="s">
        <v>121</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121</v>
      </c>
      <c r="BH24" s="657"/>
      <c r="BI24" s="657"/>
      <c r="BJ24" s="657"/>
      <c r="BK24" s="657"/>
      <c r="BL24" s="657"/>
      <c r="BM24" s="657"/>
      <c r="BN24" s="658"/>
      <c r="BO24" s="694" t="s">
        <v>121</v>
      </c>
      <c r="BP24" s="694"/>
      <c r="BQ24" s="694"/>
      <c r="BR24" s="694"/>
      <c r="BS24" s="695" t="s">
        <v>121</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1865693</v>
      </c>
      <c r="CS24" s="712"/>
      <c r="CT24" s="712"/>
      <c r="CU24" s="712"/>
      <c r="CV24" s="712"/>
      <c r="CW24" s="712"/>
      <c r="CX24" s="712"/>
      <c r="CY24" s="737"/>
      <c r="CZ24" s="738">
        <v>34.9</v>
      </c>
      <c r="DA24" s="720"/>
      <c r="DB24" s="720"/>
      <c r="DC24" s="740"/>
      <c r="DD24" s="736">
        <v>1138603</v>
      </c>
      <c r="DE24" s="712"/>
      <c r="DF24" s="712"/>
      <c r="DG24" s="712"/>
      <c r="DH24" s="712"/>
      <c r="DI24" s="712"/>
      <c r="DJ24" s="712"/>
      <c r="DK24" s="737"/>
      <c r="DL24" s="736">
        <v>847191</v>
      </c>
      <c r="DM24" s="712"/>
      <c r="DN24" s="712"/>
      <c r="DO24" s="712"/>
      <c r="DP24" s="712"/>
      <c r="DQ24" s="712"/>
      <c r="DR24" s="712"/>
      <c r="DS24" s="712"/>
      <c r="DT24" s="712"/>
      <c r="DU24" s="712"/>
      <c r="DV24" s="737"/>
      <c r="DW24" s="738">
        <v>28.9</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2970884</v>
      </c>
      <c r="S25" s="657"/>
      <c r="T25" s="657"/>
      <c r="U25" s="657"/>
      <c r="V25" s="657"/>
      <c r="W25" s="657"/>
      <c r="X25" s="657"/>
      <c r="Y25" s="658"/>
      <c r="Z25" s="694">
        <v>52.2</v>
      </c>
      <c r="AA25" s="694"/>
      <c r="AB25" s="694"/>
      <c r="AC25" s="694"/>
      <c r="AD25" s="695">
        <v>2917374</v>
      </c>
      <c r="AE25" s="695"/>
      <c r="AF25" s="695"/>
      <c r="AG25" s="695"/>
      <c r="AH25" s="695"/>
      <c r="AI25" s="695"/>
      <c r="AJ25" s="695"/>
      <c r="AK25" s="695"/>
      <c r="AL25" s="659">
        <v>99.9</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121</v>
      </c>
      <c r="BH25" s="657"/>
      <c r="BI25" s="657"/>
      <c r="BJ25" s="657"/>
      <c r="BK25" s="657"/>
      <c r="BL25" s="657"/>
      <c r="BM25" s="657"/>
      <c r="BN25" s="658"/>
      <c r="BO25" s="694" t="s">
        <v>121</v>
      </c>
      <c r="BP25" s="694"/>
      <c r="BQ25" s="694"/>
      <c r="BR25" s="694"/>
      <c r="BS25" s="695" t="s">
        <v>121</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1027152</v>
      </c>
      <c r="CS25" s="669"/>
      <c r="CT25" s="669"/>
      <c r="CU25" s="669"/>
      <c r="CV25" s="669"/>
      <c r="CW25" s="669"/>
      <c r="CX25" s="669"/>
      <c r="CY25" s="670"/>
      <c r="CZ25" s="659">
        <v>19.2</v>
      </c>
      <c r="DA25" s="671"/>
      <c r="DB25" s="671"/>
      <c r="DC25" s="672"/>
      <c r="DD25" s="662">
        <v>566315</v>
      </c>
      <c r="DE25" s="669"/>
      <c r="DF25" s="669"/>
      <c r="DG25" s="669"/>
      <c r="DH25" s="669"/>
      <c r="DI25" s="669"/>
      <c r="DJ25" s="669"/>
      <c r="DK25" s="670"/>
      <c r="DL25" s="662">
        <v>372196</v>
      </c>
      <c r="DM25" s="669"/>
      <c r="DN25" s="669"/>
      <c r="DO25" s="669"/>
      <c r="DP25" s="669"/>
      <c r="DQ25" s="669"/>
      <c r="DR25" s="669"/>
      <c r="DS25" s="669"/>
      <c r="DT25" s="669"/>
      <c r="DU25" s="669"/>
      <c r="DV25" s="670"/>
      <c r="DW25" s="659">
        <v>12.7</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530</v>
      </c>
      <c r="S26" s="657"/>
      <c r="T26" s="657"/>
      <c r="U26" s="657"/>
      <c r="V26" s="657"/>
      <c r="W26" s="657"/>
      <c r="X26" s="657"/>
      <c r="Y26" s="658"/>
      <c r="Z26" s="694">
        <v>0</v>
      </c>
      <c r="AA26" s="694"/>
      <c r="AB26" s="694"/>
      <c r="AC26" s="694"/>
      <c r="AD26" s="695">
        <v>530</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121</v>
      </c>
      <c r="BH26" s="657"/>
      <c r="BI26" s="657"/>
      <c r="BJ26" s="657"/>
      <c r="BK26" s="657"/>
      <c r="BL26" s="657"/>
      <c r="BM26" s="657"/>
      <c r="BN26" s="658"/>
      <c r="BO26" s="694" t="s">
        <v>121</v>
      </c>
      <c r="BP26" s="694"/>
      <c r="BQ26" s="694"/>
      <c r="BR26" s="694"/>
      <c r="BS26" s="695" t="s">
        <v>121</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511275</v>
      </c>
      <c r="CS26" s="657"/>
      <c r="CT26" s="657"/>
      <c r="CU26" s="657"/>
      <c r="CV26" s="657"/>
      <c r="CW26" s="657"/>
      <c r="CX26" s="657"/>
      <c r="CY26" s="658"/>
      <c r="CZ26" s="659">
        <v>9.6</v>
      </c>
      <c r="DA26" s="671"/>
      <c r="DB26" s="671"/>
      <c r="DC26" s="672"/>
      <c r="DD26" s="662">
        <v>77812</v>
      </c>
      <c r="DE26" s="657"/>
      <c r="DF26" s="657"/>
      <c r="DG26" s="657"/>
      <c r="DH26" s="657"/>
      <c r="DI26" s="657"/>
      <c r="DJ26" s="657"/>
      <c r="DK26" s="658"/>
      <c r="DL26" s="662" t="s">
        <v>121</v>
      </c>
      <c r="DM26" s="657"/>
      <c r="DN26" s="657"/>
      <c r="DO26" s="657"/>
      <c r="DP26" s="657"/>
      <c r="DQ26" s="657"/>
      <c r="DR26" s="657"/>
      <c r="DS26" s="657"/>
      <c r="DT26" s="657"/>
      <c r="DU26" s="657"/>
      <c r="DV26" s="658"/>
      <c r="DW26" s="659" t="s">
        <v>121</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3713</v>
      </c>
      <c r="S27" s="657"/>
      <c r="T27" s="657"/>
      <c r="U27" s="657"/>
      <c r="V27" s="657"/>
      <c r="W27" s="657"/>
      <c r="X27" s="657"/>
      <c r="Y27" s="658"/>
      <c r="Z27" s="694">
        <v>0.1</v>
      </c>
      <c r="AA27" s="694"/>
      <c r="AB27" s="694"/>
      <c r="AC27" s="694"/>
      <c r="AD27" s="695" t="s">
        <v>121</v>
      </c>
      <c r="AE27" s="695"/>
      <c r="AF27" s="695"/>
      <c r="AG27" s="695"/>
      <c r="AH27" s="695"/>
      <c r="AI27" s="695"/>
      <c r="AJ27" s="695"/>
      <c r="AK27" s="695"/>
      <c r="AL27" s="659" t="s">
        <v>121</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883356</v>
      </c>
      <c r="BH27" s="657"/>
      <c r="BI27" s="657"/>
      <c r="BJ27" s="657"/>
      <c r="BK27" s="657"/>
      <c r="BL27" s="657"/>
      <c r="BM27" s="657"/>
      <c r="BN27" s="658"/>
      <c r="BO27" s="694">
        <v>100</v>
      </c>
      <c r="BP27" s="694"/>
      <c r="BQ27" s="694"/>
      <c r="BR27" s="694"/>
      <c r="BS27" s="695">
        <v>8941</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458563</v>
      </c>
      <c r="CS27" s="669"/>
      <c r="CT27" s="669"/>
      <c r="CU27" s="669"/>
      <c r="CV27" s="669"/>
      <c r="CW27" s="669"/>
      <c r="CX27" s="669"/>
      <c r="CY27" s="670"/>
      <c r="CZ27" s="659">
        <v>8.6</v>
      </c>
      <c r="DA27" s="671"/>
      <c r="DB27" s="671"/>
      <c r="DC27" s="672"/>
      <c r="DD27" s="662">
        <v>217402</v>
      </c>
      <c r="DE27" s="669"/>
      <c r="DF27" s="669"/>
      <c r="DG27" s="669"/>
      <c r="DH27" s="669"/>
      <c r="DI27" s="669"/>
      <c r="DJ27" s="669"/>
      <c r="DK27" s="670"/>
      <c r="DL27" s="662">
        <v>120109</v>
      </c>
      <c r="DM27" s="669"/>
      <c r="DN27" s="669"/>
      <c r="DO27" s="669"/>
      <c r="DP27" s="669"/>
      <c r="DQ27" s="669"/>
      <c r="DR27" s="669"/>
      <c r="DS27" s="669"/>
      <c r="DT27" s="669"/>
      <c r="DU27" s="669"/>
      <c r="DV27" s="670"/>
      <c r="DW27" s="659">
        <v>4.0999999999999996</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15597</v>
      </c>
      <c r="S28" s="657"/>
      <c r="T28" s="657"/>
      <c r="U28" s="657"/>
      <c r="V28" s="657"/>
      <c r="W28" s="657"/>
      <c r="X28" s="657"/>
      <c r="Y28" s="658"/>
      <c r="Z28" s="694">
        <v>0.3</v>
      </c>
      <c r="AA28" s="694"/>
      <c r="AB28" s="694"/>
      <c r="AC28" s="694"/>
      <c r="AD28" s="695">
        <v>2300</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379978</v>
      </c>
      <c r="CS28" s="657"/>
      <c r="CT28" s="657"/>
      <c r="CU28" s="657"/>
      <c r="CV28" s="657"/>
      <c r="CW28" s="657"/>
      <c r="CX28" s="657"/>
      <c r="CY28" s="658"/>
      <c r="CZ28" s="659">
        <v>7.1</v>
      </c>
      <c r="DA28" s="671"/>
      <c r="DB28" s="671"/>
      <c r="DC28" s="672"/>
      <c r="DD28" s="662">
        <v>354886</v>
      </c>
      <c r="DE28" s="657"/>
      <c r="DF28" s="657"/>
      <c r="DG28" s="657"/>
      <c r="DH28" s="657"/>
      <c r="DI28" s="657"/>
      <c r="DJ28" s="657"/>
      <c r="DK28" s="658"/>
      <c r="DL28" s="662">
        <v>354886</v>
      </c>
      <c r="DM28" s="657"/>
      <c r="DN28" s="657"/>
      <c r="DO28" s="657"/>
      <c r="DP28" s="657"/>
      <c r="DQ28" s="657"/>
      <c r="DR28" s="657"/>
      <c r="DS28" s="657"/>
      <c r="DT28" s="657"/>
      <c r="DU28" s="657"/>
      <c r="DV28" s="658"/>
      <c r="DW28" s="659">
        <v>12.1</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5046</v>
      </c>
      <c r="S29" s="657"/>
      <c r="T29" s="657"/>
      <c r="U29" s="657"/>
      <c r="V29" s="657"/>
      <c r="W29" s="657"/>
      <c r="X29" s="657"/>
      <c r="Y29" s="658"/>
      <c r="Z29" s="694">
        <v>0.1</v>
      </c>
      <c r="AA29" s="694"/>
      <c r="AB29" s="694"/>
      <c r="AC29" s="694"/>
      <c r="AD29" s="695" t="s">
        <v>121</v>
      </c>
      <c r="AE29" s="695"/>
      <c r="AF29" s="695"/>
      <c r="AG29" s="695"/>
      <c r="AH29" s="695"/>
      <c r="AI29" s="695"/>
      <c r="AJ29" s="695"/>
      <c r="AK29" s="695"/>
      <c r="AL29" s="659" t="s">
        <v>121</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379978</v>
      </c>
      <c r="CS29" s="669"/>
      <c r="CT29" s="669"/>
      <c r="CU29" s="669"/>
      <c r="CV29" s="669"/>
      <c r="CW29" s="669"/>
      <c r="CX29" s="669"/>
      <c r="CY29" s="670"/>
      <c r="CZ29" s="659">
        <v>7.1</v>
      </c>
      <c r="DA29" s="671"/>
      <c r="DB29" s="671"/>
      <c r="DC29" s="672"/>
      <c r="DD29" s="662">
        <v>354886</v>
      </c>
      <c r="DE29" s="669"/>
      <c r="DF29" s="669"/>
      <c r="DG29" s="669"/>
      <c r="DH29" s="669"/>
      <c r="DI29" s="669"/>
      <c r="DJ29" s="669"/>
      <c r="DK29" s="670"/>
      <c r="DL29" s="662">
        <v>354886</v>
      </c>
      <c r="DM29" s="669"/>
      <c r="DN29" s="669"/>
      <c r="DO29" s="669"/>
      <c r="DP29" s="669"/>
      <c r="DQ29" s="669"/>
      <c r="DR29" s="669"/>
      <c r="DS29" s="669"/>
      <c r="DT29" s="669"/>
      <c r="DU29" s="669"/>
      <c r="DV29" s="670"/>
      <c r="DW29" s="659">
        <v>12.1</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625729</v>
      </c>
      <c r="S30" s="657"/>
      <c r="T30" s="657"/>
      <c r="U30" s="657"/>
      <c r="V30" s="657"/>
      <c r="W30" s="657"/>
      <c r="X30" s="657"/>
      <c r="Y30" s="658"/>
      <c r="Z30" s="694">
        <v>11</v>
      </c>
      <c r="AA30" s="694"/>
      <c r="AB30" s="694"/>
      <c r="AC30" s="694"/>
      <c r="AD30" s="695" t="s">
        <v>121</v>
      </c>
      <c r="AE30" s="695"/>
      <c r="AF30" s="695"/>
      <c r="AG30" s="695"/>
      <c r="AH30" s="695"/>
      <c r="AI30" s="695"/>
      <c r="AJ30" s="695"/>
      <c r="AK30" s="695"/>
      <c r="AL30" s="659" t="s">
        <v>121</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31"/>
      <c r="BI30" s="731"/>
      <c r="BJ30" s="731"/>
      <c r="BK30" s="731"/>
      <c r="BL30" s="731"/>
      <c r="BM30" s="731"/>
      <c r="BN30" s="731"/>
      <c r="BO30" s="731"/>
      <c r="BP30" s="731"/>
      <c r="BQ30" s="732"/>
      <c r="BR30" s="708" t="s">
        <v>295</v>
      </c>
      <c r="BS30" s="731"/>
      <c r="BT30" s="731"/>
      <c r="BU30" s="731"/>
      <c r="BV30" s="731"/>
      <c r="BW30" s="731"/>
      <c r="BX30" s="731"/>
      <c r="BY30" s="731"/>
      <c r="BZ30" s="731"/>
      <c r="CA30" s="731"/>
      <c r="CB30" s="732"/>
      <c r="CD30" s="677"/>
      <c r="CE30" s="678"/>
      <c r="CF30" s="653" t="s">
        <v>296</v>
      </c>
      <c r="CG30" s="654"/>
      <c r="CH30" s="654"/>
      <c r="CI30" s="654"/>
      <c r="CJ30" s="654"/>
      <c r="CK30" s="654"/>
      <c r="CL30" s="654"/>
      <c r="CM30" s="654"/>
      <c r="CN30" s="654"/>
      <c r="CO30" s="654"/>
      <c r="CP30" s="654"/>
      <c r="CQ30" s="655"/>
      <c r="CR30" s="656">
        <v>370690</v>
      </c>
      <c r="CS30" s="657"/>
      <c r="CT30" s="657"/>
      <c r="CU30" s="657"/>
      <c r="CV30" s="657"/>
      <c r="CW30" s="657"/>
      <c r="CX30" s="657"/>
      <c r="CY30" s="658"/>
      <c r="CZ30" s="659">
        <v>6.9</v>
      </c>
      <c r="DA30" s="671"/>
      <c r="DB30" s="671"/>
      <c r="DC30" s="672"/>
      <c r="DD30" s="662">
        <v>345598</v>
      </c>
      <c r="DE30" s="657"/>
      <c r="DF30" s="657"/>
      <c r="DG30" s="657"/>
      <c r="DH30" s="657"/>
      <c r="DI30" s="657"/>
      <c r="DJ30" s="657"/>
      <c r="DK30" s="658"/>
      <c r="DL30" s="662">
        <v>345598</v>
      </c>
      <c r="DM30" s="657"/>
      <c r="DN30" s="657"/>
      <c r="DO30" s="657"/>
      <c r="DP30" s="657"/>
      <c r="DQ30" s="657"/>
      <c r="DR30" s="657"/>
      <c r="DS30" s="657"/>
      <c r="DT30" s="657"/>
      <c r="DU30" s="657"/>
      <c r="DV30" s="658"/>
      <c r="DW30" s="659">
        <v>11.8</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121</v>
      </c>
      <c r="S31" s="657"/>
      <c r="T31" s="657"/>
      <c r="U31" s="657"/>
      <c r="V31" s="657"/>
      <c r="W31" s="657"/>
      <c r="X31" s="657"/>
      <c r="Y31" s="658"/>
      <c r="Z31" s="694" t="s">
        <v>121</v>
      </c>
      <c r="AA31" s="694"/>
      <c r="AB31" s="694"/>
      <c r="AC31" s="694"/>
      <c r="AD31" s="695" t="s">
        <v>121</v>
      </c>
      <c r="AE31" s="695"/>
      <c r="AF31" s="695"/>
      <c r="AG31" s="695"/>
      <c r="AH31" s="695"/>
      <c r="AI31" s="695"/>
      <c r="AJ31" s="695"/>
      <c r="AK31" s="695"/>
      <c r="AL31" s="659" t="s">
        <v>121</v>
      </c>
      <c r="AM31" s="660"/>
      <c r="AN31" s="660"/>
      <c r="AO31" s="696"/>
      <c r="AP31" s="726" t="s">
        <v>298</v>
      </c>
      <c r="AQ31" s="727"/>
      <c r="AR31" s="727"/>
      <c r="AS31" s="727"/>
      <c r="AT31" s="728" t="s">
        <v>299</v>
      </c>
      <c r="AU31" s="200"/>
      <c r="AV31" s="200"/>
      <c r="AW31" s="200"/>
      <c r="AX31" s="714" t="s">
        <v>177</v>
      </c>
      <c r="AY31" s="715"/>
      <c r="AZ31" s="715"/>
      <c r="BA31" s="715"/>
      <c r="BB31" s="715"/>
      <c r="BC31" s="715"/>
      <c r="BD31" s="715"/>
      <c r="BE31" s="715"/>
      <c r="BF31" s="716"/>
      <c r="BG31" s="718">
        <v>98.8</v>
      </c>
      <c r="BH31" s="719"/>
      <c r="BI31" s="719"/>
      <c r="BJ31" s="719"/>
      <c r="BK31" s="719"/>
      <c r="BL31" s="719"/>
      <c r="BM31" s="720">
        <v>90.2</v>
      </c>
      <c r="BN31" s="719"/>
      <c r="BO31" s="719"/>
      <c r="BP31" s="719"/>
      <c r="BQ31" s="721"/>
      <c r="BR31" s="718">
        <v>98.6</v>
      </c>
      <c r="BS31" s="719"/>
      <c r="BT31" s="719"/>
      <c r="BU31" s="719"/>
      <c r="BV31" s="719"/>
      <c r="BW31" s="719"/>
      <c r="BX31" s="720">
        <v>90.2</v>
      </c>
      <c r="BY31" s="719"/>
      <c r="BZ31" s="719"/>
      <c r="CA31" s="719"/>
      <c r="CB31" s="721"/>
      <c r="CD31" s="677"/>
      <c r="CE31" s="678"/>
      <c r="CF31" s="653" t="s">
        <v>300</v>
      </c>
      <c r="CG31" s="654"/>
      <c r="CH31" s="654"/>
      <c r="CI31" s="654"/>
      <c r="CJ31" s="654"/>
      <c r="CK31" s="654"/>
      <c r="CL31" s="654"/>
      <c r="CM31" s="654"/>
      <c r="CN31" s="654"/>
      <c r="CO31" s="654"/>
      <c r="CP31" s="654"/>
      <c r="CQ31" s="655"/>
      <c r="CR31" s="656">
        <v>9288</v>
      </c>
      <c r="CS31" s="669"/>
      <c r="CT31" s="669"/>
      <c r="CU31" s="669"/>
      <c r="CV31" s="669"/>
      <c r="CW31" s="669"/>
      <c r="CX31" s="669"/>
      <c r="CY31" s="670"/>
      <c r="CZ31" s="659">
        <v>0.2</v>
      </c>
      <c r="DA31" s="671"/>
      <c r="DB31" s="671"/>
      <c r="DC31" s="672"/>
      <c r="DD31" s="662">
        <v>9288</v>
      </c>
      <c r="DE31" s="669"/>
      <c r="DF31" s="669"/>
      <c r="DG31" s="669"/>
      <c r="DH31" s="669"/>
      <c r="DI31" s="669"/>
      <c r="DJ31" s="669"/>
      <c r="DK31" s="670"/>
      <c r="DL31" s="662">
        <v>9288</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208427</v>
      </c>
      <c r="S32" s="657"/>
      <c r="T32" s="657"/>
      <c r="U32" s="657"/>
      <c r="V32" s="657"/>
      <c r="W32" s="657"/>
      <c r="X32" s="657"/>
      <c r="Y32" s="658"/>
      <c r="Z32" s="694">
        <v>3.7</v>
      </c>
      <c r="AA32" s="694"/>
      <c r="AB32" s="694"/>
      <c r="AC32" s="694"/>
      <c r="AD32" s="695" t="s">
        <v>121</v>
      </c>
      <c r="AE32" s="695"/>
      <c r="AF32" s="695"/>
      <c r="AG32" s="695"/>
      <c r="AH32" s="695"/>
      <c r="AI32" s="695"/>
      <c r="AJ32" s="695"/>
      <c r="AK32" s="695"/>
      <c r="AL32" s="659" t="s">
        <v>121</v>
      </c>
      <c r="AM32" s="660"/>
      <c r="AN32" s="660"/>
      <c r="AO32" s="696"/>
      <c r="AP32" s="697"/>
      <c r="AQ32" s="698"/>
      <c r="AR32" s="698"/>
      <c r="AS32" s="698"/>
      <c r="AT32" s="729"/>
      <c r="AU32" s="196" t="s">
        <v>302</v>
      </c>
      <c r="AX32" s="653" t="s">
        <v>303</v>
      </c>
      <c r="AY32" s="654"/>
      <c r="AZ32" s="654"/>
      <c r="BA32" s="654"/>
      <c r="BB32" s="654"/>
      <c r="BC32" s="654"/>
      <c r="BD32" s="654"/>
      <c r="BE32" s="654"/>
      <c r="BF32" s="655"/>
      <c r="BG32" s="722">
        <v>99.6</v>
      </c>
      <c r="BH32" s="669"/>
      <c r="BI32" s="669"/>
      <c r="BJ32" s="669"/>
      <c r="BK32" s="669"/>
      <c r="BL32" s="669"/>
      <c r="BM32" s="660">
        <v>98.8</v>
      </c>
      <c r="BN32" s="669"/>
      <c r="BO32" s="669"/>
      <c r="BP32" s="669"/>
      <c r="BQ32" s="692"/>
      <c r="BR32" s="722">
        <v>99.6</v>
      </c>
      <c r="BS32" s="669"/>
      <c r="BT32" s="669"/>
      <c r="BU32" s="669"/>
      <c r="BV32" s="669"/>
      <c r="BW32" s="669"/>
      <c r="BX32" s="660">
        <v>98.5</v>
      </c>
      <c r="BY32" s="669"/>
      <c r="BZ32" s="669"/>
      <c r="CA32" s="669"/>
      <c r="CB32" s="692"/>
      <c r="CD32" s="679"/>
      <c r="CE32" s="680"/>
      <c r="CF32" s="653" t="s">
        <v>304</v>
      </c>
      <c r="CG32" s="654"/>
      <c r="CH32" s="654"/>
      <c r="CI32" s="654"/>
      <c r="CJ32" s="654"/>
      <c r="CK32" s="654"/>
      <c r="CL32" s="654"/>
      <c r="CM32" s="654"/>
      <c r="CN32" s="654"/>
      <c r="CO32" s="654"/>
      <c r="CP32" s="654"/>
      <c r="CQ32" s="655"/>
      <c r="CR32" s="656" t="s">
        <v>121</v>
      </c>
      <c r="CS32" s="657"/>
      <c r="CT32" s="657"/>
      <c r="CU32" s="657"/>
      <c r="CV32" s="657"/>
      <c r="CW32" s="657"/>
      <c r="CX32" s="657"/>
      <c r="CY32" s="658"/>
      <c r="CZ32" s="659" t="s">
        <v>121</v>
      </c>
      <c r="DA32" s="671"/>
      <c r="DB32" s="671"/>
      <c r="DC32" s="672"/>
      <c r="DD32" s="662" t="s">
        <v>121</v>
      </c>
      <c r="DE32" s="657"/>
      <c r="DF32" s="657"/>
      <c r="DG32" s="657"/>
      <c r="DH32" s="657"/>
      <c r="DI32" s="657"/>
      <c r="DJ32" s="657"/>
      <c r="DK32" s="658"/>
      <c r="DL32" s="662" t="s">
        <v>121</v>
      </c>
      <c r="DM32" s="657"/>
      <c r="DN32" s="657"/>
      <c r="DO32" s="657"/>
      <c r="DP32" s="657"/>
      <c r="DQ32" s="657"/>
      <c r="DR32" s="657"/>
      <c r="DS32" s="657"/>
      <c r="DT32" s="657"/>
      <c r="DU32" s="657"/>
      <c r="DV32" s="658"/>
      <c r="DW32" s="659" t="s">
        <v>121</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41647</v>
      </c>
      <c r="S33" s="657"/>
      <c r="T33" s="657"/>
      <c r="U33" s="657"/>
      <c r="V33" s="657"/>
      <c r="W33" s="657"/>
      <c r="X33" s="657"/>
      <c r="Y33" s="658"/>
      <c r="Z33" s="694">
        <v>0.7</v>
      </c>
      <c r="AA33" s="694"/>
      <c r="AB33" s="694"/>
      <c r="AC33" s="694"/>
      <c r="AD33" s="695" t="s">
        <v>121</v>
      </c>
      <c r="AE33" s="695"/>
      <c r="AF33" s="695"/>
      <c r="AG33" s="695"/>
      <c r="AH33" s="695"/>
      <c r="AI33" s="695"/>
      <c r="AJ33" s="695"/>
      <c r="AK33" s="695"/>
      <c r="AL33" s="659" t="s">
        <v>121</v>
      </c>
      <c r="AM33" s="660"/>
      <c r="AN33" s="660"/>
      <c r="AO33" s="696"/>
      <c r="AP33" s="699"/>
      <c r="AQ33" s="700"/>
      <c r="AR33" s="700"/>
      <c r="AS33" s="700"/>
      <c r="AT33" s="730"/>
      <c r="AU33" s="201"/>
      <c r="AV33" s="201"/>
      <c r="AW33" s="201"/>
      <c r="AX33" s="637" t="s">
        <v>306</v>
      </c>
      <c r="AY33" s="638"/>
      <c r="AZ33" s="638"/>
      <c r="BA33" s="638"/>
      <c r="BB33" s="638"/>
      <c r="BC33" s="638"/>
      <c r="BD33" s="638"/>
      <c r="BE33" s="638"/>
      <c r="BF33" s="639"/>
      <c r="BG33" s="717">
        <v>98.1</v>
      </c>
      <c r="BH33" s="641"/>
      <c r="BI33" s="641"/>
      <c r="BJ33" s="641"/>
      <c r="BK33" s="641"/>
      <c r="BL33" s="641"/>
      <c r="BM33" s="687">
        <v>84.1</v>
      </c>
      <c r="BN33" s="641"/>
      <c r="BO33" s="641"/>
      <c r="BP33" s="641"/>
      <c r="BQ33" s="704"/>
      <c r="BR33" s="717">
        <v>97.6</v>
      </c>
      <c r="BS33" s="641"/>
      <c r="BT33" s="641"/>
      <c r="BU33" s="641"/>
      <c r="BV33" s="641"/>
      <c r="BW33" s="641"/>
      <c r="BX33" s="687">
        <v>83.6</v>
      </c>
      <c r="BY33" s="641"/>
      <c r="BZ33" s="641"/>
      <c r="CA33" s="641"/>
      <c r="CB33" s="704"/>
      <c r="CD33" s="653" t="s">
        <v>307</v>
      </c>
      <c r="CE33" s="654"/>
      <c r="CF33" s="654"/>
      <c r="CG33" s="654"/>
      <c r="CH33" s="654"/>
      <c r="CI33" s="654"/>
      <c r="CJ33" s="654"/>
      <c r="CK33" s="654"/>
      <c r="CL33" s="654"/>
      <c r="CM33" s="654"/>
      <c r="CN33" s="654"/>
      <c r="CO33" s="654"/>
      <c r="CP33" s="654"/>
      <c r="CQ33" s="655"/>
      <c r="CR33" s="656">
        <v>3036445</v>
      </c>
      <c r="CS33" s="669"/>
      <c r="CT33" s="669"/>
      <c r="CU33" s="669"/>
      <c r="CV33" s="669"/>
      <c r="CW33" s="669"/>
      <c r="CX33" s="669"/>
      <c r="CY33" s="670"/>
      <c r="CZ33" s="659">
        <v>56.8</v>
      </c>
      <c r="DA33" s="671"/>
      <c r="DB33" s="671"/>
      <c r="DC33" s="672"/>
      <c r="DD33" s="662">
        <v>2152382</v>
      </c>
      <c r="DE33" s="669"/>
      <c r="DF33" s="669"/>
      <c r="DG33" s="669"/>
      <c r="DH33" s="669"/>
      <c r="DI33" s="669"/>
      <c r="DJ33" s="669"/>
      <c r="DK33" s="670"/>
      <c r="DL33" s="662">
        <v>1499151</v>
      </c>
      <c r="DM33" s="669"/>
      <c r="DN33" s="669"/>
      <c r="DO33" s="669"/>
      <c r="DP33" s="669"/>
      <c r="DQ33" s="669"/>
      <c r="DR33" s="669"/>
      <c r="DS33" s="669"/>
      <c r="DT33" s="669"/>
      <c r="DU33" s="669"/>
      <c r="DV33" s="670"/>
      <c r="DW33" s="659">
        <v>51.2</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639973</v>
      </c>
      <c r="S34" s="657"/>
      <c r="T34" s="657"/>
      <c r="U34" s="657"/>
      <c r="V34" s="657"/>
      <c r="W34" s="657"/>
      <c r="X34" s="657"/>
      <c r="Y34" s="658"/>
      <c r="Z34" s="694">
        <v>11.2</v>
      </c>
      <c r="AA34" s="694"/>
      <c r="AB34" s="694"/>
      <c r="AC34" s="694"/>
      <c r="AD34" s="695" t="s">
        <v>121</v>
      </c>
      <c r="AE34" s="695"/>
      <c r="AF34" s="695"/>
      <c r="AG34" s="695"/>
      <c r="AH34" s="695"/>
      <c r="AI34" s="695"/>
      <c r="AJ34" s="695"/>
      <c r="AK34" s="695"/>
      <c r="AL34" s="659" t="s">
        <v>121</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1301015</v>
      </c>
      <c r="CS34" s="657"/>
      <c r="CT34" s="657"/>
      <c r="CU34" s="657"/>
      <c r="CV34" s="657"/>
      <c r="CW34" s="657"/>
      <c r="CX34" s="657"/>
      <c r="CY34" s="658"/>
      <c r="CZ34" s="659">
        <v>24.3</v>
      </c>
      <c r="DA34" s="671"/>
      <c r="DB34" s="671"/>
      <c r="DC34" s="672"/>
      <c r="DD34" s="662">
        <v>672021</v>
      </c>
      <c r="DE34" s="657"/>
      <c r="DF34" s="657"/>
      <c r="DG34" s="657"/>
      <c r="DH34" s="657"/>
      <c r="DI34" s="657"/>
      <c r="DJ34" s="657"/>
      <c r="DK34" s="658"/>
      <c r="DL34" s="662">
        <v>555612</v>
      </c>
      <c r="DM34" s="657"/>
      <c r="DN34" s="657"/>
      <c r="DO34" s="657"/>
      <c r="DP34" s="657"/>
      <c r="DQ34" s="657"/>
      <c r="DR34" s="657"/>
      <c r="DS34" s="657"/>
      <c r="DT34" s="657"/>
      <c r="DU34" s="657"/>
      <c r="DV34" s="658"/>
      <c r="DW34" s="659">
        <v>19</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250995</v>
      </c>
      <c r="S35" s="657"/>
      <c r="T35" s="657"/>
      <c r="U35" s="657"/>
      <c r="V35" s="657"/>
      <c r="W35" s="657"/>
      <c r="X35" s="657"/>
      <c r="Y35" s="658"/>
      <c r="Z35" s="694">
        <v>4.4000000000000004</v>
      </c>
      <c r="AA35" s="694"/>
      <c r="AB35" s="694"/>
      <c r="AC35" s="694"/>
      <c r="AD35" s="695" t="s">
        <v>121</v>
      </c>
      <c r="AE35" s="695"/>
      <c r="AF35" s="695"/>
      <c r="AG35" s="695"/>
      <c r="AH35" s="695"/>
      <c r="AI35" s="695"/>
      <c r="AJ35" s="695"/>
      <c r="AK35" s="695"/>
      <c r="AL35" s="659" t="s">
        <v>121</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124239</v>
      </c>
      <c r="CS35" s="669"/>
      <c r="CT35" s="669"/>
      <c r="CU35" s="669"/>
      <c r="CV35" s="669"/>
      <c r="CW35" s="669"/>
      <c r="CX35" s="669"/>
      <c r="CY35" s="670"/>
      <c r="CZ35" s="659">
        <v>2.2999999999999998</v>
      </c>
      <c r="DA35" s="671"/>
      <c r="DB35" s="671"/>
      <c r="DC35" s="672"/>
      <c r="DD35" s="662">
        <v>105997</v>
      </c>
      <c r="DE35" s="669"/>
      <c r="DF35" s="669"/>
      <c r="DG35" s="669"/>
      <c r="DH35" s="669"/>
      <c r="DI35" s="669"/>
      <c r="DJ35" s="669"/>
      <c r="DK35" s="670"/>
      <c r="DL35" s="662">
        <v>102376</v>
      </c>
      <c r="DM35" s="669"/>
      <c r="DN35" s="669"/>
      <c r="DO35" s="669"/>
      <c r="DP35" s="669"/>
      <c r="DQ35" s="669"/>
      <c r="DR35" s="669"/>
      <c r="DS35" s="669"/>
      <c r="DT35" s="669"/>
      <c r="DU35" s="669"/>
      <c r="DV35" s="670"/>
      <c r="DW35" s="659">
        <v>3.5</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434615</v>
      </c>
      <c r="S36" s="657"/>
      <c r="T36" s="657"/>
      <c r="U36" s="657"/>
      <c r="V36" s="657"/>
      <c r="W36" s="657"/>
      <c r="X36" s="657"/>
      <c r="Y36" s="658"/>
      <c r="Z36" s="694">
        <v>7.6</v>
      </c>
      <c r="AA36" s="694"/>
      <c r="AB36" s="694"/>
      <c r="AC36" s="694"/>
      <c r="AD36" s="695" t="s">
        <v>121</v>
      </c>
      <c r="AE36" s="695"/>
      <c r="AF36" s="695"/>
      <c r="AG36" s="695"/>
      <c r="AH36" s="695"/>
      <c r="AI36" s="695"/>
      <c r="AJ36" s="695"/>
      <c r="AK36" s="695"/>
      <c r="AL36" s="659" t="s">
        <v>121</v>
      </c>
      <c r="AM36" s="660"/>
      <c r="AN36" s="660"/>
      <c r="AO36" s="696"/>
      <c r="AP36" s="206"/>
      <c r="AQ36" s="705" t="s">
        <v>315</v>
      </c>
      <c r="AR36" s="706"/>
      <c r="AS36" s="706"/>
      <c r="AT36" s="706"/>
      <c r="AU36" s="706"/>
      <c r="AV36" s="706"/>
      <c r="AW36" s="706"/>
      <c r="AX36" s="706"/>
      <c r="AY36" s="707"/>
      <c r="AZ36" s="711">
        <v>523111</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70999</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897762</v>
      </c>
      <c r="CS36" s="657"/>
      <c r="CT36" s="657"/>
      <c r="CU36" s="657"/>
      <c r="CV36" s="657"/>
      <c r="CW36" s="657"/>
      <c r="CX36" s="657"/>
      <c r="CY36" s="658"/>
      <c r="CZ36" s="659">
        <v>16.8</v>
      </c>
      <c r="DA36" s="671"/>
      <c r="DB36" s="671"/>
      <c r="DC36" s="672"/>
      <c r="DD36" s="662">
        <v>840959</v>
      </c>
      <c r="DE36" s="657"/>
      <c r="DF36" s="657"/>
      <c r="DG36" s="657"/>
      <c r="DH36" s="657"/>
      <c r="DI36" s="657"/>
      <c r="DJ36" s="657"/>
      <c r="DK36" s="658"/>
      <c r="DL36" s="662">
        <v>612236</v>
      </c>
      <c r="DM36" s="657"/>
      <c r="DN36" s="657"/>
      <c r="DO36" s="657"/>
      <c r="DP36" s="657"/>
      <c r="DQ36" s="657"/>
      <c r="DR36" s="657"/>
      <c r="DS36" s="657"/>
      <c r="DT36" s="657"/>
      <c r="DU36" s="657"/>
      <c r="DV36" s="658"/>
      <c r="DW36" s="659">
        <v>20.9</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189233</v>
      </c>
      <c r="S37" s="657"/>
      <c r="T37" s="657"/>
      <c r="U37" s="657"/>
      <c r="V37" s="657"/>
      <c r="W37" s="657"/>
      <c r="X37" s="657"/>
      <c r="Y37" s="658"/>
      <c r="Z37" s="694">
        <v>3.3</v>
      </c>
      <c r="AA37" s="694"/>
      <c r="AB37" s="694"/>
      <c r="AC37" s="694"/>
      <c r="AD37" s="695">
        <v>1</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245000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67819</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385079</v>
      </c>
      <c r="CS37" s="669"/>
      <c r="CT37" s="669"/>
      <c r="CU37" s="669"/>
      <c r="CV37" s="669"/>
      <c r="CW37" s="669"/>
      <c r="CX37" s="669"/>
      <c r="CY37" s="670"/>
      <c r="CZ37" s="659">
        <v>7.2</v>
      </c>
      <c r="DA37" s="671"/>
      <c r="DB37" s="671"/>
      <c r="DC37" s="672"/>
      <c r="DD37" s="662">
        <v>385079</v>
      </c>
      <c r="DE37" s="669"/>
      <c r="DF37" s="669"/>
      <c r="DG37" s="669"/>
      <c r="DH37" s="669"/>
      <c r="DI37" s="669"/>
      <c r="DJ37" s="669"/>
      <c r="DK37" s="670"/>
      <c r="DL37" s="662">
        <v>300179</v>
      </c>
      <c r="DM37" s="669"/>
      <c r="DN37" s="669"/>
      <c r="DO37" s="669"/>
      <c r="DP37" s="669"/>
      <c r="DQ37" s="669"/>
      <c r="DR37" s="669"/>
      <c r="DS37" s="669"/>
      <c r="DT37" s="669"/>
      <c r="DU37" s="669"/>
      <c r="DV37" s="670"/>
      <c r="DW37" s="659">
        <v>10.3</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303440</v>
      </c>
      <c r="S38" s="657"/>
      <c r="T38" s="657"/>
      <c r="U38" s="657"/>
      <c r="V38" s="657"/>
      <c r="W38" s="657"/>
      <c r="X38" s="657"/>
      <c r="Y38" s="658"/>
      <c r="Z38" s="694">
        <v>5.3</v>
      </c>
      <c r="AA38" s="694"/>
      <c r="AB38" s="694"/>
      <c r="AC38" s="694"/>
      <c r="AD38" s="695" t="s">
        <v>121</v>
      </c>
      <c r="AE38" s="695"/>
      <c r="AF38" s="695"/>
      <c r="AG38" s="695"/>
      <c r="AH38" s="695"/>
      <c r="AI38" s="695"/>
      <c r="AJ38" s="695"/>
      <c r="AK38" s="695"/>
      <c r="AL38" s="659" t="s">
        <v>121</v>
      </c>
      <c r="AM38" s="660"/>
      <c r="AN38" s="660"/>
      <c r="AO38" s="696"/>
      <c r="AQ38" s="689" t="s">
        <v>323</v>
      </c>
      <c r="AR38" s="690"/>
      <c r="AS38" s="690"/>
      <c r="AT38" s="690"/>
      <c r="AU38" s="690"/>
      <c r="AV38" s="690"/>
      <c r="AW38" s="690"/>
      <c r="AX38" s="690"/>
      <c r="AY38" s="691"/>
      <c r="AZ38" s="656" t="s">
        <v>121</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896</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278111</v>
      </c>
      <c r="CS38" s="657"/>
      <c r="CT38" s="657"/>
      <c r="CU38" s="657"/>
      <c r="CV38" s="657"/>
      <c r="CW38" s="657"/>
      <c r="CX38" s="657"/>
      <c r="CY38" s="658"/>
      <c r="CZ38" s="659">
        <v>5.2</v>
      </c>
      <c r="DA38" s="671"/>
      <c r="DB38" s="671"/>
      <c r="DC38" s="672"/>
      <c r="DD38" s="662">
        <v>230907</v>
      </c>
      <c r="DE38" s="657"/>
      <c r="DF38" s="657"/>
      <c r="DG38" s="657"/>
      <c r="DH38" s="657"/>
      <c r="DI38" s="657"/>
      <c r="DJ38" s="657"/>
      <c r="DK38" s="658"/>
      <c r="DL38" s="662">
        <v>227727</v>
      </c>
      <c r="DM38" s="657"/>
      <c r="DN38" s="657"/>
      <c r="DO38" s="657"/>
      <c r="DP38" s="657"/>
      <c r="DQ38" s="657"/>
      <c r="DR38" s="657"/>
      <c r="DS38" s="657"/>
      <c r="DT38" s="657"/>
      <c r="DU38" s="657"/>
      <c r="DV38" s="658"/>
      <c r="DW38" s="659">
        <v>7.8</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121</v>
      </c>
      <c r="S39" s="657"/>
      <c r="T39" s="657"/>
      <c r="U39" s="657"/>
      <c r="V39" s="657"/>
      <c r="W39" s="657"/>
      <c r="X39" s="657"/>
      <c r="Y39" s="658"/>
      <c r="Z39" s="694" t="s">
        <v>121</v>
      </c>
      <c r="AA39" s="694"/>
      <c r="AB39" s="694"/>
      <c r="AC39" s="694"/>
      <c r="AD39" s="695" t="s">
        <v>121</v>
      </c>
      <c r="AE39" s="695"/>
      <c r="AF39" s="695"/>
      <c r="AG39" s="695"/>
      <c r="AH39" s="695"/>
      <c r="AI39" s="695"/>
      <c r="AJ39" s="695"/>
      <c r="AK39" s="695"/>
      <c r="AL39" s="659" t="s">
        <v>121</v>
      </c>
      <c r="AM39" s="660"/>
      <c r="AN39" s="660"/>
      <c r="AO39" s="696"/>
      <c r="AQ39" s="689" t="s">
        <v>327</v>
      </c>
      <c r="AR39" s="690"/>
      <c r="AS39" s="690"/>
      <c r="AT39" s="690"/>
      <c r="AU39" s="690"/>
      <c r="AV39" s="690"/>
      <c r="AW39" s="690"/>
      <c r="AX39" s="690"/>
      <c r="AY39" s="691"/>
      <c r="AZ39" s="656" t="s">
        <v>121</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1328</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305278</v>
      </c>
      <c r="CS39" s="669"/>
      <c r="CT39" s="669"/>
      <c r="CU39" s="669"/>
      <c r="CV39" s="669"/>
      <c r="CW39" s="669"/>
      <c r="CX39" s="669"/>
      <c r="CY39" s="670"/>
      <c r="CZ39" s="659">
        <v>5.7</v>
      </c>
      <c r="DA39" s="671"/>
      <c r="DB39" s="671"/>
      <c r="DC39" s="672"/>
      <c r="DD39" s="662">
        <v>301298</v>
      </c>
      <c r="DE39" s="669"/>
      <c r="DF39" s="669"/>
      <c r="DG39" s="669"/>
      <c r="DH39" s="669"/>
      <c r="DI39" s="669"/>
      <c r="DJ39" s="669"/>
      <c r="DK39" s="670"/>
      <c r="DL39" s="662" t="s">
        <v>121</v>
      </c>
      <c r="DM39" s="669"/>
      <c r="DN39" s="669"/>
      <c r="DO39" s="669"/>
      <c r="DP39" s="669"/>
      <c r="DQ39" s="669"/>
      <c r="DR39" s="669"/>
      <c r="DS39" s="669"/>
      <c r="DT39" s="669"/>
      <c r="DU39" s="669"/>
      <c r="DV39" s="670"/>
      <c r="DW39" s="659" t="s">
        <v>121</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8140</v>
      </c>
      <c r="S40" s="657"/>
      <c r="T40" s="657"/>
      <c r="U40" s="657"/>
      <c r="V40" s="657"/>
      <c r="W40" s="657"/>
      <c r="X40" s="657"/>
      <c r="Y40" s="658"/>
      <c r="Z40" s="694">
        <v>0.1</v>
      </c>
      <c r="AA40" s="694"/>
      <c r="AB40" s="694"/>
      <c r="AC40" s="694"/>
      <c r="AD40" s="695" t="s">
        <v>121</v>
      </c>
      <c r="AE40" s="695"/>
      <c r="AF40" s="695"/>
      <c r="AG40" s="695"/>
      <c r="AH40" s="695"/>
      <c r="AI40" s="695"/>
      <c r="AJ40" s="695"/>
      <c r="AK40" s="695"/>
      <c r="AL40" s="659" t="s">
        <v>121</v>
      </c>
      <c r="AM40" s="660"/>
      <c r="AN40" s="660"/>
      <c r="AO40" s="696"/>
      <c r="AQ40" s="689" t="s">
        <v>331</v>
      </c>
      <c r="AR40" s="690"/>
      <c r="AS40" s="690"/>
      <c r="AT40" s="690"/>
      <c r="AU40" s="690"/>
      <c r="AV40" s="690"/>
      <c r="AW40" s="690"/>
      <c r="AX40" s="690"/>
      <c r="AY40" s="691"/>
      <c r="AZ40" s="656" t="s">
        <v>121</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97</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130040</v>
      </c>
      <c r="CS40" s="657"/>
      <c r="CT40" s="657"/>
      <c r="CU40" s="657"/>
      <c r="CV40" s="657"/>
      <c r="CW40" s="657"/>
      <c r="CX40" s="657"/>
      <c r="CY40" s="658"/>
      <c r="CZ40" s="659">
        <v>2.4</v>
      </c>
      <c r="DA40" s="671"/>
      <c r="DB40" s="671"/>
      <c r="DC40" s="672"/>
      <c r="DD40" s="662">
        <v>1200</v>
      </c>
      <c r="DE40" s="657"/>
      <c r="DF40" s="657"/>
      <c r="DG40" s="657"/>
      <c r="DH40" s="657"/>
      <c r="DI40" s="657"/>
      <c r="DJ40" s="657"/>
      <c r="DK40" s="658"/>
      <c r="DL40" s="662">
        <v>1200</v>
      </c>
      <c r="DM40" s="657"/>
      <c r="DN40" s="657"/>
      <c r="DO40" s="657"/>
      <c r="DP40" s="657"/>
      <c r="DQ40" s="657"/>
      <c r="DR40" s="657"/>
      <c r="DS40" s="657"/>
      <c r="DT40" s="657"/>
      <c r="DU40" s="657"/>
      <c r="DV40" s="658"/>
      <c r="DW40" s="659">
        <v>0</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5689829</v>
      </c>
      <c r="S41" s="681"/>
      <c r="T41" s="681"/>
      <c r="U41" s="681"/>
      <c r="V41" s="681"/>
      <c r="W41" s="681"/>
      <c r="X41" s="681"/>
      <c r="Y41" s="684"/>
      <c r="Z41" s="685">
        <v>100</v>
      </c>
      <c r="AA41" s="685"/>
      <c r="AB41" s="685"/>
      <c r="AC41" s="685"/>
      <c r="AD41" s="686">
        <v>2920205</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58924</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t="s">
        <v>121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121</v>
      </c>
      <c r="CS41" s="669"/>
      <c r="CT41" s="669"/>
      <c r="CU41" s="669"/>
      <c r="CV41" s="669"/>
      <c r="CW41" s="669"/>
      <c r="CX41" s="669"/>
      <c r="CY41" s="670"/>
      <c r="CZ41" s="659" t="s">
        <v>121</v>
      </c>
      <c r="DA41" s="671"/>
      <c r="DB41" s="671"/>
      <c r="DC41" s="672"/>
      <c r="DD41" s="662" t="s">
        <v>121</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219187</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357</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446597</v>
      </c>
      <c r="CS42" s="669"/>
      <c r="CT42" s="669"/>
      <c r="CU42" s="669"/>
      <c r="CV42" s="669"/>
      <c r="CW42" s="669"/>
      <c r="CX42" s="669"/>
      <c r="CY42" s="670"/>
      <c r="CZ42" s="659">
        <v>8.3000000000000007</v>
      </c>
      <c r="DA42" s="671"/>
      <c r="DB42" s="671"/>
      <c r="DC42" s="672"/>
      <c r="DD42" s="662">
        <v>117377</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5699</v>
      </c>
      <c r="CS43" s="669"/>
      <c r="CT43" s="669"/>
      <c r="CU43" s="669"/>
      <c r="CV43" s="669"/>
      <c r="CW43" s="669"/>
      <c r="CX43" s="669"/>
      <c r="CY43" s="670"/>
      <c r="CZ43" s="659">
        <v>0.1</v>
      </c>
      <c r="DA43" s="671"/>
      <c r="DB43" s="671"/>
      <c r="DC43" s="672"/>
      <c r="DD43" s="662">
        <v>5699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446597</v>
      </c>
      <c r="CS44" s="657"/>
      <c r="CT44" s="657"/>
      <c r="CU44" s="657"/>
      <c r="CV44" s="657"/>
      <c r="CW44" s="657"/>
      <c r="CX44" s="657"/>
      <c r="CY44" s="658"/>
      <c r="CZ44" s="659">
        <v>8.3000000000000007</v>
      </c>
      <c r="DA44" s="660"/>
      <c r="DB44" s="660"/>
      <c r="DC44" s="661"/>
      <c r="DD44" s="662">
        <v>117377</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131830</v>
      </c>
      <c r="CS45" s="669"/>
      <c r="CT45" s="669"/>
      <c r="CU45" s="669"/>
      <c r="CV45" s="669"/>
      <c r="CW45" s="669"/>
      <c r="CX45" s="669"/>
      <c r="CY45" s="670"/>
      <c r="CZ45" s="659">
        <v>2.5</v>
      </c>
      <c r="DA45" s="671"/>
      <c r="DB45" s="671"/>
      <c r="DC45" s="672"/>
      <c r="DD45" s="662">
        <v>19223</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311644</v>
      </c>
      <c r="CS46" s="657"/>
      <c r="CT46" s="657"/>
      <c r="CU46" s="657"/>
      <c r="CV46" s="657"/>
      <c r="CW46" s="657"/>
      <c r="CX46" s="657"/>
      <c r="CY46" s="658"/>
      <c r="CZ46" s="659">
        <v>5.8</v>
      </c>
      <c r="DA46" s="660"/>
      <c r="DB46" s="660"/>
      <c r="DC46" s="661"/>
      <c r="DD46" s="662">
        <v>96531</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121</v>
      </c>
      <c r="CS47" s="669"/>
      <c r="CT47" s="669"/>
      <c r="CU47" s="669"/>
      <c r="CV47" s="669"/>
      <c r="CW47" s="669"/>
      <c r="CX47" s="669"/>
      <c r="CY47" s="670"/>
      <c r="CZ47" s="659" t="s">
        <v>121</v>
      </c>
      <c r="DA47" s="671"/>
      <c r="DB47" s="671"/>
      <c r="DC47" s="672"/>
      <c r="DD47" s="662" t="s">
        <v>121</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121</v>
      </c>
      <c r="CS48" s="657"/>
      <c r="CT48" s="657"/>
      <c r="CU48" s="657"/>
      <c r="CV48" s="657"/>
      <c r="CW48" s="657"/>
      <c r="CX48" s="657"/>
      <c r="CY48" s="658"/>
      <c r="CZ48" s="659" t="s">
        <v>121</v>
      </c>
      <c r="DA48" s="660"/>
      <c r="DB48" s="660"/>
      <c r="DC48" s="661"/>
      <c r="DD48" s="662" t="s">
        <v>121</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5348735</v>
      </c>
      <c r="CS49" s="641"/>
      <c r="CT49" s="641"/>
      <c r="CU49" s="641"/>
      <c r="CV49" s="641"/>
      <c r="CW49" s="641"/>
      <c r="CX49" s="641"/>
      <c r="CY49" s="642"/>
      <c r="CZ49" s="643">
        <v>100</v>
      </c>
      <c r="DA49" s="644"/>
      <c r="DB49" s="644"/>
      <c r="DC49" s="645"/>
      <c r="DD49" s="646">
        <v>3408362</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UqLRVWHYBmJ0pahB6hM7n8dk0vgpfDje6eIigSMqGn7prVqNcfqyl/NIgl8On0H0EYzetpgoI4gMrNA5uP3zw==" saltValue="5sUL5tOPedppZmrp8HVhX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topLeftCell="A105" zoomScale="70" zoomScaleNormal="25" zoomScaleSheetLayoutView="70" workbookViewId="0">
      <selection activeCell="BS18" sqref="BS18:CG18"/>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374</v>
      </c>
      <c r="C7" s="1083"/>
      <c r="D7" s="1083"/>
      <c r="E7" s="1083"/>
      <c r="F7" s="1083"/>
      <c r="G7" s="1083"/>
      <c r="H7" s="1083"/>
      <c r="I7" s="1083"/>
      <c r="J7" s="1083"/>
      <c r="K7" s="1083"/>
      <c r="L7" s="1083"/>
      <c r="M7" s="1083"/>
      <c r="N7" s="1083"/>
      <c r="O7" s="1083"/>
      <c r="P7" s="1084"/>
      <c r="Q7" s="1137">
        <v>5693</v>
      </c>
      <c r="R7" s="1138"/>
      <c r="S7" s="1138"/>
      <c r="T7" s="1138"/>
      <c r="U7" s="1138"/>
      <c r="V7" s="1138">
        <v>5352</v>
      </c>
      <c r="W7" s="1138"/>
      <c r="X7" s="1138"/>
      <c r="Y7" s="1138"/>
      <c r="Z7" s="1138"/>
      <c r="AA7" s="1138">
        <v>341</v>
      </c>
      <c r="AB7" s="1138"/>
      <c r="AC7" s="1138"/>
      <c r="AD7" s="1138"/>
      <c r="AE7" s="1139"/>
      <c r="AF7" s="1140">
        <v>305</v>
      </c>
      <c r="AG7" s="1141"/>
      <c r="AH7" s="1141"/>
      <c r="AI7" s="1141"/>
      <c r="AJ7" s="1142"/>
      <c r="AK7" s="1143">
        <v>251</v>
      </c>
      <c r="AL7" s="1144"/>
      <c r="AM7" s="1144"/>
      <c r="AN7" s="1144"/>
      <c r="AO7" s="1144"/>
      <c r="AP7" s="1144">
        <v>3017</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t="s">
        <v>559</v>
      </c>
      <c r="BT7" s="1135"/>
      <c r="BU7" s="1135"/>
      <c r="BV7" s="1135"/>
      <c r="BW7" s="1135"/>
      <c r="BX7" s="1135"/>
      <c r="BY7" s="1135"/>
      <c r="BZ7" s="1135"/>
      <c r="CA7" s="1135"/>
      <c r="CB7" s="1135"/>
      <c r="CC7" s="1135"/>
      <c r="CD7" s="1135"/>
      <c r="CE7" s="1135"/>
      <c r="CF7" s="1135"/>
      <c r="CG7" s="1147"/>
      <c r="CH7" s="1131">
        <v>-17</v>
      </c>
      <c r="CI7" s="1132"/>
      <c r="CJ7" s="1132"/>
      <c r="CK7" s="1132"/>
      <c r="CL7" s="1133"/>
      <c r="CM7" s="1131">
        <v>429</v>
      </c>
      <c r="CN7" s="1132"/>
      <c r="CO7" s="1132"/>
      <c r="CP7" s="1132"/>
      <c r="CQ7" s="1133"/>
      <c r="CR7" s="1131">
        <v>11</v>
      </c>
      <c r="CS7" s="1132"/>
      <c r="CT7" s="1132"/>
      <c r="CU7" s="1132"/>
      <c r="CV7" s="1133"/>
      <c r="CW7" s="1131">
        <v>14</v>
      </c>
      <c r="CX7" s="1132"/>
      <c r="CY7" s="1132"/>
      <c r="CZ7" s="1132"/>
      <c r="DA7" s="1133"/>
      <c r="DB7" s="1131" t="s">
        <v>546</v>
      </c>
      <c r="DC7" s="1132"/>
      <c r="DD7" s="1132"/>
      <c r="DE7" s="1132"/>
      <c r="DF7" s="1133"/>
      <c r="DG7" s="1131" t="s">
        <v>546</v>
      </c>
      <c r="DH7" s="1132"/>
      <c r="DI7" s="1132"/>
      <c r="DJ7" s="1132"/>
      <c r="DK7" s="1133"/>
      <c r="DL7" s="1131" t="s">
        <v>546</v>
      </c>
      <c r="DM7" s="1132"/>
      <c r="DN7" s="1132"/>
      <c r="DO7" s="1132"/>
      <c r="DP7" s="1133"/>
      <c r="DQ7" s="1131" t="s">
        <v>546</v>
      </c>
      <c r="DR7" s="1132"/>
      <c r="DS7" s="1132"/>
      <c r="DT7" s="1132"/>
      <c r="DU7" s="1133"/>
      <c r="DV7" s="1134"/>
      <c r="DW7" s="1135"/>
      <c r="DX7" s="1135"/>
      <c r="DY7" s="1135"/>
      <c r="DZ7" s="1136"/>
      <c r="EA7" s="217"/>
    </row>
    <row r="8" spans="1:131" s="218" customFormat="1" ht="26.25" customHeight="1" x14ac:dyDescent="0.2">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t="s">
        <v>560</v>
      </c>
      <c r="BT8" s="1028"/>
      <c r="BU8" s="1028"/>
      <c r="BV8" s="1028"/>
      <c r="BW8" s="1028"/>
      <c r="BX8" s="1028"/>
      <c r="BY8" s="1028"/>
      <c r="BZ8" s="1028"/>
      <c r="CA8" s="1028"/>
      <c r="CB8" s="1028"/>
      <c r="CC8" s="1028"/>
      <c r="CD8" s="1028"/>
      <c r="CE8" s="1028"/>
      <c r="CF8" s="1028"/>
      <c r="CG8" s="1049"/>
      <c r="CH8" s="1024">
        <v>-5</v>
      </c>
      <c r="CI8" s="1025"/>
      <c r="CJ8" s="1025"/>
      <c r="CK8" s="1025"/>
      <c r="CL8" s="1026"/>
      <c r="CM8" s="1024">
        <v>1102</v>
      </c>
      <c r="CN8" s="1025"/>
      <c r="CO8" s="1025"/>
      <c r="CP8" s="1025"/>
      <c r="CQ8" s="1026"/>
      <c r="CR8" s="1024">
        <v>0</v>
      </c>
      <c r="CS8" s="1025"/>
      <c r="CT8" s="1025"/>
      <c r="CU8" s="1025"/>
      <c r="CV8" s="1026"/>
      <c r="CW8" s="1024" t="s">
        <v>546</v>
      </c>
      <c r="CX8" s="1025"/>
      <c r="CY8" s="1025"/>
      <c r="CZ8" s="1025"/>
      <c r="DA8" s="1026"/>
      <c r="DB8" s="1024" t="s">
        <v>546</v>
      </c>
      <c r="DC8" s="1025"/>
      <c r="DD8" s="1025"/>
      <c r="DE8" s="1025"/>
      <c r="DF8" s="1026"/>
      <c r="DG8" s="1024" t="s">
        <v>546</v>
      </c>
      <c r="DH8" s="1025"/>
      <c r="DI8" s="1025"/>
      <c r="DJ8" s="1025"/>
      <c r="DK8" s="1026"/>
      <c r="DL8" s="1024" t="s">
        <v>546</v>
      </c>
      <c r="DM8" s="1025"/>
      <c r="DN8" s="1025"/>
      <c r="DO8" s="1025"/>
      <c r="DP8" s="1026"/>
      <c r="DQ8" s="1024" t="s">
        <v>546</v>
      </c>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376</v>
      </c>
      <c r="B23" s="972" t="s">
        <v>377</v>
      </c>
      <c r="C23" s="973"/>
      <c r="D23" s="973"/>
      <c r="E23" s="973"/>
      <c r="F23" s="973"/>
      <c r="G23" s="973"/>
      <c r="H23" s="973"/>
      <c r="I23" s="973"/>
      <c r="J23" s="973"/>
      <c r="K23" s="973"/>
      <c r="L23" s="973"/>
      <c r="M23" s="973"/>
      <c r="N23" s="973"/>
      <c r="O23" s="973"/>
      <c r="P23" s="983"/>
      <c r="Q23" s="1102">
        <v>5690</v>
      </c>
      <c r="R23" s="1096"/>
      <c r="S23" s="1096"/>
      <c r="T23" s="1096"/>
      <c r="U23" s="1096"/>
      <c r="V23" s="1096">
        <v>5349</v>
      </c>
      <c r="W23" s="1096"/>
      <c r="X23" s="1096"/>
      <c r="Y23" s="1096"/>
      <c r="Z23" s="1096"/>
      <c r="AA23" s="1096">
        <v>341</v>
      </c>
      <c r="AB23" s="1096"/>
      <c r="AC23" s="1096"/>
      <c r="AD23" s="1096"/>
      <c r="AE23" s="1103"/>
      <c r="AF23" s="1104">
        <v>305</v>
      </c>
      <c r="AG23" s="1096"/>
      <c r="AH23" s="1096"/>
      <c r="AI23" s="1096"/>
      <c r="AJ23" s="1105"/>
      <c r="AK23" s="1106"/>
      <c r="AL23" s="1107"/>
      <c r="AM23" s="1107"/>
      <c r="AN23" s="1107"/>
      <c r="AO23" s="1107"/>
      <c r="AP23" s="1096">
        <v>3017</v>
      </c>
      <c r="AQ23" s="1096"/>
      <c r="AR23" s="1096"/>
      <c r="AS23" s="1096"/>
      <c r="AT23" s="1096"/>
      <c r="AU23" s="1097"/>
      <c r="AV23" s="1097"/>
      <c r="AW23" s="1097"/>
      <c r="AX23" s="1097"/>
      <c r="AY23" s="1098"/>
      <c r="AZ23" s="1099" t="s">
        <v>121</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388</v>
      </c>
      <c r="C28" s="1083"/>
      <c r="D28" s="1083"/>
      <c r="E28" s="1083"/>
      <c r="F28" s="1083"/>
      <c r="G28" s="1083"/>
      <c r="H28" s="1083"/>
      <c r="I28" s="1083"/>
      <c r="J28" s="1083"/>
      <c r="K28" s="1083"/>
      <c r="L28" s="1083"/>
      <c r="M28" s="1083"/>
      <c r="N28" s="1083"/>
      <c r="O28" s="1083"/>
      <c r="P28" s="1084"/>
      <c r="Q28" s="1085">
        <v>745</v>
      </c>
      <c r="R28" s="1086"/>
      <c r="S28" s="1086"/>
      <c r="T28" s="1086"/>
      <c r="U28" s="1086"/>
      <c r="V28" s="1086">
        <v>674</v>
      </c>
      <c r="W28" s="1086"/>
      <c r="X28" s="1086"/>
      <c r="Y28" s="1086"/>
      <c r="Z28" s="1086"/>
      <c r="AA28" s="1086">
        <v>71</v>
      </c>
      <c r="AB28" s="1086"/>
      <c r="AC28" s="1086"/>
      <c r="AD28" s="1086"/>
      <c r="AE28" s="1087"/>
      <c r="AF28" s="1088">
        <v>71</v>
      </c>
      <c r="AG28" s="1086"/>
      <c r="AH28" s="1086"/>
      <c r="AI28" s="1086"/>
      <c r="AJ28" s="1089"/>
      <c r="AK28" s="1077">
        <v>47</v>
      </c>
      <c r="AL28" s="1078"/>
      <c r="AM28" s="1078"/>
      <c r="AN28" s="1078"/>
      <c r="AO28" s="1078"/>
      <c r="AP28" s="1078" t="s">
        <v>546</v>
      </c>
      <c r="AQ28" s="1078"/>
      <c r="AR28" s="1078"/>
      <c r="AS28" s="1078"/>
      <c r="AT28" s="1078"/>
      <c r="AU28" s="1078" t="s">
        <v>546</v>
      </c>
      <c r="AV28" s="1078"/>
      <c r="AW28" s="1078"/>
      <c r="AX28" s="1078"/>
      <c r="AY28" s="1078"/>
      <c r="AZ28" s="1079" t="s">
        <v>546</v>
      </c>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389</v>
      </c>
      <c r="C29" s="1066"/>
      <c r="D29" s="1066"/>
      <c r="E29" s="1066"/>
      <c r="F29" s="1066"/>
      <c r="G29" s="1066"/>
      <c r="H29" s="1066"/>
      <c r="I29" s="1066"/>
      <c r="J29" s="1066"/>
      <c r="K29" s="1066"/>
      <c r="L29" s="1066"/>
      <c r="M29" s="1066"/>
      <c r="N29" s="1066"/>
      <c r="O29" s="1066"/>
      <c r="P29" s="1067"/>
      <c r="Q29" s="1073">
        <v>952</v>
      </c>
      <c r="R29" s="1074"/>
      <c r="S29" s="1074"/>
      <c r="T29" s="1074"/>
      <c r="U29" s="1074"/>
      <c r="V29" s="1074">
        <v>854</v>
      </c>
      <c r="W29" s="1074"/>
      <c r="X29" s="1074"/>
      <c r="Y29" s="1074"/>
      <c r="Z29" s="1074"/>
      <c r="AA29" s="1074">
        <v>98</v>
      </c>
      <c r="AB29" s="1074"/>
      <c r="AC29" s="1074"/>
      <c r="AD29" s="1074"/>
      <c r="AE29" s="1075"/>
      <c r="AF29" s="1070">
        <v>98</v>
      </c>
      <c r="AG29" s="1071"/>
      <c r="AH29" s="1071"/>
      <c r="AI29" s="1071"/>
      <c r="AJ29" s="1072"/>
      <c r="AK29" s="1015">
        <v>119</v>
      </c>
      <c r="AL29" s="1006"/>
      <c r="AM29" s="1006"/>
      <c r="AN29" s="1006"/>
      <c r="AO29" s="1006"/>
      <c r="AP29" s="1006" t="s">
        <v>546</v>
      </c>
      <c r="AQ29" s="1006"/>
      <c r="AR29" s="1006"/>
      <c r="AS29" s="1006"/>
      <c r="AT29" s="1006"/>
      <c r="AU29" s="1006" t="s">
        <v>546</v>
      </c>
      <c r="AV29" s="1006"/>
      <c r="AW29" s="1006"/>
      <c r="AX29" s="1006"/>
      <c r="AY29" s="1006"/>
      <c r="AZ29" s="1076" t="s">
        <v>546</v>
      </c>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390</v>
      </c>
      <c r="C30" s="1066"/>
      <c r="D30" s="1066"/>
      <c r="E30" s="1066"/>
      <c r="F30" s="1066"/>
      <c r="G30" s="1066"/>
      <c r="H30" s="1066"/>
      <c r="I30" s="1066"/>
      <c r="J30" s="1066"/>
      <c r="K30" s="1066"/>
      <c r="L30" s="1066"/>
      <c r="M30" s="1066"/>
      <c r="N30" s="1066"/>
      <c r="O30" s="1066"/>
      <c r="P30" s="1067"/>
      <c r="Q30" s="1073">
        <v>111</v>
      </c>
      <c r="R30" s="1074"/>
      <c r="S30" s="1074"/>
      <c r="T30" s="1074"/>
      <c r="U30" s="1074"/>
      <c r="V30" s="1074">
        <v>108</v>
      </c>
      <c r="W30" s="1074"/>
      <c r="X30" s="1074"/>
      <c r="Y30" s="1074"/>
      <c r="Z30" s="1074"/>
      <c r="AA30" s="1074">
        <v>3</v>
      </c>
      <c r="AB30" s="1074"/>
      <c r="AC30" s="1074"/>
      <c r="AD30" s="1074"/>
      <c r="AE30" s="1075"/>
      <c r="AF30" s="1070">
        <v>3</v>
      </c>
      <c r="AG30" s="1071"/>
      <c r="AH30" s="1071"/>
      <c r="AI30" s="1071"/>
      <c r="AJ30" s="1072"/>
      <c r="AK30" s="1015">
        <v>25</v>
      </c>
      <c r="AL30" s="1006"/>
      <c r="AM30" s="1006"/>
      <c r="AN30" s="1006"/>
      <c r="AO30" s="1006"/>
      <c r="AP30" s="1006" t="s">
        <v>546</v>
      </c>
      <c r="AQ30" s="1006"/>
      <c r="AR30" s="1006"/>
      <c r="AS30" s="1006"/>
      <c r="AT30" s="1006"/>
      <c r="AU30" s="1006" t="s">
        <v>546</v>
      </c>
      <c r="AV30" s="1006"/>
      <c r="AW30" s="1006"/>
      <c r="AX30" s="1006"/>
      <c r="AY30" s="1006"/>
      <c r="AZ30" s="1076" t="s">
        <v>546</v>
      </c>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391</v>
      </c>
      <c r="C31" s="1066"/>
      <c r="D31" s="1066"/>
      <c r="E31" s="1066"/>
      <c r="F31" s="1066"/>
      <c r="G31" s="1066"/>
      <c r="H31" s="1066"/>
      <c r="I31" s="1066"/>
      <c r="J31" s="1066"/>
      <c r="K31" s="1066"/>
      <c r="L31" s="1066"/>
      <c r="M31" s="1066"/>
      <c r="N31" s="1066"/>
      <c r="O31" s="1066"/>
      <c r="P31" s="1067"/>
      <c r="Q31" s="1073">
        <v>28335</v>
      </c>
      <c r="R31" s="1074"/>
      <c r="S31" s="1074"/>
      <c r="T31" s="1074"/>
      <c r="U31" s="1074"/>
      <c r="V31" s="1074">
        <v>27977</v>
      </c>
      <c r="W31" s="1074"/>
      <c r="X31" s="1074"/>
      <c r="Y31" s="1074"/>
      <c r="Z31" s="1074"/>
      <c r="AA31" s="1074">
        <v>357</v>
      </c>
      <c r="AB31" s="1074"/>
      <c r="AC31" s="1074"/>
      <c r="AD31" s="1074"/>
      <c r="AE31" s="1075"/>
      <c r="AF31" s="1070">
        <v>357</v>
      </c>
      <c r="AG31" s="1071"/>
      <c r="AH31" s="1071"/>
      <c r="AI31" s="1071"/>
      <c r="AJ31" s="1072"/>
      <c r="AK31" s="1015" t="s">
        <v>546</v>
      </c>
      <c r="AL31" s="1006"/>
      <c r="AM31" s="1006"/>
      <c r="AN31" s="1006"/>
      <c r="AO31" s="1006"/>
      <c r="AP31" s="1006" t="s">
        <v>546</v>
      </c>
      <c r="AQ31" s="1006"/>
      <c r="AR31" s="1006"/>
      <c r="AS31" s="1006"/>
      <c r="AT31" s="1006"/>
      <c r="AU31" s="1006" t="s">
        <v>546</v>
      </c>
      <c r="AV31" s="1006"/>
      <c r="AW31" s="1006"/>
      <c r="AX31" s="1006"/>
      <c r="AY31" s="1006"/>
      <c r="AZ31" s="1076" t="s">
        <v>546</v>
      </c>
      <c r="BA31" s="1076"/>
      <c r="BB31" s="1076"/>
      <c r="BC31" s="1076"/>
      <c r="BD31" s="1076"/>
      <c r="BE31" s="1007"/>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392</v>
      </c>
      <c r="C32" s="1066"/>
      <c r="D32" s="1066"/>
      <c r="E32" s="1066"/>
      <c r="F32" s="1066"/>
      <c r="G32" s="1066"/>
      <c r="H32" s="1066"/>
      <c r="I32" s="1066"/>
      <c r="J32" s="1066"/>
      <c r="K32" s="1066"/>
      <c r="L32" s="1066"/>
      <c r="M32" s="1066"/>
      <c r="N32" s="1066"/>
      <c r="O32" s="1066"/>
      <c r="P32" s="1067"/>
      <c r="Q32" s="1073">
        <v>468</v>
      </c>
      <c r="R32" s="1074"/>
      <c r="S32" s="1074"/>
      <c r="T32" s="1074"/>
      <c r="U32" s="1074"/>
      <c r="V32" s="1074">
        <v>445</v>
      </c>
      <c r="W32" s="1074"/>
      <c r="X32" s="1074"/>
      <c r="Y32" s="1074"/>
      <c r="Z32" s="1074"/>
      <c r="AA32" s="1074">
        <v>23</v>
      </c>
      <c r="AB32" s="1074"/>
      <c r="AC32" s="1074"/>
      <c r="AD32" s="1074"/>
      <c r="AE32" s="1075"/>
      <c r="AF32" s="1070" t="s">
        <v>121</v>
      </c>
      <c r="AG32" s="1071"/>
      <c r="AH32" s="1071"/>
      <c r="AI32" s="1071"/>
      <c r="AJ32" s="1072"/>
      <c r="AK32" s="1015">
        <v>245</v>
      </c>
      <c r="AL32" s="1006"/>
      <c r="AM32" s="1006"/>
      <c r="AN32" s="1006"/>
      <c r="AO32" s="1006"/>
      <c r="AP32" s="1006">
        <v>2245</v>
      </c>
      <c r="AQ32" s="1006"/>
      <c r="AR32" s="1006"/>
      <c r="AS32" s="1006"/>
      <c r="AT32" s="1006"/>
      <c r="AU32" s="1006">
        <v>1673</v>
      </c>
      <c r="AV32" s="1006"/>
      <c r="AW32" s="1006"/>
      <c r="AX32" s="1006"/>
      <c r="AY32" s="1006"/>
      <c r="AZ32" s="1076" t="s">
        <v>546</v>
      </c>
      <c r="BA32" s="1076"/>
      <c r="BB32" s="1076"/>
      <c r="BC32" s="1076"/>
      <c r="BD32" s="1076"/>
      <c r="BE32" s="1007" t="s">
        <v>393</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t="s">
        <v>394</v>
      </c>
      <c r="C33" s="1066"/>
      <c r="D33" s="1066"/>
      <c r="E33" s="1066"/>
      <c r="F33" s="1066"/>
      <c r="G33" s="1066"/>
      <c r="H33" s="1066"/>
      <c r="I33" s="1066"/>
      <c r="J33" s="1066"/>
      <c r="K33" s="1066"/>
      <c r="L33" s="1066"/>
      <c r="M33" s="1066"/>
      <c r="N33" s="1066"/>
      <c r="O33" s="1066"/>
      <c r="P33" s="1067"/>
      <c r="Q33" s="1073">
        <v>37</v>
      </c>
      <c r="R33" s="1074"/>
      <c r="S33" s="1074"/>
      <c r="T33" s="1074"/>
      <c r="U33" s="1074"/>
      <c r="V33" s="1074">
        <v>22</v>
      </c>
      <c r="W33" s="1074"/>
      <c r="X33" s="1074"/>
      <c r="Y33" s="1074"/>
      <c r="Z33" s="1074"/>
      <c r="AA33" s="1074">
        <v>15</v>
      </c>
      <c r="AB33" s="1074"/>
      <c r="AC33" s="1074"/>
      <c r="AD33" s="1074"/>
      <c r="AE33" s="1075"/>
      <c r="AF33" s="1070">
        <v>15</v>
      </c>
      <c r="AG33" s="1071"/>
      <c r="AH33" s="1071"/>
      <c r="AI33" s="1071"/>
      <c r="AJ33" s="1072"/>
      <c r="AK33" s="1015" t="s">
        <v>546</v>
      </c>
      <c r="AL33" s="1006"/>
      <c r="AM33" s="1006"/>
      <c r="AN33" s="1006"/>
      <c r="AO33" s="1006"/>
      <c r="AP33" s="1006">
        <v>12</v>
      </c>
      <c r="AQ33" s="1006"/>
      <c r="AR33" s="1006"/>
      <c r="AS33" s="1006"/>
      <c r="AT33" s="1006"/>
      <c r="AU33" s="1006" t="s">
        <v>546</v>
      </c>
      <c r="AV33" s="1006"/>
      <c r="AW33" s="1006"/>
      <c r="AX33" s="1006"/>
      <c r="AY33" s="1006"/>
      <c r="AZ33" s="1076" t="s">
        <v>546</v>
      </c>
      <c r="BA33" s="1076"/>
      <c r="BB33" s="1076"/>
      <c r="BC33" s="1076"/>
      <c r="BD33" s="1076"/>
      <c r="BE33" s="1007" t="s">
        <v>395</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376</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545</v>
      </c>
      <c r="AG63" s="994"/>
      <c r="AH63" s="994"/>
      <c r="AI63" s="994"/>
      <c r="AJ63" s="1057"/>
      <c r="AK63" s="1058"/>
      <c r="AL63" s="998"/>
      <c r="AM63" s="998"/>
      <c r="AN63" s="998"/>
      <c r="AO63" s="998"/>
      <c r="AP63" s="994">
        <v>2257</v>
      </c>
      <c r="AQ63" s="994"/>
      <c r="AR63" s="994"/>
      <c r="AS63" s="994"/>
      <c r="AT63" s="994"/>
      <c r="AU63" s="994">
        <v>1673</v>
      </c>
      <c r="AV63" s="994"/>
      <c r="AW63" s="994"/>
      <c r="AX63" s="994"/>
      <c r="AY63" s="994"/>
      <c r="AZ63" s="1052"/>
      <c r="BA63" s="1052"/>
      <c r="BB63" s="1052"/>
      <c r="BC63" s="1052"/>
      <c r="BD63" s="1052"/>
      <c r="BE63" s="995"/>
      <c r="BF63" s="995"/>
      <c r="BG63" s="995"/>
      <c r="BH63" s="995"/>
      <c r="BI63" s="996"/>
      <c r="BJ63" s="1053" t="s">
        <v>121</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399</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400</v>
      </c>
      <c r="AV66" s="1037"/>
      <c r="AW66" s="1037"/>
      <c r="AX66" s="1037"/>
      <c r="AY66" s="1038"/>
      <c r="AZ66" s="1036" t="s">
        <v>364</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547</v>
      </c>
      <c r="C68" s="1021"/>
      <c r="D68" s="1021"/>
      <c r="E68" s="1021"/>
      <c r="F68" s="1021"/>
      <c r="G68" s="1021"/>
      <c r="H68" s="1021"/>
      <c r="I68" s="1021"/>
      <c r="J68" s="1021"/>
      <c r="K68" s="1021"/>
      <c r="L68" s="1021"/>
      <c r="M68" s="1021"/>
      <c r="N68" s="1021"/>
      <c r="O68" s="1021"/>
      <c r="P68" s="1022"/>
      <c r="Q68" s="1023">
        <v>483</v>
      </c>
      <c r="R68" s="1017"/>
      <c r="S68" s="1017"/>
      <c r="T68" s="1017"/>
      <c r="U68" s="1017"/>
      <c r="V68" s="1017">
        <v>397</v>
      </c>
      <c r="W68" s="1017"/>
      <c r="X68" s="1017"/>
      <c r="Y68" s="1017"/>
      <c r="Z68" s="1017"/>
      <c r="AA68" s="1017">
        <v>87</v>
      </c>
      <c r="AB68" s="1017"/>
      <c r="AC68" s="1017"/>
      <c r="AD68" s="1017"/>
      <c r="AE68" s="1017"/>
      <c r="AF68" s="1017">
        <v>87</v>
      </c>
      <c r="AG68" s="1017"/>
      <c r="AH68" s="1017"/>
      <c r="AI68" s="1017"/>
      <c r="AJ68" s="1017"/>
      <c r="AK68" s="1017">
        <v>93</v>
      </c>
      <c r="AL68" s="1017"/>
      <c r="AM68" s="1017"/>
      <c r="AN68" s="1017"/>
      <c r="AO68" s="1017"/>
      <c r="AP68" s="1017" t="s">
        <v>546</v>
      </c>
      <c r="AQ68" s="1017"/>
      <c r="AR68" s="1017"/>
      <c r="AS68" s="1017"/>
      <c r="AT68" s="1017"/>
      <c r="AU68" s="1017" t="s">
        <v>546</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548</v>
      </c>
      <c r="C69" s="1010"/>
      <c r="D69" s="1010"/>
      <c r="E69" s="1010"/>
      <c r="F69" s="1010"/>
      <c r="G69" s="1010"/>
      <c r="H69" s="1010"/>
      <c r="I69" s="1010"/>
      <c r="J69" s="1010"/>
      <c r="K69" s="1010"/>
      <c r="L69" s="1010"/>
      <c r="M69" s="1010"/>
      <c r="N69" s="1010"/>
      <c r="O69" s="1010"/>
      <c r="P69" s="1011"/>
      <c r="Q69" s="1012">
        <v>5552</v>
      </c>
      <c r="R69" s="1006"/>
      <c r="S69" s="1006"/>
      <c r="T69" s="1006"/>
      <c r="U69" s="1006"/>
      <c r="V69" s="1006">
        <v>4641</v>
      </c>
      <c r="W69" s="1006"/>
      <c r="X69" s="1006"/>
      <c r="Y69" s="1006"/>
      <c r="Z69" s="1006"/>
      <c r="AA69" s="1006">
        <v>912</v>
      </c>
      <c r="AB69" s="1006"/>
      <c r="AC69" s="1006"/>
      <c r="AD69" s="1006"/>
      <c r="AE69" s="1006"/>
      <c r="AF69" s="1006">
        <v>912</v>
      </c>
      <c r="AG69" s="1006"/>
      <c r="AH69" s="1006"/>
      <c r="AI69" s="1006"/>
      <c r="AJ69" s="1006"/>
      <c r="AK69" s="1006">
        <v>0</v>
      </c>
      <c r="AL69" s="1006"/>
      <c r="AM69" s="1006"/>
      <c r="AN69" s="1006"/>
      <c r="AO69" s="1006"/>
      <c r="AP69" s="1006" t="s">
        <v>546</v>
      </c>
      <c r="AQ69" s="1006"/>
      <c r="AR69" s="1006"/>
      <c r="AS69" s="1006"/>
      <c r="AT69" s="1006"/>
      <c r="AU69" s="1006" t="s">
        <v>546</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549</v>
      </c>
      <c r="C70" s="1010"/>
      <c r="D70" s="1010"/>
      <c r="E70" s="1010"/>
      <c r="F70" s="1010"/>
      <c r="G70" s="1010"/>
      <c r="H70" s="1010"/>
      <c r="I70" s="1010"/>
      <c r="J70" s="1010"/>
      <c r="K70" s="1010"/>
      <c r="L70" s="1010"/>
      <c r="M70" s="1010"/>
      <c r="N70" s="1010"/>
      <c r="O70" s="1010"/>
      <c r="P70" s="1011"/>
      <c r="Q70" s="1012">
        <v>1491</v>
      </c>
      <c r="R70" s="1006"/>
      <c r="S70" s="1006"/>
      <c r="T70" s="1006"/>
      <c r="U70" s="1006"/>
      <c r="V70" s="1006">
        <v>1487</v>
      </c>
      <c r="W70" s="1006"/>
      <c r="X70" s="1006"/>
      <c r="Y70" s="1006"/>
      <c r="Z70" s="1006"/>
      <c r="AA70" s="1006">
        <v>3</v>
      </c>
      <c r="AB70" s="1006"/>
      <c r="AC70" s="1006"/>
      <c r="AD70" s="1006"/>
      <c r="AE70" s="1006"/>
      <c r="AF70" s="1006">
        <v>3</v>
      </c>
      <c r="AG70" s="1006"/>
      <c r="AH70" s="1006"/>
      <c r="AI70" s="1006"/>
      <c r="AJ70" s="1006"/>
      <c r="AK70" s="1006">
        <v>41</v>
      </c>
      <c r="AL70" s="1006"/>
      <c r="AM70" s="1006"/>
      <c r="AN70" s="1006"/>
      <c r="AO70" s="1006"/>
      <c r="AP70" s="1006" t="s">
        <v>546</v>
      </c>
      <c r="AQ70" s="1006"/>
      <c r="AR70" s="1006"/>
      <c r="AS70" s="1006"/>
      <c r="AT70" s="1006"/>
      <c r="AU70" s="1006" t="s">
        <v>546</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550</v>
      </c>
      <c r="C71" s="1010"/>
      <c r="D71" s="1010"/>
      <c r="E71" s="1010"/>
      <c r="F71" s="1010"/>
      <c r="G71" s="1010"/>
      <c r="H71" s="1010"/>
      <c r="I71" s="1010"/>
      <c r="J71" s="1010"/>
      <c r="K71" s="1010"/>
      <c r="L71" s="1010"/>
      <c r="M71" s="1010"/>
      <c r="N71" s="1010"/>
      <c r="O71" s="1010"/>
      <c r="P71" s="1011"/>
      <c r="Q71" s="1012">
        <v>8</v>
      </c>
      <c r="R71" s="1006"/>
      <c r="S71" s="1006"/>
      <c r="T71" s="1006"/>
      <c r="U71" s="1006"/>
      <c r="V71" s="1006">
        <v>7</v>
      </c>
      <c r="W71" s="1006"/>
      <c r="X71" s="1006"/>
      <c r="Y71" s="1006"/>
      <c r="Z71" s="1006"/>
      <c r="AA71" s="1006">
        <v>0</v>
      </c>
      <c r="AB71" s="1006"/>
      <c r="AC71" s="1006"/>
      <c r="AD71" s="1006"/>
      <c r="AE71" s="1006"/>
      <c r="AF71" s="1006">
        <v>0</v>
      </c>
      <c r="AG71" s="1006"/>
      <c r="AH71" s="1006"/>
      <c r="AI71" s="1006"/>
      <c r="AJ71" s="1006"/>
      <c r="AK71" s="1006">
        <v>5</v>
      </c>
      <c r="AL71" s="1006"/>
      <c r="AM71" s="1006"/>
      <c r="AN71" s="1006"/>
      <c r="AO71" s="1006"/>
      <c r="AP71" s="1006" t="s">
        <v>546</v>
      </c>
      <c r="AQ71" s="1006"/>
      <c r="AR71" s="1006"/>
      <c r="AS71" s="1006"/>
      <c r="AT71" s="1006"/>
      <c r="AU71" s="1006" t="s">
        <v>546</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t="s">
        <v>551</v>
      </c>
      <c r="C72" s="1010"/>
      <c r="D72" s="1010"/>
      <c r="E72" s="1010"/>
      <c r="F72" s="1010"/>
      <c r="G72" s="1010"/>
      <c r="H72" s="1010"/>
      <c r="I72" s="1010"/>
      <c r="J72" s="1010"/>
      <c r="K72" s="1010"/>
      <c r="L72" s="1010"/>
      <c r="M72" s="1010"/>
      <c r="N72" s="1010"/>
      <c r="O72" s="1010"/>
      <c r="P72" s="1011"/>
      <c r="Q72" s="1012">
        <v>33</v>
      </c>
      <c r="R72" s="1006"/>
      <c r="S72" s="1006"/>
      <c r="T72" s="1006"/>
      <c r="U72" s="1006"/>
      <c r="V72" s="1006">
        <v>17</v>
      </c>
      <c r="W72" s="1006"/>
      <c r="X72" s="1006"/>
      <c r="Y72" s="1006"/>
      <c r="Z72" s="1006"/>
      <c r="AA72" s="1006">
        <v>17</v>
      </c>
      <c r="AB72" s="1006"/>
      <c r="AC72" s="1006"/>
      <c r="AD72" s="1006"/>
      <c r="AE72" s="1006"/>
      <c r="AF72" s="1006">
        <v>17</v>
      </c>
      <c r="AG72" s="1006"/>
      <c r="AH72" s="1006"/>
      <c r="AI72" s="1006"/>
      <c r="AJ72" s="1006"/>
      <c r="AK72" s="1006">
        <v>23</v>
      </c>
      <c r="AL72" s="1006"/>
      <c r="AM72" s="1006"/>
      <c r="AN72" s="1006"/>
      <c r="AO72" s="1006"/>
      <c r="AP72" s="1006" t="s">
        <v>546</v>
      </c>
      <c r="AQ72" s="1006"/>
      <c r="AR72" s="1006"/>
      <c r="AS72" s="1006"/>
      <c r="AT72" s="1006"/>
      <c r="AU72" s="1006" t="s">
        <v>546</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t="s">
        <v>552</v>
      </c>
      <c r="C73" s="1010"/>
      <c r="D73" s="1010"/>
      <c r="E73" s="1010"/>
      <c r="F73" s="1010"/>
      <c r="G73" s="1010"/>
      <c r="H73" s="1010"/>
      <c r="I73" s="1010"/>
      <c r="J73" s="1010"/>
      <c r="K73" s="1010"/>
      <c r="L73" s="1010"/>
      <c r="M73" s="1010"/>
      <c r="N73" s="1010"/>
      <c r="O73" s="1010"/>
      <c r="P73" s="1011"/>
      <c r="Q73" s="1012">
        <v>772</v>
      </c>
      <c r="R73" s="1006"/>
      <c r="S73" s="1006"/>
      <c r="T73" s="1006"/>
      <c r="U73" s="1006"/>
      <c r="V73" s="1006">
        <v>728</v>
      </c>
      <c r="W73" s="1006"/>
      <c r="X73" s="1006"/>
      <c r="Y73" s="1006"/>
      <c r="Z73" s="1006"/>
      <c r="AA73" s="1006">
        <v>44</v>
      </c>
      <c r="AB73" s="1006"/>
      <c r="AC73" s="1006"/>
      <c r="AD73" s="1006"/>
      <c r="AE73" s="1006"/>
      <c r="AF73" s="1006">
        <v>44</v>
      </c>
      <c r="AG73" s="1006"/>
      <c r="AH73" s="1006"/>
      <c r="AI73" s="1006"/>
      <c r="AJ73" s="1006"/>
      <c r="AK73" s="1006">
        <v>315</v>
      </c>
      <c r="AL73" s="1006"/>
      <c r="AM73" s="1006"/>
      <c r="AN73" s="1006"/>
      <c r="AO73" s="1006"/>
      <c r="AP73" s="1006" t="s">
        <v>546</v>
      </c>
      <c r="AQ73" s="1006"/>
      <c r="AR73" s="1006"/>
      <c r="AS73" s="1006"/>
      <c r="AT73" s="1006"/>
      <c r="AU73" s="1006" t="s">
        <v>546</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t="s">
        <v>553</v>
      </c>
      <c r="C74" s="1010"/>
      <c r="D74" s="1010"/>
      <c r="E74" s="1010"/>
      <c r="F74" s="1010"/>
      <c r="G74" s="1010"/>
      <c r="H74" s="1010"/>
      <c r="I74" s="1010"/>
      <c r="J74" s="1010"/>
      <c r="K74" s="1010"/>
      <c r="L74" s="1010"/>
      <c r="M74" s="1010"/>
      <c r="N74" s="1010"/>
      <c r="O74" s="1010"/>
      <c r="P74" s="1011"/>
      <c r="Q74" s="1012">
        <v>3621</v>
      </c>
      <c r="R74" s="1006"/>
      <c r="S74" s="1006"/>
      <c r="T74" s="1006"/>
      <c r="U74" s="1006"/>
      <c r="V74" s="1006">
        <v>3577</v>
      </c>
      <c r="W74" s="1006"/>
      <c r="X74" s="1006"/>
      <c r="Y74" s="1006"/>
      <c r="Z74" s="1006"/>
      <c r="AA74" s="1006">
        <v>44</v>
      </c>
      <c r="AB74" s="1006"/>
      <c r="AC74" s="1006"/>
      <c r="AD74" s="1006"/>
      <c r="AE74" s="1006"/>
      <c r="AF74" s="1006">
        <v>9</v>
      </c>
      <c r="AG74" s="1006"/>
      <c r="AH74" s="1006"/>
      <c r="AI74" s="1006"/>
      <c r="AJ74" s="1006"/>
      <c r="AK74" s="1006">
        <v>26</v>
      </c>
      <c r="AL74" s="1006"/>
      <c r="AM74" s="1006"/>
      <c r="AN74" s="1006"/>
      <c r="AO74" s="1006"/>
      <c r="AP74" s="1006">
        <v>1080</v>
      </c>
      <c r="AQ74" s="1006"/>
      <c r="AR74" s="1006"/>
      <c r="AS74" s="1006"/>
      <c r="AT74" s="1006"/>
      <c r="AU74" s="1006">
        <v>197</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t="s">
        <v>554</v>
      </c>
      <c r="C75" s="1010"/>
      <c r="D75" s="1010"/>
      <c r="E75" s="1010"/>
      <c r="F75" s="1010"/>
      <c r="G75" s="1010"/>
      <c r="H75" s="1010"/>
      <c r="I75" s="1010"/>
      <c r="J75" s="1010"/>
      <c r="K75" s="1010"/>
      <c r="L75" s="1010"/>
      <c r="M75" s="1010"/>
      <c r="N75" s="1010"/>
      <c r="O75" s="1010"/>
      <c r="P75" s="1011"/>
      <c r="Q75" s="1013">
        <v>1961</v>
      </c>
      <c r="R75" s="1014"/>
      <c r="S75" s="1014"/>
      <c r="T75" s="1014"/>
      <c r="U75" s="1015"/>
      <c r="V75" s="1016">
        <v>2883</v>
      </c>
      <c r="W75" s="1014"/>
      <c r="X75" s="1014"/>
      <c r="Y75" s="1014"/>
      <c r="Z75" s="1015"/>
      <c r="AA75" s="1016">
        <v>-922</v>
      </c>
      <c r="AB75" s="1014"/>
      <c r="AC75" s="1014"/>
      <c r="AD75" s="1014"/>
      <c r="AE75" s="1015"/>
      <c r="AF75" s="1016">
        <v>3589</v>
      </c>
      <c r="AG75" s="1014"/>
      <c r="AH75" s="1014"/>
      <c r="AI75" s="1014"/>
      <c r="AJ75" s="1015"/>
      <c r="AK75" s="1016">
        <v>8</v>
      </c>
      <c r="AL75" s="1014"/>
      <c r="AM75" s="1014"/>
      <c r="AN75" s="1014"/>
      <c r="AO75" s="1015"/>
      <c r="AP75" s="1016">
        <v>17936</v>
      </c>
      <c r="AQ75" s="1014"/>
      <c r="AR75" s="1014"/>
      <c r="AS75" s="1014"/>
      <c r="AT75" s="1015"/>
      <c r="AU75" s="1016" t="s">
        <v>546</v>
      </c>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t="s">
        <v>555</v>
      </c>
      <c r="C76" s="1010"/>
      <c r="D76" s="1010"/>
      <c r="E76" s="1010"/>
      <c r="F76" s="1010"/>
      <c r="G76" s="1010"/>
      <c r="H76" s="1010"/>
      <c r="I76" s="1010"/>
      <c r="J76" s="1010"/>
      <c r="K76" s="1010"/>
      <c r="L76" s="1010"/>
      <c r="M76" s="1010"/>
      <c r="N76" s="1010"/>
      <c r="O76" s="1010"/>
      <c r="P76" s="1011"/>
      <c r="Q76" s="1013">
        <v>677</v>
      </c>
      <c r="R76" s="1014"/>
      <c r="S76" s="1014"/>
      <c r="T76" s="1014"/>
      <c r="U76" s="1015"/>
      <c r="V76" s="1016">
        <v>622</v>
      </c>
      <c r="W76" s="1014"/>
      <c r="X76" s="1014"/>
      <c r="Y76" s="1014"/>
      <c r="Z76" s="1015"/>
      <c r="AA76" s="1016">
        <v>54</v>
      </c>
      <c r="AB76" s="1014"/>
      <c r="AC76" s="1014"/>
      <c r="AD76" s="1014"/>
      <c r="AE76" s="1015"/>
      <c r="AF76" s="1016">
        <v>54</v>
      </c>
      <c r="AG76" s="1014"/>
      <c r="AH76" s="1014"/>
      <c r="AI76" s="1014"/>
      <c r="AJ76" s="1015"/>
      <c r="AK76" s="1016" t="s">
        <v>546</v>
      </c>
      <c r="AL76" s="1014"/>
      <c r="AM76" s="1014"/>
      <c r="AN76" s="1014"/>
      <c r="AO76" s="1015"/>
      <c r="AP76" s="1016">
        <v>120</v>
      </c>
      <c r="AQ76" s="1014"/>
      <c r="AR76" s="1014"/>
      <c r="AS76" s="1014"/>
      <c r="AT76" s="1015"/>
      <c r="AU76" s="1016">
        <v>13</v>
      </c>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t="s">
        <v>556</v>
      </c>
      <c r="C77" s="1010"/>
      <c r="D77" s="1010"/>
      <c r="E77" s="1010"/>
      <c r="F77" s="1010"/>
      <c r="G77" s="1010"/>
      <c r="H77" s="1010"/>
      <c r="I77" s="1010"/>
      <c r="J77" s="1010"/>
      <c r="K77" s="1010"/>
      <c r="L77" s="1010"/>
      <c r="M77" s="1010"/>
      <c r="N77" s="1010"/>
      <c r="O77" s="1010"/>
      <c r="P77" s="1011"/>
      <c r="Q77" s="1013">
        <v>33</v>
      </c>
      <c r="R77" s="1014"/>
      <c r="S77" s="1014"/>
      <c r="T77" s="1014"/>
      <c r="U77" s="1015"/>
      <c r="V77" s="1016">
        <v>31</v>
      </c>
      <c r="W77" s="1014"/>
      <c r="X77" s="1014"/>
      <c r="Y77" s="1014"/>
      <c r="Z77" s="1015"/>
      <c r="AA77" s="1016">
        <v>1</v>
      </c>
      <c r="AB77" s="1014"/>
      <c r="AC77" s="1014"/>
      <c r="AD77" s="1014"/>
      <c r="AE77" s="1015"/>
      <c r="AF77" s="1016">
        <v>1</v>
      </c>
      <c r="AG77" s="1014"/>
      <c r="AH77" s="1014"/>
      <c r="AI77" s="1014"/>
      <c r="AJ77" s="1015"/>
      <c r="AK77" s="1016" t="s">
        <v>546</v>
      </c>
      <c r="AL77" s="1014"/>
      <c r="AM77" s="1014"/>
      <c r="AN77" s="1014"/>
      <c r="AO77" s="1015"/>
      <c r="AP77" s="1016" t="s">
        <v>546</v>
      </c>
      <c r="AQ77" s="1014"/>
      <c r="AR77" s="1014"/>
      <c r="AS77" s="1014"/>
      <c r="AT77" s="1015"/>
      <c r="AU77" s="1016" t="s">
        <v>546</v>
      </c>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t="s">
        <v>557</v>
      </c>
      <c r="C78" s="1010"/>
      <c r="D78" s="1010"/>
      <c r="E78" s="1010"/>
      <c r="F78" s="1010"/>
      <c r="G78" s="1010"/>
      <c r="H78" s="1010"/>
      <c r="I78" s="1010"/>
      <c r="J78" s="1010"/>
      <c r="K78" s="1010"/>
      <c r="L78" s="1010"/>
      <c r="M78" s="1010"/>
      <c r="N78" s="1010"/>
      <c r="O78" s="1010"/>
      <c r="P78" s="1011"/>
      <c r="Q78" s="1012">
        <v>1876</v>
      </c>
      <c r="R78" s="1006"/>
      <c r="S78" s="1006"/>
      <c r="T78" s="1006"/>
      <c r="U78" s="1006"/>
      <c r="V78" s="1006">
        <v>1810</v>
      </c>
      <c r="W78" s="1006"/>
      <c r="X78" s="1006"/>
      <c r="Y78" s="1006"/>
      <c r="Z78" s="1006"/>
      <c r="AA78" s="1006">
        <v>66</v>
      </c>
      <c r="AB78" s="1006"/>
      <c r="AC78" s="1006"/>
      <c r="AD78" s="1006"/>
      <c r="AE78" s="1006"/>
      <c r="AF78" s="1006">
        <v>66</v>
      </c>
      <c r="AG78" s="1006"/>
      <c r="AH78" s="1006"/>
      <c r="AI78" s="1006"/>
      <c r="AJ78" s="1006"/>
      <c r="AK78" s="1006" t="s">
        <v>546</v>
      </c>
      <c r="AL78" s="1006"/>
      <c r="AM78" s="1006"/>
      <c r="AN78" s="1006"/>
      <c r="AO78" s="1006"/>
      <c r="AP78" s="1006" t="s">
        <v>546</v>
      </c>
      <c r="AQ78" s="1006"/>
      <c r="AR78" s="1006"/>
      <c r="AS78" s="1006"/>
      <c r="AT78" s="1006"/>
      <c r="AU78" s="1006" t="s">
        <v>546</v>
      </c>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t="s">
        <v>558</v>
      </c>
      <c r="C79" s="1010"/>
      <c r="D79" s="1010"/>
      <c r="E79" s="1010"/>
      <c r="F79" s="1010"/>
      <c r="G79" s="1010"/>
      <c r="H79" s="1010"/>
      <c r="I79" s="1010"/>
      <c r="J79" s="1010"/>
      <c r="K79" s="1010"/>
      <c r="L79" s="1010"/>
      <c r="M79" s="1010"/>
      <c r="N79" s="1010"/>
      <c r="O79" s="1010"/>
      <c r="P79" s="1011"/>
      <c r="Q79" s="1012">
        <v>297869</v>
      </c>
      <c r="R79" s="1006"/>
      <c r="S79" s="1006"/>
      <c r="T79" s="1006"/>
      <c r="U79" s="1006"/>
      <c r="V79" s="1006">
        <v>293113</v>
      </c>
      <c r="W79" s="1006"/>
      <c r="X79" s="1006"/>
      <c r="Y79" s="1006"/>
      <c r="Z79" s="1006"/>
      <c r="AA79" s="1006">
        <v>4756</v>
      </c>
      <c r="AB79" s="1006"/>
      <c r="AC79" s="1006"/>
      <c r="AD79" s="1006"/>
      <c r="AE79" s="1006"/>
      <c r="AF79" s="1006">
        <v>4756</v>
      </c>
      <c r="AG79" s="1006"/>
      <c r="AH79" s="1006"/>
      <c r="AI79" s="1006"/>
      <c r="AJ79" s="1006"/>
      <c r="AK79" s="1006">
        <v>1710</v>
      </c>
      <c r="AL79" s="1006"/>
      <c r="AM79" s="1006"/>
      <c r="AN79" s="1006"/>
      <c r="AO79" s="1006"/>
      <c r="AP79" s="1006" t="s">
        <v>546</v>
      </c>
      <c r="AQ79" s="1006"/>
      <c r="AR79" s="1006"/>
      <c r="AS79" s="1006"/>
      <c r="AT79" s="1006"/>
      <c r="AU79" s="1006" t="s">
        <v>546</v>
      </c>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376</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9538</v>
      </c>
      <c r="AG88" s="994"/>
      <c r="AH88" s="994"/>
      <c r="AI88" s="994"/>
      <c r="AJ88" s="994"/>
      <c r="AK88" s="998"/>
      <c r="AL88" s="998"/>
      <c r="AM88" s="998"/>
      <c r="AN88" s="998"/>
      <c r="AO88" s="998"/>
      <c r="AP88" s="994">
        <v>19136</v>
      </c>
      <c r="AQ88" s="994"/>
      <c r="AR88" s="994"/>
      <c r="AS88" s="994"/>
      <c r="AT88" s="994"/>
      <c r="AU88" s="994">
        <v>210</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11</v>
      </c>
      <c r="CS102" s="988"/>
      <c r="CT102" s="988"/>
      <c r="CU102" s="988"/>
      <c r="CV102" s="989"/>
      <c r="CW102" s="987">
        <v>14</v>
      </c>
      <c r="CX102" s="988"/>
      <c r="CY102" s="988"/>
      <c r="CZ102" s="988"/>
      <c r="DA102" s="989"/>
      <c r="DB102" s="987" t="s">
        <v>546</v>
      </c>
      <c r="DC102" s="988"/>
      <c r="DD102" s="988"/>
      <c r="DE102" s="988"/>
      <c r="DF102" s="989"/>
      <c r="DG102" s="987" t="s">
        <v>546</v>
      </c>
      <c r="DH102" s="988"/>
      <c r="DI102" s="988"/>
      <c r="DJ102" s="988"/>
      <c r="DK102" s="989"/>
      <c r="DL102" s="987" t="s">
        <v>546</v>
      </c>
      <c r="DM102" s="988"/>
      <c r="DN102" s="988"/>
      <c r="DO102" s="988"/>
      <c r="DP102" s="989"/>
      <c r="DQ102" s="987" t="s">
        <v>546</v>
      </c>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294</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294</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294</v>
      </c>
      <c r="DR109" s="931"/>
      <c r="DS109" s="931"/>
      <c r="DT109" s="931"/>
      <c r="DU109" s="932"/>
      <c r="DV109" s="933" t="s">
        <v>412</v>
      </c>
      <c r="DW109" s="931"/>
      <c r="DX109" s="931"/>
      <c r="DY109" s="931"/>
      <c r="DZ109" s="964"/>
    </row>
    <row r="110" spans="1:131" s="212" customFormat="1" ht="26.25" customHeight="1" x14ac:dyDescent="0.2">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398330</v>
      </c>
      <c r="AB110" s="924"/>
      <c r="AC110" s="924"/>
      <c r="AD110" s="924"/>
      <c r="AE110" s="925"/>
      <c r="AF110" s="926">
        <v>396493</v>
      </c>
      <c r="AG110" s="924"/>
      <c r="AH110" s="924"/>
      <c r="AI110" s="924"/>
      <c r="AJ110" s="925"/>
      <c r="AK110" s="926">
        <v>379978</v>
      </c>
      <c r="AL110" s="924"/>
      <c r="AM110" s="924"/>
      <c r="AN110" s="924"/>
      <c r="AO110" s="925"/>
      <c r="AP110" s="927">
        <v>14.8</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3154389</v>
      </c>
      <c r="BR110" s="877"/>
      <c r="BS110" s="877"/>
      <c r="BT110" s="877"/>
      <c r="BU110" s="877"/>
      <c r="BV110" s="877">
        <v>3084005</v>
      </c>
      <c r="BW110" s="877"/>
      <c r="BX110" s="877"/>
      <c r="BY110" s="877"/>
      <c r="BZ110" s="877"/>
      <c r="CA110" s="877">
        <v>3016755</v>
      </c>
      <c r="CB110" s="877"/>
      <c r="CC110" s="877"/>
      <c r="CD110" s="877"/>
      <c r="CE110" s="877"/>
      <c r="CF110" s="901">
        <v>117.3</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v>15855</v>
      </c>
      <c r="DH110" s="877"/>
      <c r="DI110" s="877"/>
      <c r="DJ110" s="877"/>
      <c r="DK110" s="877"/>
      <c r="DL110" s="877">
        <v>10995</v>
      </c>
      <c r="DM110" s="877"/>
      <c r="DN110" s="877"/>
      <c r="DO110" s="877"/>
      <c r="DP110" s="877"/>
      <c r="DQ110" s="877">
        <v>6135</v>
      </c>
      <c r="DR110" s="877"/>
      <c r="DS110" s="877"/>
      <c r="DT110" s="877"/>
      <c r="DU110" s="877"/>
      <c r="DV110" s="878">
        <v>0.2</v>
      </c>
      <c r="DW110" s="878"/>
      <c r="DX110" s="878"/>
      <c r="DY110" s="878"/>
      <c r="DZ110" s="879"/>
    </row>
    <row r="111" spans="1:131" s="212" customFormat="1" ht="26.25" customHeight="1" x14ac:dyDescent="0.2">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121</v>
      </c>
      <c r="AB111" s="954"/>
      <c r="AC111" s="954"/>
      <c r="AD111" s="954"/>
      <c r="AE111" s="955"/>
      <c r="AF111" s="956" t="s">
        <v>121</v>
      </c>
      <c r="AG111" s="954"/>
      <c r="AH111" s="954"/>
      <c r="AI111" s="954"/>
      <c r="AJ111" s="955"/>
      <c r="AK111" s="956" t="s">
        <v>121</v>
      </c>
      <c r="AL111" s="954"/>
      <c r="AM111" s="954"/>
      <c r="AN111" s="954"/>
      <c r="AO111" s="955"/>
      <c r="AP111" s="957" t="s">
        <v>121</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v>120211</v>
      </c>
      <c r="BR111" s="852"/>
      <c r="BS111" s="852"/>
      <c r="BT111" s="852"/>
      <c r="BU111" s="852"/>
      <c r="BV111" s="852">
        <v>172934</v>
      </c>
      <c r="BW111" s="852"/>
      <c r="BX111" s="852"/>
      <c r="BY111" s="852"/>
      <c r="BZ111" s="852"/>
      <c r="CA111" s="852">
        <v>138819</v>
      </c>
      <c r="CB111" s="852"/>
      <c r="CC111" s="852"/>
      <c r="CD111" s="852"/>
      <c r="CE111" s="852"/>
      <c r="CF111" s="910">
        <v>5.4</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121</v>
      </c>
      <c r="DH111" s="852"/>
      <c r="DI111" s="852"/>
      <c r="DJ111" s="852"/>
      <c r="DK111" s="852"/>
      <c r="DL111" s="852" t="s">
        <v>121</v>
      </c>
      <c r="DM111" s="852"/>
      <c r="DN111" s="852"/>
      <c r="DO111" s="852"/>
      <c r="DP111" s="852"/>
      <c r="DQ111" s="852" t="s">
        <v>121</v>
      </c>
      <c r="DR111" s="852"/>
      <c r="DS111" s="852"/>
      <c r="DT111" s="852"/>
      <c r="DU111" s="852"/>
      <c r="DV111" s="829" t="s">
        <v>121</v>
      </c>
      <c r="DW111" s="829"/>
      <c r="DX111" s="829"/>
      <c r="DY111" s="829"/>
      <c r="DZ111" s="830"/>
    </row>
    <row r="112" spans="1:131" s="212" customFormat="1" ht="26.25" customHeight="1" x14ac:dyDescent="0.2">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121</v>
      </c>
      <c r="AB112" s="815"/>
      <c r="AC112" s="815"/>
      <c r="AD112" s="815"/>
      <c r="AE112" s="816"/>
      <c r="AF112" s="817" t="s">
        <v>121</v>
      </c>
      <c r="AG112" s="815"/>
      <c r="AH112" s="815"/>
      <c r="AI112" s="815"/>
      <c r="AJ112" s="816"/>
      <c r="AK112" s="817" t="s">
        <v>121</v>
      </c>
      <c r="AL112" s="815"/>
      <c r="AM112" s="815"/>
      <c r="AN112" s="815"/>
      <c r="AO112" s="816"/>
      <c r="AP112" s="859" t="s">
        <v>121</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1655517</v>
      </c>
      <c r="BR112" s="852"/>
      <c r="BS112" s="852"/>
      <c r="BT112" s="852"/>
      <c r="BU112" s="852"/>
      <c r="BV112" s="852">
        <v>1659945</v>
      </c>
      <c r="BW112" s="852"/>
      <c r="BX112" s="852"/>
      <c r="BY112" s="852"/>
      <c r="BZ112" s="852"/>
      <c r="CA112" s="852">
        <v>1672869</v>
      </c>
      <c r="CB112" s="852"/>
      <c r="CC112" s="852"/>
      <c r="CD112" s="852"/>
      <c r="CE112" s="852"/>
      <c r="CF112" s="910">
        <v>65.099999999999994</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v>63239</v>
      </c>
      <c r="DH112" s="852"/>
      <c r="DI112" s="852"/>
      <c r="DJ112" s="852"/>
      <c r="DK112" s="852"/>
      <c r="DL112" s="852">
        <v>58386</v>
      </c>
      <c r="DM112" s="852"/>
      <c r="DN112" s="852"/>
      <c r="DO112" s="852"/>
      <c r="DP112" s="852"/>
      <c r="DQ112" s="852">
        <v>53532</v>
      </c>
      <c r="DR112" s="852"/>
      <c r="DS112" s="852"/>
      <c r="DT112" s="852"/>
      <c r="DU112" s="852"/>
      <c r="DV112" s="829">
        <v>2.1</v>
      </c>
      <c r="DW112" s="829"/>
      <c r="DX112" s="829"/>
      <c r="DY112" s="829"/>
      <c r="DZ112" s="830"/>
    </row>
    <row r="113" spans="1:130" s="212" customFormat="1" ht="26.25" customHeight="1" x14ac:dyDescent="0.2">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212403</v>
      </c>
      <c r="AB113" s="954"/>
      <c r="AC113" s="954"/>
      <c r="AD113" s="954"/>
      <c r="AE113" s="955"/>
      <c r="AF113" s="956">
        <v>204398</v>
      </c>
      <c r="AG113" s="954"/>
      <c r="AH113" s="954"/>
      <c r="AI113" s="954"/>
      <c r="AJ113" s="955"/>
      <c r="AK113" s="956">
        <v>201421</v>
      </c>
      <c r="AL113" s="954"/>
      <c r="AM113" s="954"/>
      <c r="AN113" s="954"/>
      <c r="AO113" s="955"/>
      <c r="AP113" s="957">
        <v>7.8</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v>115021</v>
      </c>
      <c r="BR113" s="852"/>
      <c r="BS113" s="852"/>
      <c r="BT113" s="852"/>
      <c r="BU113" s="852"/>
      <c r="BV113" s="852">
        <v>177275</v>
      </c>
      <c r="BW113" s="852"/>
      <c r="BX113" s="852"/>
      <c r="BY113" s="852"/>
      <c r="BZ113" s="852"/>
      <c r="CA113" s="852">
        <v>209556</v>
      </c>
      <c r="CB113" s="852"/>
      <c r="CC113" s="852"/>
      <c r="CD113" s="852"/>
      <c r="CE113" s="852"/>
      <c r="CF113" s="910">
        <v>8.1</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121</v>
      </c>
      <c r="DH113" s="815"/>
      <c r="DI113" s="815"/>
      <c r="DJ113" s="815"/>
      <c r="DK113" s="816"/>
      <c r="DL113" s="817" t="s">
        <v>121</v>
      </c>
      <c r="DM113" s="815"/>
      <c r="DN113" s="815"/>
      <c r="DO113" s="815"/>
      <c r="DP113" s="816"/>
      <c r="DQ113" s="817" t="s">
        <v>121</v>
      </c>
      <c r="DR113" s="815"/>
      <c r="DS113" s="815"/>
      <c r="DT113" s="815"/>
      <c r="DU113" s="816"/>
      <c r="DV113" s="859" t="s">
        <v>121</v>
      </c>
      <c r="DW113" s="860"/>
      <c r="DX113" s="860"/>
      <c r="DY113" s="860"/>
      <c r="DZ113" s="861"/>
    </row>
    <row r="114" spans="1:130" s="212" customFormat="1" ht="26.25" customHeight="1" x14ac:dyDescent="0.2">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33946</v>
      </c>
      <c r="AB114" s="815"/>
      <c r="AC114" s="815"/>
      <c r="AD114" s="815"/>
      <c r="AE114" s="816"/>
      <c r="AF114" s="817">
        <v>25960</v>
      </c>
      <c r="AG114" s="815"/>
      <c r="AH114" s="815"/>
      <c r="AI114" s="815"/>
      <c r="AJ114" s="816"/>
      <c r="AK114" s="817">
        <v>14748</v>
      </c>
      <c r="AL114" s="815"/>
      <c r="AM114" s="815"/>
      <c r="AN114" s="815"/>
      <c r="AO114" s="816"/>
      <c r="AP114" s="859">
        <v>0.6</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v>656402</v>
      </c>
      <c r="BR114" s="852"/>
      <c r="BS114" s="852"/>
      <c r="BT114" s="852"/>
      <c r="BU114" s="852"/>
      <c r="BV114" s="852">
        <v>666958</v>
      </c>
      <c r="BW114" s="852"/>
      <c r="BX114" s="852"/>
      <c r="BY114" s="852"/>
      <c r="BZ114" s="852"/>
      <c r="CA114" s="852">
        <v>582557</v>
      </c>
      <c r="CB114" s="852"/>
      <c r="CC114" s="852"/>
      <c r="CD114" s="852"/>
      <c r="CE114" s="852"/>
      <c r="CF114" s="910">
        <v>22.7</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121</v>
      </c>
      <c r="DH114" s="815"/>
      <c r="DI114" s="815"/>
      <c r="DJ114" s="815"/>
      <c r="DK114" s="816"/>
      <c r="DL114" s="817" t="s">
        <v>121</v>
      </c>
      <c r="DM114" s="815"/>
      <c r="DN114" s="815"/>
      <c r="DO114" s="815"/>
      <c r="DP114" s="816"/>
      <c r="DQ114" s="817" t="s">
        <v>121</v>
      </c>
      <c r="DR114" s="815"/>
      <c r="DS114" s="815"/>
      <c r="DT114" s="815"/>
      <c r="DU114" s="816"/>
      <c r="DV114" s="859" t="s">
        <v>121</v>
      </c>
      <c r="DW114" s="860"/>
      <c r="DX114" s="860"/>
      <c r="DY114" s="860"/>
      <c r="DZ114" s="861"/>
    </row>
    <row r="115" spans="1:130" s="212" customFormat="1" ht="26.25" customHeight="1" x14ac:dyDescent="0.2">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13300</v>
      </c>
      <c r="AB115" s="954"/>
      <c r="AC115" s="954"/>
      <c r="AD115" s="954"/>
      <c r="AE115" s="955"/>
      <c r="AF115" s="956">
        <v>41424</v>
      </c>
      <c r="AG115" s="954"/>
      <c r="AH115" s="954"/>
      <c r="AI115" s="954"/>
      <c r="AJ115" s="955"/>
      <c r="AK115" s="956">
        <v>61590</v>
      </c>
      <c r="AL115" s="954"/>
      <c r="AM115" s="954"/>
      <c r="AN115" s="954"/>
      <c r="AO115" s="955"/>
      <c r="AP115" s="957">
        <v>2.4</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121</v>
      </c>
      <c r="BR115" s="852"/>
      <c r="BS115" s="852"/>
      <c r="BT115" s="852"/>
      <c r="BU115" s="852"/>
      <c r="BV115" s="852" t="s">
        <v>121</v>
      </c>
      <c r="BW115" s="852"/>
      <c r="BX115" s="852"/>
      <c r="BY115" s="852"/>
      <c r="BZ115" s="852"/>
      <c r="CA115" s="852" t="s">
        <v>121</v>
      </c>
      <c r="CB115" s="852"/>
      <c r="CC115" s="852"/>
      <c r="CD115" s="852"/>
      <c r="CE115" s="852"/>
      <c r="CF115" s="910" t="s">
        <v>121</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121</v>
      </c>
      <c r="DH115" s="815"/>
      <c r="DI115" s="815"/>
      <c r="DJ115" s="815"/>
      <c r="DK115" s="816"/>
      <c r="DL115" s="817" t="s">
        <v>121</v>
      </c>
      <c r="DM115" s="815"/>
      <c r="DN115" s="815"/>
      <c r="DO115" s="815"/>
      <c r="DP115" s="816"/>
      <c r="DQ115" s="817" t="s">
        <v>121</v>
      </c>
      <c r="DR115" s="815"/>
      <c r="DS115" s="815"/>
      <c r="DT115" s="815"/>
      <c r="DU115" s="816"/>
      <c r="DV115" s="859" t="s">
        <v>121</v>
      </c>
      <c r="DW115" s="860"/>
      <c r="DX115" s="860"/>
      <c r="DY115" s="860"/>
      <c r="DZ115" s="861"/>
    </row>
    <row r="116" spans="1:130" s="212" customFormat="1" ht="26.25" customHeight="1" x14ac:dyDescent="0.2">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121</v>
      </c>
      <c r="AB116" s="815"/>
      <c r="AC116" s="815"/>
      <c r="AD116" s="815"/>
      <c r="AE116" s="816"/>
      <c r="AF116" s="817" t="s">
        <v>121</v>
      </c>
      <c r="AG116" s="815"/>
      <c r="AH116" s="815"/>
      <c r="AI116" s="815"/>
      <c r="AJ116" s="816"/>
      <c r="AK116" s="817" t="s">
        <v>121</v>
      </c>
      <c r="AL116" s="815"/>
      <c r="AM116" s="815"/>
      <c r="AN116" s="815"/>
      <c r="AO116" s="816"/>
      <c r="AP116" s="859" t="s">
        <v>121</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121</v>
      </c>
      <c r="BR116" s="852"/>
      <c r="BS116" s="852"/>
      <c r="BT116" s="852"/>
      <c r="BU116" s="852"/>
      <c r="BV116" s="852" t="s">
        <v>121</v>
      </c>
      <c r="BW116" s="852"/>
      <c r="BX116" s="852"/>
      <c r="BY116" s="852"/>
      <c r="BZ116" s="852"/>
      <c r="CA116" s="852" t="s">
        <v>121</v>
      </c>
      <c r="CB116" s="852"/>
      <c r="CC116" s="852"/>
      <c r="CD116" s="852"/>
      <c r="CE116" s="852"/>
      <c r="CF116" s="910" t="s">
        <v>121</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v>503</v>
      </c>
      <c r="DH116" s="815"/>
      <c r="DI116" s="815"/>
      <c r="DJ116" s="815"/>
      <c r="DK116" s="816"/>
      <c r="DL116" s="817" t="s">
        <v>121</v>
      </c>
      <c r="DM116" s="815"/>
      <c r="DN116" s="815"/>
      <c r="DO116" s="815"/>
      <c r="DP116" s="816"/>
      <c r="DQ116" s="817" t="s">
        <v>121</v>
      </c>
      <c r="DR116" s="815"/>
      <c r="DS116" s="815"/>
      <c r="DT116" s="815"/>
      <c r="DU116" s="816"/>
      <c r="DV116" s="859" t="s">
        <v>121</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657979</v>
      </c>
      <c r="AB117" s="938"/>
      <c r="AC117" s="938"/>
      <c r="AD117" s="938"/>
      <c r="AE117" s="939"/>
      <c r="AF117" s="940">
        <v>668275</v>
      </c>
      <c r="AG117" s="938"/>
      <c r="AH117" s="938"/>
      <c r="AI117" s="938"/>
      <c r="AJ117" s="939"/>
      <c r="AK117" s="940">
        <v>657737</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121</v>
      </c>
      <c r="BR117" s="852"/>
      <c r="BS117" s="852"/>
      <c r="BT117" s="852"/>
      <c r="BU117" s="852"/>
      <c r="BV117" s="852" t="s">
        <v>121</v>
      </c>
      <c r="BW117" s="852"/>
      <c r="BX117" s="852"/>
      <c r="BY117" s="852"/>
      <c r="BZ117" s="852"/>
      <c r="CA117" s="852" t="s">
        <v>121</v>
      </c>
      <c r="CB117" s="852"/>
      <c r="CC117" s="852"/>
      <c r="CD117" s="852"/>
      <c r="CE117" s="852"/>
      <c r="CF117" s="910" t="s">
        <v>121</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121</v>
      </c>
      <c r="DH117" s="815"/>
      <c r="DI117" s="815"/>
      <c r="DJ117" s="815"/>
      <c r="DK117" s="816"/>
      <c r="DL117" s="817" t="s">
        <v>121</v>
      </c>
      <c r="DM117" s="815"/>
      <c r="DN117" s="815"/>
      <c r="DO117" s="815"/>
      <c r="DP117" s="816"/>
      <c r="DQ117" s="817" t="s">
        <v>121</v>
      </c>
      <c r="DR117" s="815"/>
      <c r="DS117" s="815"/>
      <c r="DT117" s="815"/>
      <c r="DU117" s="816"/>
      <c r="DV117" s="859" t="s">
        <v>121</v>
      </c>
      <c r="DW117" s="860"/>
      <c r="DX117" s="860"/>
      <c r="DY117" s="860"/>
      <c r="DZ117" s="861"/>
    </row>
    <row r="118" spans="1:130" s="212" customFormat="1" ht="26.25" customHeight="1" x14ac:dyDescent="0.2">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294</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121</v>
      </c>
      <c r="BR118" s="880"/>
      <c r="BS118" s="880"/>
      <c r="BT118" s="880"/>
      <c r="BU118" s="880"/>
      <c r="BV118" s="880" t="s">
        <v>121</v>
      </c>
      <c r="BW118" s="880"/>
      <c r="BX118" s="880"/>
      <c r="BY118" s="880"/>
      <c r="BZ118" s="880"/>
      <c r="CA118" s="880" t="s">
        <v>121</v>
      </c>
      <c r="CB118" s="880"/>
      <c r="CC118" s="880"/>
      <c r="CD118" s="880"/>
      <c r="CE118" s="880"/>
      <c r="CF118" s="910" t="s">
        <v>121</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121</v>
      </c>
      <c r="DH118" s="815"/>
      <c r="DI118" s="815"/>
      <c r="DJ118" s="815"/>
      <c r="DK118" s="816"/>
      <c r="DL118" s="817" t="s">
        <v>121</v>
      </c>
      <c r="DM118" s="815"/>
      <c r="DN118" s="815"/>
      <c r="DO118" s="815"/>
      <c r="DP118" s="816"/>
      <c r="DQ118" s="817" t="s">
        <v>121</v>
      </c>
      <c r="DR118" s="815"/>
      <c r="DS118" s="815"/>
      <c r="DT118" s="815"/>
      <c r="DU118" s="816"/>
      <c r="DV118" s="859" t="s">
        <v>121</v>
      </c>
      <c r="DW118" s="860"/>
      <c r="DX118" s="860"/>
      <c r="DY118" s="860"/>
      <c r="DZ118" s="861"/>
    </row>
    <row r="119" spans="1:130" s="212" customFormat="1" ht="26.25" customHeight="1" x14ac:dyDescent="0.2">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121</v>
      </c>
      <c r="AB119" s="924"/>
      <c r="AC119" s="924"/>
      <c r="AD119" s="924"/>
      <c r="AE119" s="925"/>
      <c r="AF119" s="926" t="s">
        <v>121</v>
      </c>
      <c r="AG119" s="924"/>
      <c r="AH119" s="924"/>
      <c r="AI119" s="924"/>
      <c r="AJ119" s="925"/>
      <c r="AK119" s="926" t="s">
        <v>121</v>
      </c>
      <c r="AL119" s="924"/>
      <c r="AM119" s="924"/>
      <c r="AN119" s="924"/>
      <c r="AO119" s="925"/>
      <c r="AP119" s="927" t="s">
        <v>121</v>
      </c>
      <c r="AQ119" s="928"/>
      <c r="AR119" s="928"/>
      <c r="AS119" s="928"/>
      <c r="AT119" s="929"/>
      <c r="AU119" s="969"/>
      <c r="AV119" s="970"/>
      <c r="AW119" s="970"/>
      <c r="AX119" s="970"/>
      <c r="AY119" s="970"/>
      <c r="AZ119" s="235" t="s">
        <v>177</v>
      </c>
      <c r="BA119" s="235"/>
      <c r="BB119" s="235"/>
      <c r="BC119" s="235"/>
      <c r="BD119" s="235"/>
      <c r="BE119" s="235"/>
      <c r="BF119" s="235"/>
      <c r="BG119" s="235"/>
      <c r="BH119" s="235"/>
      <c r="BI119" s="235"/>
      <c r="BJ119" s="235"/>
      <c r="BK119" s="235"/>
      <c r="BL119" s="235"/>
      <c r="BM119" s="235"/>
      <c r="BN119" s="235"/>
      <c r="BO119" s="912" t="s">
        <v>442</v>
      </c>
      <c r="BP119" s="913"/>
      <c r="BQ119" s="914">
        <v>5701540</v>
      </c>
      <c r="BR119" s="880"/>
      <c r="BS119" s="880"/>
      <c r="BT119" s="880"/>
      <c r="BU119" s="880"/>
      <c r="BV119" s="880">
        <v>5761117</v>
      </c>
      <c r="BW119" s="880"/>
      <c r="BX119" s="880"/>
      <c r="BY119" s="880"/>
      <c r="BZ119" s="880"/>
      <c r="CA119" s="880">
        <v>5620556</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40614</v>
      </c>
      <c r="DH119" s="799"/>
      <c r="DI119" s="799"/>
      <c r="DJ119" s="799"/>
      <c r="DK119" s="800"/>
      <c r="DL119" s="801">
        <v>103553</v>
      </c>
      <c r="DM119" s="799"/>
      <c r="DN119" s="799"/>
      <c r="DO119" s="799"/>
      <c r="DP119" s="800"/>
      <c r="DQ119" s="801">
        <v>79152</v>
      </c>
      <c r="DR119" s="799"/>
      <c r="DS119" s="799"/>
      <c r="DT119" s="799"/>
      <c r="DU119" s="800"/>
      <c r="DV119" s="883">
        <v>3.1</v>
      </c>
      <c r="DW119" s="884"/>
      <c r="DX119" s="884"/>
      <c r="DY119" s="884"/>
      <c r="DZ119" s="885"/>
    </row>
    <row r="120" spans="1:130" s="212" customFormat="1" ht="26.25" customHeight="1" x14ac:dyDescent="0.2">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121</v>
      </c>
      <c r="AB120" s="815"/>
      <c r="AC120" s="815"/>
      <c r="AD120" s="815"/>
      <c r="AE120" s="816"/>
      <c r="AF120" s="817" t="s">
        <v>121</v>
      </c>
      <c r="AG120" s="815"/>
      <c r="AH120" s="815"/>
      <c r="AI120" s="815"/>
      <c r="AJ120" s="816"/>
      <c r="AK120" s="817" t="s">
        <v>121</v>
      </c>
      <c r="AL120" s="815"/>
      <c r="AM120" s="815"/>
      <c r="AN120" s="815"/>
      <c r="AO120" s="816"/>
      <c r="AP120" s="859" t="s">
        <v>121</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902219</v>
      </c>
      <c r="BR120" s="877"/>
      <c r="BS120" s="877"/>
      <c r="BT120" s="877"/>
      <c r="BU120" s="877"/>
      <c r="BV120" s="877">
        <v>972266</v>
      </c>
      <c r="BW120" s="877"/>
      <c r="BX120" s="877"/>
      <c r="BY120" s="877"/>
      <c r="BZ120" s="877"/>
      <c r="CA120" s="877">
        <v>1276549</v>
      </c>
      <c r="CB120" s="877"/>
      <c r="CC120" s="877"/>
      <c r="CD120" s="877"/>
      <c r="CE120" s="877"/>
      <c r="CF120" s="901">
        <v>49.6</v>
      </c>
      <c r="CG120" s="902"/>
      <c r="CH120" s="902"/>
      <c r="CI120" s="902"/>
      <c r="CJ120" s="902"/>
      <c r="CK120" s="903" t="s">
        <v>446</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v>1655517</v>
      </c>
      <c r="DH120" s="877"/>
      <c r="DI120" s="877"/>
      <c r="DJ120" s="877"/>
      <c r="DK120" s="877"/>
      <c r="DL120" s="877">
        <v>1659945</v>
      </c>
      <c r="DM120" s="877"/>
      <c r="DN120" s="877"/>
      <c r="DO120" s="877"/>
      <c r="DP120" s="877"/>
      <c r="DQ120" s="877">
        <v>1672869</v>
      </c>
      <c r="DR120" s="877"/>
      <c r="DS120" s="877"/>
      <c r="DT120" s="877"/>
      <c r="DU120" s="877"/>
      <c r="DV120" s="878">
        <v>65.099999999999994</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v>4853</v>
      </c>
      <c r="AB121" s="815"/>
      <c r="AC121" s="815"/>
      <c r="AD121" s="815"/>
      <c r="AE121" s="816"/>
      <c r="AF121" s="817">
        <v>4853</v>
      </c>
      <c r="AG121" s="815"/>
      <c r="AH121" s="815"/>
      <c r="AI121" s="815"/>
      <c r="AJ121" s="816"/>
      <c r="AK121" s="817">
        <v>4853</v>
      </c>
      <c r="AL121" s="815"/>
      <c r="AM121" s="815"/>
      <c r="AN121" s="815"/>
      <c r="AO121" s="816"/>
      <c r="AP121" s="859">
        <v>0.2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t="s">
        <v>121</v>
      </c>
      <c r="BR121" s="852"/>
      <c r="BS121" s="852"/>
      <c r="BT121" s="852"/>
      <c r="BU121" s="852"/>
      <c r="BV121" s="852" t="s">
        <v>121</v>
      </c>
      <c r="BW121" s="852"/>
      <c r="BX121" s="852"/>
      <c r="BY121" s="852"/>
      <c r="BZ121" s="852"/>
      <c r="CA121" s="852" t="s">
        <v>121</v>
      </c>
      <c r="CB121" s="852"/>
      <c r="CC121" s="852"/>
      <c r="CD121" s="852"/>
      <c r="CE121" s="852"/>
      <c r="CF121" s="910" t="s">
        <v>121</v>
      </c>
      <c r="CG121" s="911"/>
      <c r="CH121" s="911"/>
      <c r="CI121" s="911"/>
      <c r="CJ121" s="911"/>
      <c r="CK121" s="904"/>
      <c r="CL121" s="890"/>
      <c r="CM121" s="890"/>
      <c r="CN121" s="890"/>
      <c r="CO121" s="891"/>
      <c r="CP121" s="870" t="s">
        <v>394</v>
      </c>
      <c r="CQ121" s="871"/>
      <c r="CR121" s="871"/>
      <c r="CS121" s="871"/>
      <c r="CT121" s="871"/>
      <c r="CU121" s="871"/>
      <c r="CV121" s="871"/>
      <c r="CW121" s="871"/>
      <c r="CX121" s="871"/>
      <c r="CY121" s="871"/>
      <c r="CZ121" s="871"/>
      <c r="DA121" s="871"/>
      <c r="DB121" s="871"/>
      <c r="DC121" s="871"/>
      <c r="DD121" s="871"/>
      <c r="DE121" s="871"/>
      <c r="DF121" s="872"/>
      <c r="DG121" s="851" t="s">
        <v>121</v>
      </c>
      <c r="DH121" s="852"/>
      <c r="DI121" s="852"/>
      <c r="DJ121" s="852"/>
      <c r="DK121" s="852"/>
      <c r="DL121" s="852" t="s">
        <v>121</v>
      </c>
      <c r="DM121" s="852"/>
      <c r="DN121" s="852"/>
      <c r="DO121" s="852"/>
      <c r="DP121" s="852"/>
      <c r="DQ121" s="852" t="s">
        <v>121</v>
      </c>
      <c r="DR121" s="852"/>
      <c r="DS121" s="852"/>
      <c r="DT121" s="852"/>
      <c r="DU121" s="852"/>
      <c r="DV121" s="829" t="s">
        <v>121</v>
      </c>
      <c r="DW121" s="829"/>
      <c r="DX121" s="829"/>
      <c r="DY121" s="829"/>
      <c r="DZ121" s="830"/>
    </row>
    <row r="122" spans="1:130" s="212" customFormat="1" ht="26.25" customHeight="1" x14ac:dyDescent="0.2">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121</v>
      </c>
      <c r="AB122" s="815"/>
      <c r="AC122" s="815"/>
      <c r="AD122" s="815"/>
      <c r="AE122" s="816"/>
      <c r="AF122" s="817" t="s">
        <v>121</v>
      </c>
      <c r="AG122" s="815"/>
      <c r="AH122" s="815"/>
      <c r="AI122" s="815"/>
      <c r="AJ122" s="816"/>
      <c r="AK122" s="817" t="s">
        <v>121</v>
      </c>
      <c r="AL122" s="815"/>
      <c r="AM122" s="815"/>
      <c r="AN122" s="815"/>
      <c r="AO122" s="816"/>
      <c r="AP122" s="859" t="s">
        <v>121</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3589091</v>
      </c>
      <c r="BR122" s="880"/>
      <c r="BS122" s="880"/>
      <c r="BT122" s="880"/>
      <c r="BU122" s="880"/>
      <c r="BV122" s="880">
        <v>3485615</v>
      </c>
      <c r="BW122" s="880"/>
      <c r="BX122" s="880"/>
      <c r="BY122" s="880"/>
      <c r="BZ122" s="880"/>
      <c r="CA122" s="880">
        <v>3466449</v>
      </c>
      <c r="CB122" s="880"/>
      <c r="CC122" s="880"/>
      <c r="CD122" s="880"/>
      <c r="CE122" s="880"/>
      <c r="CF122" s="881">
        <v>134.80000000000001</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121</v>
      </c>
      <c r="DH122" s="852"/>
      <c r="DI122" s="852"/>
      <c r="DJ122" s="852"/>
      <c r="DK122" s="852"/>
      <c r="DL122" s="852" t="s">
        <v>121</v>
      </c>
      <c r="DM122" s="852"/>
      <c r="DN122" s="852"/>
      <c r="DO122" s="852"/>
      <c r="DP122" s="852"/>
      <c r="DQ122" s="852" t="s">
        <v>121</v>
      </c>
      <c r="DR122" s="852"/>
      <c r="DS122" s="852"/>
      <c r="DT122" s="852"/>
      <c r="DU122" s="852"/>
      <c r="DV122" s="829" t="s">
        <v>121</v>
      </c>
      <c r="DW122" s="829"/>
      <c r="DX122" s="829"/>
      <c r="DY122" s="829"/>
      <c r="DZ122" s="830"/>
    </row>
    <row r="123" spans="1:130" s="212" customFormat="1" ht="26.25" customHeight="1" x14ac:dyDescent="0.2">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v>1680</v>
      </c>
      <c r="AB123" s="815"/>
      <c r="AC123" s="815"/>
      <c r="AD123" s="815"/>
      <c r="AE123" s="816"/>
      <c r="AF123" s="817">
        <v>503</v>
      </c>
      <c r="AG123" s="815"/>
      <c r="AH123" s="815"/>
      <c r="AI123" s="815"/>
      <c r="AJ123" s="816"/>
      <c r="AK123" s="817" t="s">
        <v>121</v>
      </c>
      <c r="AL123" s="815"/>
      <c r="AM123" s="815"/>
      <c r="AN123" s="815"/>
      <c r="AO123" s="816"/>
      <c r="AP123" s="859" t="s">
        <v>121</v>
      </c>
      <c r="AQ123" s="860"/>
      <c r="AR123" s="860"/>
      <c r="AS123" s="860"/>
      <c r="AT123" s="861"/>
      <c r="AU123" s="921"/>
      <c r="AV123" s="922"/>
      <c r="AW123" s="922"/>
      <c r="AX123" s="922"/>
      <c r="AY123" s="922"/>
      <c r="AZ123" s="235" t="s">
        <v>177</v>
      </c>
      <c r="BA123" s="235"/>
      <c r="BB123" s="235"/>
      <c r="BC123" s="235"/>
      <c r="BD123" s="235"/>
      <c r="BE123" s="235"/>
      <c r="BF123" s="235"/>
      <c r="BG123" s="235"/>
      <c r="BH123" s="235"/>
      <c r="BI123" s="235"/>
      <c r="BJ123" s="235"/>
      <c r="BK123" s="235"/>
      <c r="BL123" s="235"/>
      <c r="BM123" s="235"/>
      <c r="BN123" s="235"/>
      <c r="BO123" s="912" t="s">
        <v>450</v>
      </c>
      <c r="BP123" s="913"/>
      <c r="BQ123" s="867">
        <v>4491310</v>
      </c>
      <c r="BR123" s="868"/>
      <c r="BS123" s="868"/>
      <c r="BT123" s="868"/>
      <c r="BU123" s="868"/>
      <c r="BV123" s="868">
        <v>4457881</v>
      </c>
      <c r="BW123" s="868"/>
      <c r="BX123" s="868"/>
      <c r="BY123" s="868"/>
      <c r="BZ123" s="868"/>
      <c r="CA123" s="868">
        <v>4742998</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t="s">
        <v>121</v>
      </c>
      <c r="DH123" s="815"/>
      <c r="DI123" s="815"/>
      <c r="DJ123" s="815"/>
      <c r="DK123" s="816"/>
      <c r="DL123" s="817" t="s">
        <v>121</v>
      </c>
      <c r="DM123" s="815"/>
      <c r="DN123" s="815"/>
      <c r="DO123" s="815"/>
      <c r="DP123" s="816"/>
      <c r="DQ123" s="817" t="s">
        <v>121</v>
      </c>
      <c r="DR123" s="815"/>
      <c r="DS123" s="815"/>
      <c r="DT123" s="815"/>
      <c r="DU123" s="816"/>
      <c r="DV123" s="859" t="s">
        <v>121</v>
      </c>
      <c r="DW123" s="860"/>
      <c r="DX123" s="860"/>
      <c r="DY123" s="860"/>
      <c r="DZ123" s="861"/>
    </row>
    <row r="124" spans="1:130" s="212" customFormat="1" ht="26.25" customHeight="1" thickBot="1" x14ac:dyDescent="0.25">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121</v>
      </c>
      <c r="AB124" s="815"/>
      <c r="AC124" s="815"/>
      <c r="AD124" s="815"/>
      <c r="AE124" s="816"/>
      <c r="AF124" s="817" t="s">
        <v>121</v>
      </c>
      <c r="AG124" s="815"/>
      <c r="AH124" s="815"/>
      <c r="AI124" s="815"/>
      <c r="AJ124" s="816"/>
      <c r="AK124" s="817" t="s">
        <v>121</v>
      </c>
      <c r="AL124" s="815"/>
      <c r="AM124" s="815"/>
      <c r="AN124" s="815"/>
      <c r="AO124" s="816"/>
      <c r="AP124" s="859" t="s">
        <v>121</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48.9</v>
      </c>
      <c r="BR124" s="866"/>
      <c r="BS124" s="866"/>
      <c r="BT124" s="866"/>
      <c r="BU124" s="866"/>
      <c r="BV124" s="866">
        <v>51.3</v>
      </c>
      <c r="BW124" s="866"/>
      <c r="BX124" s="866"/>
      <c r="BY124" s="866"/>
      <c r="BZ124" s="866"/>
      <c r="CA124" s="866">
        <v>34.1</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121</v>
      </c>
      <c r="DH124" s="799"/>
      <c r="DI124" s="799"/>
      <c r="DJ124" s="799"/>
      <c r="DK124" s="800"/>
      <c r="DL124" s="801" t="s">
        <v>121</v>
      </c>
      <c r="DM124" s="799"/>
      <c r="DN124" s="799"/>
      <c r="DO124" s="799"/>
      <c r="DP124" s="800"/>
      <c r="DQ124" s="801" t="s">
        <v>121</v>
      </c>
      <c r="DR124" s="799"/>
      <c r="DS124" s="799"/>
      <c r="DT124" s="799"/>
      <c r="DU124" s="800"/>
      <c r="DV124" s="883" t="s">
        <v>121</v>
      </c>
      <c r="DW124" s="884"/>
      <c r="DX124" s="884"/>
      <c r="DY124" s="884"/>
      <c r="DZ124" s="885"/>
    </row>
    <row r="125" spans="1:130" s="212" customFormat="1" ht="26.25" customHeight="1" x14ac:dyDescent="0.2">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121</v>
      </c>
      <c r="AB125" s="815"/>
      <c r="AC125" s="815"/>
      <c r="AD125" s="815"/>
      <c r="AE125" s="816"/>
      <c r="AF125" s="817" t="s">
        <v>121</v>
      </c>
      <c r="AG125" s="815"/>
      <c r="AH125" s="815"/>
      <c r="AI125" s="815"/>
      <c r="AJ125" s="816"/>
      <c r="AK125" s="817" t="s">
        <v>121</v>
      </c>
      <c r="AL125" s="815"/>
      <c r="AM125" s="815"/>
      <c r="AN125" s="815"/>
      <c r="AO125" s="816"/>
      <c r="AP125" s="859" t="s">
        <v>121</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121</v>
      </c>
      <c r="DH125" s="877"/>
      <c r="DI125" s="877"/>
      <c r="DJ125" s="877"/>
      <c r="DK125" s="877"/>
      <c r="DL125" s="877" t="s">
        <v>121</v>
      </c>
      <c r="DM125" s="877"/>
      <c r="DN125" s="877"/>
      <c r="DO125" s="877"/>
      <c r="DP125" s="877"/>
      <c r="DQ125" s="877" t="s">
        <v>121</v>
      </c>
      <c r="DR125" s="877"/>
      <c r="DS125" s="877"/>
      <c r="DT125" s="877"/>
      <c r="DU125" s="877"/>
      <c r="DV125" s="878" t="s">
        <v>121</v>
      </c>
      <c r="DW125" s="878"/>
      <c r="DX125" s="878"/>
      <c r="DY125" s="878"/>
      <c r="DZ125" s="879"/>
    </row>
    <row r="126" spans="1:130" s="212" customFormat="1" ht="26.25" customHeight="1" thickBot="1" x14ac:dyDescent="0.25">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6749</v>
      </c>
      <c r="AB126" s="815"/>
      <c r="AC126" s="815"/>
      <c r="AD126" s="815"/>
      <c r="AE126" s="816"/>
      <c r="AF126" s="817">
        <v>36068</v>
      </c>
      <c r="AG126" s="815"/>
      <c r="AH126" s="815"/>
      <c r="AI126" s="815"/>
      <c r="AJ126" s="816"/>
      <c r="AK126" s="817">
        <v>56737</v>
      </c>
      <c r="AL126" s="815"/>
      <c r="AM126" s="815"/>
      <c r="AN126" s="815"/>
      <c r="AO126" s="816"/>
      <c r="AP126" s="859">
        <v>2.2000000000000002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121</v>
      </c>
      <c r="DH126" s="852"/>
      <c r="DI126" s="852"/>
      <c r="DJ126" s="852"/>
      <c r="DK126" s="852"/>
      <c r="DL126" s="852" t="s">
        <v>121</v>
      </c>
      <c r="DM126" s="852"/>
      <c r="DN126" s="852"/>
      <c r="DO126" s="852"/>
      <c r="DP126" s="852"/>
      <c r="DQ126" s="852" t="s">
        <v>121</v>
      </c>
      <c r="DR126" s="852"/>
      <c r="DS126" s="852"/>
      <c r="DT126" s="852"/>
      <c r="DU126" s="852"/>
      <c r="DV126" s="829" t="s">
        <v>121</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18</v>
      </c>
      <c r="AB127" s="815"/>
      <c r="AC127" s="815"/>
      <c r="AD127" s="815"/>
      <c r="AE127" s="816"/>
      <c r="AF127" s="817" t="s">
        <v>121</v>
      </c>
      <c r="AG127" s="815"/>
      <c r="AH127" s="815"/>
      <c r="AI127" s="815"/>
      <c r="AJ127" s="816"/>
      <c r="AK127" s="817" t="s">
        <v>121</v>
      </c>
      <c r="AL127" s="815"/>
      <c r="AM127" s="815"/>
      <c r="AN127" s="815"/>
      <c r="AO127" s="816"/>
      <c r="AP127" s="859" t="s">
        <v>121</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121</v>
      </c>
      <c r="DH127" s="852"/>
      <c r="DI127" s="852"/>
      <c r="DJ127" s="852"/>
      <c r="DK127" s="852"/>
      <c r="DL127" s="852" t="s">
        <v>121</v>
      </c>
      <c r="DM127" s="852"/>
      <c r="DN127" s="852"/>
      <c r="DO127" s="852"/>
      <c r="DP127" s="852"/>
      <c r="DQ127" s="852" t="s">
        <v>121</v>
      </c>
      <c r="DR127" s="852"/>
      <c r="DS127" s="852"/>
      <c r="DT127" s="852"/>
      <c r="DU127" s="852"/>
      <c r="DV127" s="829" t="s">
        <v>121</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25000</v>
      </c>
      <c r="AB128" s="836"/>
      <c r="AC128" s="836"/>
      <c r="AD128" s="836"/>
      <c r="AE128" s="837"/>
      <c r="AF128" s="838">
        <v>25000</v>
      </c>
      <c r="AG128" s="836"/>
      <c r="AH128" s="836"/>
      <c r="AI128" s="836"/>
      <c r="AJ128" s="837"/>
      <c r="AK128" s="838">
        <v>25000</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121</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121</v>
      </c>
      <c r="DH128" s="826"/>
      <c r="DI128" s="826"/>
      <c r="DJ128" s="826"/>
      <c r="DK128" s="826"/>
      <c r="DL128" s="826" t="s">
        <v>121</v>
      </c>
      <c r="DM128" s="826"/>
      <c r="DN128" s="826"/>
      <c r="DO128" s="826"/>
      <c r="DP128" s="826"/>
      <c r="DQ128" s="826" t="s">
        <v>121</v>
      </c>
      <c r="DR128" s="826"/>
      <c r="DS128" s="826"/>
      <c r="DT128" s="826"/>
      <c r="DU128" s="826"/>
      <c r="DV128" s="827" t="s">
        <v>121</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2781932</v>
      </c>
      <c r="AB129" s="815"/>
      <c r="AC129" s="815"/>
      <c r="AD129" s="815"/>
      <c r="AE129" s="816"/>
      <c r="AF129" s="817">
        <v>2855295</v>
      </c>
      <c r="AG129" s="815"/>
      <c r="AH129" s="815"/>
      <c r="AI129" s="815"/>
      <c r="AJ129" s="816"/>
      <c r="AK129" s="817">
        <v>2881000</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121</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311765</v>
      </c>
      <c r="AB130" s="815"/>
      <c r="AC130" s="815"/>
      <c r="AD130" s="815"/>
      <c r="AE130" s="816"/>
      <c r="AF130" s="817">
        <v>317915</v>
      </c>
      <c r="AG130" s="815"/>
      <c r="AH130" s="815"/>
      <c r="AI130" s="815"/>
      <c r="AJ130" s="816"/>
      <c r="AK130" s="817">
        <v>309678</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12.7</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2470167</v>
      </c>
      <c r="AB131" s="799"/>
      <c r="AC131" s="799"/>
      <c r="AD131" s="799"/>
      <c r="AE131" s="800"/>
      <c r="AF131" s="801">
        <v>2537380</v>
      </c>
      <c r="AG131" s="799"/>
      <c r="AH131" s="799"/>
      <c r="AI131" s="799"/>
      <c r="AJ131" s="800"/>
      <c r="AK131" s="801">
        <v>2571322</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v>34.1</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13.003736180000001</v>
      </c>
      <c r="AB132" s="780"/>
      <c r="AC132" s="780"/>
      <c r="AD132" s="780"/>
      <c r="AE132" s="781"/>
      <c r="AF132" s="782">
        <v>12.82267536</v>
      </c>
      <c r="AG132" s="780"/>
      <c r="AH132" s="780"/>
      <c r="AI132" s="780"/>
      <c r="AJ132" s="781"/>
      <c r="AK132" s="782">
        <v>12.563926260000001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13.1</v>
      </c>
      <c r="AB133" s="759"/>
      <c r="AC133" s="759"/>
      <c r="AD133" s="759"/>
      <c r="AE133" s="760"/>
      <c r="AF133" s="758">
        <v>12.9</v>
      </c>
      <c r="AG133" s="759"/>
      <c r="AH133" s="759"/>
      <c r="AI133" s="759"/>
      <c r="AJ133" s="760"/>
      <c r="AK133" s="758">
        <v>12.7</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c0YhSfOPODdfgq4Z/S7yELS0A85PvVd+YTiccVqqJRlSSdLNU69wQ7OU0jVJUjYBPye5uKyNdBOBl0+rdWOrA==" saltValue="X9a3MicFNb3DlPDSPwQ0S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A49" zoomScaleNormal="85" zoomScaleSheetLayoutView="100" workbookViewId="0">
      <selection activeCell="E72" sqref="E72"/>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DNCMlNX6vUfXgKItTp0ND6JLM9gXwGQWKZ8R8bQxpe+YHeb3OeHjHrnLIiYCd2wwNthQXP5h/NIacMccyHN0g==" saltValue="on+93OUvE2f6oA6DDI65v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BB4"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lCA4Dcv85kINbre1EpfaOiSAR9T4z6Dzk4AGiXXC7xM7IauiZ9di7ia1Irovg5Z9iTXUyZhrSIq+ysS3mZ4BA==" saltValue="ulZbxy7hD4gupHtl0zR9XQ==" spinCount="100000" sheet="1" objects="1" scenarios="1"/>
  <dataConsolidate/>
  <phoneticPr fontId="2"/>
  <printOptions horizontalCentered="1" verticalCentered="1"/>
  <pageMargins left="0" right="0" top="0" bottom="0" header="0" footer="0"/>
  <pageSetup paperSize="8" scale="6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3" t="s">
        <v>479</v>
      </c>
      <c r="AP7" s="253"/>
      <c r="AQ7" s="254" t="s">
        <v>480</v>
      </c>
      <c r="AR7" s="255"/>
    </row>
    <row r="8" spans="1:46" ht="13.2" x14ac:dyDescent="0.2">
      <c r="A8" s="247"/>
      <c r="AK8" s="256"/>
      <c r="AL8" s="257"/>
      <c r="AM8" s="257"/>
      <c r="AN8" s="258"/>
      <c r="AO8" s="1154"/>
      <c r="AP8" s="259" t="s">
        <v>481</v>
      </c>
      <c r="AQ8" s="260" t="s">
        <v>482</v>
      </c>
      <c r="AR8" s="261" t="s">
        <v>483</v>
      </c>
    </row>
    <row r="9" spans="1:46" ht="13.2" x14ac:dyDescent="0.2">
      <c r="A9" s="247"/>
      <c r="AK9" s="1165" t="s">
        <v>484</v>
      </c>
      <c r="AL9" s="1166"/>
      <c r="AM9" s="1166"/>
      <c r="AN9" s="1167"/>
      <c r="AO9" s="262">
        <v>1027152</v>
      </c>
      <c r="AP9" s="262">
        <v>136336</v>
      </c>
      <c r="AQ9" s="263">
        <v>154424</v>
      </c>
      <c r="AR9" s="264">
        <v>-11.7</v>
      </c>
    </row>
    <row r="10" spans="1:46" ht="13.5" customHeight="1" x14ac:dyDescent="0.2">
      <c r="A10" s="247"/>
      <c r="AK10" s="1165" t="s">
        <v>485</v>
      </c>
      <c r="AL10" s="1166"/>
      <c r="AM10" s="1166"/>
      <c r="AN10" s="1167"/>
      <c r="AO10" s="265">
        <v>172771</v>
      </c>
      <c r="AP10" s="265">
        <v>22932</v>
      </c>
      <c r="AQ10" s="266">
        <v>18194</v>
      </c>
      <c r="AR10" s="267">
        <v>26</v>
      </c>
    </row>
    <row r="11" spans="1:46" ht="13.5" customHeight="1" x14ac:dyDescent="0.2">
      <c r="A11" s="247"/>
      <c r="AK11" s="1165" t="s">
        <v>486</v>
      </c>
      <c r="AL11" s="1166"/>
      <c r="AM11" s="1166"/>
      <c r="AN11" s="1167"/>
      <c r="AO11" s="265" t="s">
        <v>487</v>
      </c>
      <c r="AP11" s="265" t="s">
        <v>487</v>
      </c>
      <c r="AQ11" s="266">
        <v>1285</v>
      </c>
      <c r="AR11" s="267" t="s">
        <v>487</v>
      </c>
    </row>
    <row r="12" spans="1:46" ht="13.5" customHeight="1" x14ac:dyDescent="0.2">
      <c r="A12" s="247"/>
      <c r="AK12" s="1165" t="s">
        <v>488</v>
      </c>
      <c r="AL12" s="1166"/>
      <c r="AM12" s="1166"/>
      <c r="AN12" s="1167"/>
      <c r="AO12" s="265" t="s">
        <v>487</v>
      </c>
      <c r="AP12" s="265" t="s">
        <v>487</v>
      </c>
      <c r="AQ12" s="266" t="s">
        <v>487</v>
      </c>
      <c r="AR12" s="267" t="s">
        <v>487</v>
      </c>
    </row>
    <row r="13" spans="1:46" ht="13.5" customHeight="1" x14ac:dyDescent="0.2">
      <c r="A13" s="247"/>
      <c r="AK13" s="1165" t="s">
        <v>489</v>
      </c>
      <c r="AL13" s="1166"/>
      <c r="AM13" s="1166"/>
      <c r="AN13" s="1167"/>
      <c r="AO13" s="265">
        <v>12396</v>
      </c>
      <c r="AP13" s="265">
        <v>1645</v>
      </c>
      <c r="AQ13" s="266">
        <v>5735</v>
      </c>
      <c r="AR13" s="267">
        <v>-71.3</v>
      </c>
    </row>
    <row r="14" spans="1:46" ht="13.5" customHeight="1" x14ac:dyDescent="0.2">
      <c r="A14" s="247"/>
      <c r="AK14" s="1165" t="s">
        <v>490</v>
      </c>
      <c r="AL14" s="1166"/>
      <c r="AM14" s="1166"/>
      <c r="AN14" s="1167"/>
      <c r="AO14" s="265">
        <v>5699</v>
      </c>
      <c r="AP14" s="265">
        <v>756</v>
      </c>
      <c r="AQ14" s="266">
        <v>2950</v>
      </c>
      <c r="AR14" s="267">
        <v>-74.400000000000006</v>
      </c>
    </row>
    <row r="15" spans="1:46" ht="13.5" customHeight="1" x14ac:dyDescent="0.2">
      <c r="A15" s="247"/>
      <c r="AK15" s="1168" t="s">
        <v>491</v>
      </c>
      <c r="AL15" s="1169"/>
      <c r="AM15" s="1169"/>
      <c r="AN15" s="1170"/>
      <c r="AO15" s="265">
        <v>-67311</v>
      </c>
      <c r="AP15" s="265">
        <v>-8934</v>
      </c>
      <c r="AQ15" s="266">
        <v>-9110</v>
      </c>
      <c r="AR15" s="267">
        <v>-1.9</v>
      </c>
    </row>
    <row r="16" spans="1:46" ht="13.2" x14ac:dyDescent="0.2">
      <c r="A16" s="247"/>
      <c r="AK16" s="1168" t="s">
        <v>177</v>
      </c>
      <c r="AL16" s="1169"/>
      <c r="AM16" s="1169"/>
      <c r="AN16" s="1170"/>
      <c r="AO16" s="265">
        <v>1150707</v>
      </c>
      <c r="AP16" s="265">
        <v>152735</v>
      </c>
      <c r="AQ16" s="266">
        <v>173477</v>
      </c>
      <c r="AR16" s="267">
        <v>-12</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71" t="s">
        <v>496</v>
      </c>
      <c r="AL21" s="1172"/>
      <c r="AM21" s="1172"/>
      <c r="AN21" s="1173"/>
      <c r="AO21" s="277">
        <v>12.34</v>
      </c>
      <c r="AP21" s="278">
        <v>14.28</v>
      </c>
      <c r="AQ21" s="279">
        <v>-1.94</v>
      </c>
      <c r="AS21" s="280"/>
      <c r="AT21" s="276"/>
    </row>
    <row r="22" spans="1:46" s="248" customFormat="1" ht="13.2" x14ac:dyDescent="0.2">
      <c r="A22" s="276"/>
      <c r="AK22" s="1171" t="s">
        <v>497</v>
      </c>
      <c r="AL22" s="1172"/>
      <c r="AM22" s="1172"/>
      <c r="AN22" s="1173"/>
      <c r="AO22" s="281">
        <v>92.8</v>
      </c>
      <c r="AP22" s="282">
        <v>96</v>
      </c>
      <c r="AQ22" s="283">
        <v>-3.2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53" t="s">
        <v>479</v>
      </c>
      <c r="AP30" s="253"/>
      <c r="AQ30" s="254" t="s">
        <v>480</v>
      </c>
      <c r="AR30" s="255"/>
    </row>
    <row r="31" spans="1:46" ht="13.2" x14ac:dyDescent="0.2">
      <c r="A31" s="247"/>
      <c r="AK31" s="256"/>
      <c r="AL31" s="257"/>
      <c r="AM31" s="257"/>
      <c r="AN31" s="258"/>
      <c r="AO31" s="1154"/>
      <c r="AP31" s="259" t="s">
        <v>481</v>
      </c>
      <c r="AQ31" s="260" t="s">
        <v>482</v>
      </c>
      <c r="AR31" s="261" t="s">
        <v>483</v>
      </c>
    </row>
    <row r="32" spans="1:46" ht="27" customHeight="1" x14ac:dyDescent="0.2">
      <c r="A32" s="247"/>
      <c r="AK32" s="1155" t="s">
        <v>501</v>
      </c>
      <c r="AL32" s="1156"/>
      <c r="AM32" s="1156"/>
      <c r="AN32" s="1157"/>
      <c r="AO32" s="291">
        <v>379978</v>
      </c>
      <c r="AP32" s="291">
        <v>50435</v>
      </c>
      <c r="AQ32" s="292">
        <v>83140</v>
      </c>
      <c r="AR32" s="293">
        <v>-39.299999999999997</v>
      </c>
    </row>
    <row r="33" spans="1:46" ht="13.5" customHeight="1" x14ac:dyDescent="0.2">
      <c r="A33" s="247"/>
      <c r="AK33" s="1155" t="s">
        <v>502</v>
      </c>
      <c r="AL33" s="1156"/>
      <c r="AM33" s="1156"/>
      <c r="AN33" s="1157"/>
      <c r="AO33" s="291" t="s">
        <v>487</v>
      </c>
      <c r="AP33" s="291" t="s">
        <v>487</v>
      </c>
      <c r="AQ33" s="292" t="s">
        <v>487</v>
      </c>
      <c r="AR33" s="293" t="s">
        <v>487</v>
      </c>
    </row>
    <row r="34" spans="1:46" ht="27" customHeight="1" x14ac:dyDescent="0.2">
      <c r="A34" s="247"/>
      <c r="AK34" s="1155" t="s">
        <v>503</v>
      </c>
      <c r="AL34" s="1156"/>
      <c r="AM34" s="1156"/>
      <c r="AN34" s="1157"/>
      <c r="AO34" s="291" t="s">
        <v>487</v>
      </c>
      <c r="AP34" s="291" t="s">
        <v>487</v>
      </c>
      <c r="AQ34" s="292" t="s">
        <v>487</v>
      </c>
      <c r="AR34" s="293" t="s">
        <v>487</v>
      </c>
    </row>
    <row r="35" spans="1:46" ht="27" customHeight="1" x14ac:dyDescent="0.2">
      <c r="A35" s="247"/>
      <c r="AK35" s="1155" t="s">
        <v>504</v>
      </c>
      <c r="AL35" s="1156"/>
      <c r="AM35" s="1156"/>
      <c r="AN35" s="1157"/>
      <c r="AO35" s="291">
        <v>201421</v>
      </c>
      <c r="AP35" s="291">
        <v>26735</v>
      </c>
      <c r="AQ35" s="292">
        <v>26106</v>
      </c>
      <c r="AR35" s="293">
        <v>2.4</v>
      </c>
    </row>
    <row r="36" spans="1:46" ht="27" customHeight="1" x14ac:dyDescent="0.2">
      <c r="A36" s="247"/>
      <c r="AK36" s="1155" t="s">
        <v>505</v>
      </c>
      <c r="AL36" s="1156"/>
      <c r="AM36" s="1156"/>
      <c r="AN36" s="1157"/>
      <c r="AO36" s="291">
        <v>14748</v>
      </c>
      <c r="AP36" s="291">
        <v>1958</v>
      </c>
      <c r="AQ36" s="292">
        <v>4689</v>
      </c>
      <c r="AR36" s="293">
        <v>-58.2</v>
      </c>
    </row>
    <row r="37" spans="1:46" ht="13.5" customHeight="1" x14ac:dyDescent="0.2">
      <c r="A37" s="247"/>
      <c r="AK37" s="1155" t="s">
        <v>506</v>
      </c>
      <c r="AL37" s="1156"/>
      <c r="AM37" s="1156"/>
      <c r="AN37" s="1157"/>
      <c r="AO37" s="291">
        <v>61590</v>
      </c>
      <c r="AP37" s="291">
        <v>8175</v>
      </c>
      <c r="AQ37" s="292">
        <v>554</v>
      </c>
      <c r="AR37" s="293">
        <v>1375.6</v>
      </c>
    </row>
    <row r="38" spans="1:46" ht="27" customHeight="1" x14ac:dyDescent="0.2">
      <c r="A38" s="247"/>
      <c r="AK38" s="1158" t="s">
        <v>507</v>
      </c>
      <c r="AL38" s="1159"/>
      <c r="AM38" s="1159"/>
      <c r="AN38" s="1160"/>
      <c r="AO38" s="294" t="s">
        <v>487</v>
      </c>
      <c r="AP38" s="294" t="s">
        <v>487</v>
      </c>
      <c r="AQ38" s="295">
        <v>7</v>
      </c>
      <c r="AR38" s="283" t="s">
        <v>487</v>
      </c>
      <c r="AS38" s="290"/>
    </row>
    <row r="39" spans="1:46" ht="13.2" x14ac:dyDescent="0.2">
      <c r="A39" s="247"/>
      <c r="AK39" s="1158" t="s">
        <v>508</v>
      </c>
      <c r="AL39" s="1159"/>
      <c r="AM39" s="1159"/>
      <c r="AN39" s="1160"/>
      <c r="AO39" s="291">
        <v>-25000</v>
      </c>
      <c r="AP39" s="291">
        <v>-3318</v>
      </c>
      <c r="AQ39" s="292">
        <v>-2038</v>
      </c>
      <c r="AR39" s="293">
        <v>62.8</v>
      </c>
      <c r="AS39" s="290"/>
    </row>
    <row r="40" spans="1:46" ht="27" customHeight="1" x14ac:dyDescent="0.2">
      <c r="A40" s="247"/>
      <c r="AK40" s="1155" t="s">
        <v>509</v>
      </c>
      <c r="AL40" s="1156"/>
      <c r="AM40" s="1156"/>
      <c r="AN40" s="1157"/>
      <c r="AO40" s="291">
        <v>-309678</v>
      </c>
      <c r="AP40" s="291">
        <v>-41104</v>
      </c>
      <c r="AQ40" s="292">
        <v>-74354</v>
      </c>
      <c r="AR40" s="293">
        <v>-44.7</v>
      </c>
      <c r="AS40" s="290"/>
    </row>
    <row r="41" spans="1:46" ht="13.2" x14ac:dyDescent="0.2">
      <c r="A41" s="247"/>
      <c r="AK41" s="1161" t="s">
        <v>287</v>
      </c>
      <c r="AL41" s="1162"/>
      <c r="AM41" s="1162"/>
      <c r="AN41" s="1163"/>
      <c r="AO41" s="291">
        <v>323059</v>
      </c>
      <c r="AP41" s="291">
        <v>42880</v>
      </c>
      <c r="AQ41" s="292">
        <v>38106</v>
      </c>
      <c r="AR41" s="293">
        <v>12.5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48" t="s">
        <v>479</v>
      </c>
      <c r="AN49" s="1150" t="s">
        <v>512</v>
      </c>
      <c r="AO49" s="1151"/>
      <c r="AP49" s="1151"/>
      <c r="AQ49" s="1151"/>
      <c r="AR49" s="1152"/>
    </row>
    <row r="50" spans="1:44" ht="13.2" x14ac:dyDescent="0.2">
      <c r="A50" s="247"/>
      <c r="AK50" s="305"/>
      <c r="AL50" s="306"/>
      <c r="AM50" s="1149"/>
      <c r="AN50" s="307" t="s">
        <v>513</v>
      </c>
      <c r="AO50" s="308" t="s">
        <v>514</v>
      </c>
      <c r="AP50" s="309" t="s">
        <v>515</v>
      </c>
      <c r="AQ50" s="310" t="s">
        <v>516</v>
      </c>
      <c r="AR50" s="311" t="s">
        <v>517</v>
      </c>
    </row>
    <row r="51" spans="1:44" ht="13.2" x14ac:dyDescent="0.2">
      <c r="A51" s="247"/>
      <c r="AK51" s="303" t="s">
        <v>518</v>
      </c>
      <c r="AL51" s="304"/>
      <c r="AM51" s="312">
        <v>571210</v>
      </c>
      <c r="AN51" s="313">
        <v>72195</v>
      </c>
      <c r="AO51" s="314">
        <v>-18.899999999999999</v>
      </c>
      <c r="AP51" s="315">
        <v>126525</v>
      </c>
      <c r="AQ51" s="316">
        <v>0.2</v>
      </c>
      <c r="AR51" s="317">
        <v>-19.100000000000001</v>
      </c>
    </row>
    <row r="52" spans="1:44" ht="13.2" x14ac:dyDescent="0.2">
      <c r="A52" s="247"/>
      <c r="AK52" s="318"/>
      <c r="AL52" s="319" t="s">
        <v>519</v>
      </c>
      <c r="AM52" s="320">
        <v>236840</v>
      </c>
      <c r="AN52" s="321">
        <v>29934</v>
      </c>
      <c r="AO52" s="322">
        <v>61.5</v>
      </c>
      <c r="AP52" s="323">
        <v>67052</v>
      </c>
      <c r="AQ52" s="324">
        <v>18.100000000000001</v>
      </c>
      <c r="AR52" s="325">
        <v>43.4</v>
      </c>
    </row>
    <row r="53" spans="1:44" ht="13.2" x14ac:dyDescent="0.2">
      <c r="A53" s="247"/>
      <c r="AK53" s="303" t="s">
        <v>520</v>
      </c>
      <c r="AL53" s="304"/>
      <c r="AM53" s="312">
        <v>842478</v>
      </c>
      <c r="AN53" s="313">
        <v>107982</v>
      </c>
      <c r="AO53" s="314">
        <v>49.6</v>
      </c>
      <c r="AP53" s="315">
        <v>122054</v>
      </c>
      <c r="AQ53" s="316">
        <v>-3.5</v>
      </c>
      <c r="AR53" s="317">
        <v>53.1</v>
      </c>
    </row>
    <row r="54" spans="1:44" ht="13.2" x14ac:dyDescent="0.2">
      <c r="A54" s="247"/>
      <c r="AK54" s="318"/>
      <c r="AL54" s="319" t="s">
        <v>519</v>
      </c>
      <c r="AM54" s="320">
        <v>385038</v>
      </c>
      <c r="AN54" s="321">
        <v>49351</v>
      </c>
      <c r="AO54" s="322">
        <v>64.900000000000006</v>
      </c>
      <c r="AP54" s="323">
        <v>68298</v>
      </c>
      <c r="AQ54" s="324">
        <v>1.9</v>
      </c>
      <c r="AR54" s="325">
        <v>63</v>
      </c>
    </row>
    <row r="55" spans="1:44" ht="13.2" x14ac:dyDescent="0.2">
      <c r="A55" s="247"/>
      <c r="AK55" s="303" t="s">
        <v>521</v>
      </c>
      <c r="AL55" s="304"/>
      <c r="AM55" s="312">
        <v>603409</v>
      </c>
      <c r="AN55" s="313">
        <v>78426</v>
      </c>
      <c r="AO55" s="314">
        <v>-27.4</v>
      </c>
      <c r="AP55" s="315">
        <v>111644</v>
      </c>
      <c r="AQ55" s="316">
        <v>-8.5</v>
      </c>
      <c r="AR55" s="317">
        <v>-18.899999999999999</v>
      </c>
    </row>
    <row r="56" spans="1:44" ht="13.2" x14ac:dyDescent="0.2">
      <c r="A56" s="247"/>
      <c r="AK56" s="318"/>
      <c r="AL56" s="319" t="s">
        <v>519</v>
      </c>
      <c r="AM56" s="320">
        <v>487018</v>
      </c>
      <c r="AN56" s="321">
        <v>63298</v>
      </c>
      <c r="AO56" s="322">
        <v>28.3</v>
      </c>
      <c r="AP56" s="323">
        <v>66606</v>
      </c>
      <c r="AQ56" s="324">
        <v>-2.5</v>
      </c>
      <c r="AR56" s="325">
        <v>30.8</v>
      </c>
    </row>
    <row r="57" spans="1:44" ht="13.2" x14ac:dyDescent="0.2">
      <c r="A57" s="247"/>
      <c r="AK57" s="303" t="s">
        <v>522</v>
      </c>
      <c r="AL57" s="304"/>
      <c r="AM57" s="312">
        <v>770451</v>
      </c>
      <c r="AN57" s="313">
        <v>101495</v>
      </c>
      <c r="AO57" s="314">
        <v>29.4</v>
      </c>
      <c r="AP57" s="315">
        <v>127917</v>
      </c>
      <c r="AQ57" s="316">
        <v>14.6</v>
      </c>
      <c r="AR57" s="317">
        <v>14.8</v>
      </c>
    </row>
    <row r="58" spans="1:44" ht="13.2" x14ac:dyDescent="0.2">
      <c r="A58" s="247"/>
      <c r="AK58" s="318"/>
      <c r="AL58" s="319" t="s">
        <v>519</v>
      </c>
      <c r="AM58" s="320">
        <v>362912</v>
      </c>
      <c r="AN58" s="321">
        <v>47808</v>
      </c>
      <c r="AO58" s="322">
        <v>-24.5</v>
      </c>
      <c r="AP58" s="323">
        <v>69746</v>
      </c>
      <c r="AQ58" s="324">
        <v>4.7</v>
      </c>
      <c r="AR58" s="325">
        <v>-29.2</v>
      </c>
    </row>
    <row r="59" spans="1:44" ht="13.2" x14ac:dyDescent="0.2">
      <c r="A59" s="247"/>
      <c r="AK59" s="303" t="s">
        <v>523</v>
      </c>
      <c r="AL59" s="304"/>
      <c r="AM59" s="312">
        <v>446597</v>
      </c>
      <c r="AN59" s="313">
        <v>59278</v>
      </c>
      <c r="AO59" s="314">
        <v>-41.6</v>
      </c>
      <c r="AP59" s="315">
        <v>135931</v>
      </c>
      <c r="AQ59" s="316">
        <v>6.3</v>
      </c>
      <c r="AR59" s="317">
        <v>-47.9</v>
      </c>
    </row>
    <row r="60" spans="1:44" ht="13.2" x14ac:dyDescent="0.2">
      <c r="A60" s="247"/>
      <c r="AK60" s="318"/>
      <c r="AL60" s="319" t="s">
        <v>519</v>
      </c>
      <c r="AM60" s="320">
        <v>311644</v>
      </c>
      <c r="AN60" s="321">
        <v>41365</v>
      </c>
      <c r="AO60" s="322">
        <v>-13.5</v>
      </c>
      <c r="AP60" s="323">
        <v>75320</v>
      </c>
      <c r="AQ60" s="324">
        <v>8</v>
      </c>
      <c r="AR60" s="325">
        <v>-21.5</v>
      </c>
    </row>
    <row r="61" spans="1:44" ht="13.2" x14ac:dyDescent="0.2">
      <c r="A61" s="247"/>
      <c r="AK61" s="303" t="s">
        <v>524</v>
      </c>
      <c r="AL61" s="326"/>
      <c r="AM61" s="312">
        <v>646829</v>
      </c>
      <c r="AN61" s="313">
        <v>83875</v>
      </c>
      <c r="AO61" s="314">
        <v>-1.8</v>
      </c>
      <c r="AP61" s="315">
        <v>124814</v>
      </c>
      <c r="AQ61" s="327">
        <v>1.8</v>
      </c>
      <c r="AR61" s="317">
        <v>-3.6</v>
      </c>
    </row>
    <row r="62" spans="1:44" ht="13.2" x14ac:dyDescent="0.2">
      <c r="A62" s="247"/>
      <c r="AK62" s="318"/>
      <c r="AL62" s="319" t="s">
        <v>519</v>
      </c>
      <c r="AM62" s="320">
        <v>356690</v>
      </c>
      <c r="AN62" s="321">
        <v>46351</v>
      </c>
      <c r="AO62" s="322">
        <v>23.3</v>
      </c>
      <c r="AP62" s="323">
        <v>69404</v>
      </c>
      <c r="AQ62" s="324">
        <v>6</v>
      </c>
      <c r="AR62" s="325">
        <v>17.3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BfPfuVEGgpumFRDk8IOBxvqu37Ses0PMt0c8B+IivguAJRIryaw/tjtlTx4B2Gsg67kHlKAS7JJG/a5U1spqaA==" saltValue="XMqpcHO+xRgn6en7RMwGH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A94"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jDEKvMqPf7zkaOzf/CG79jYNEhMnpDxwhUL1H1DG7F5QI8L+AoqamcUb4munCcVIUXoPJxZ3gOF3/5PNk9Mj7w==" saltValue="8y1O5bDl15Tt9H1XPcgOT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98"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EaIBNUFEDtA5PVN9ITIppsSisfRPi4Nptz7OBxuvnlImVVkTgmcmVoYLps+wdFgTBBxe0zhVIIxyvyhPEj1MQw==" saltValue="4uOlrt2r2IpeN8TzZh2jD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43"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12.25</v>
      </c>
      <c r="G47" s="12">
        <v>13.87</v>
      </c>
      <c r="H47" s="12">
        <v>22.13</v>
      </c>
      <c r="I47" s="12">
        <v>22.08</v>
      </c>
      <c r="J47" s="13">
        <v>29.76</v>
      </c>
    </row>
    <row r="48" spans="2:10" ht="57.75" customHeight="1" x14ac:dyDescent="0.2">
      <c r="B48" s="14"/>
      <c r="C48" s="1176" t="s">
        <v>4</v>
      </c>
      <c r="D48" s="1176"/>
      <c r="E48" s="1177"/>
      <c r="F48" s="15">
        <v>7.57</v>
      </c>
      <c r="G48" s="16">
        <v>23.7</v>
      </c>
      <c r="H48" s="16">
        <v>16.27</v>
      </c>
      <c r="I48" s="16">
        <v>13.91</v>
      </c>
      <c r="J48" s="17">
        <v>10.59</v>
      </c>
    </row>
    <row r="49" spans="2:10" ht="57.75" customHeight="1" thickBot="1" x14ac:dyDescent="0.25">
      <c r="B49" s="18"/>
      <c r="C49" s="1178" t="s">
        <v>5</v>
      </c>
      <c r="D49" s="1178"/>
      <c r="E49" s="1179"/>
      <c r="F49" s="19">
        <v>1.51</v>
      </c>
      <c r="G49" s="20">
        <v>19.13</v>
      </c>
      <c r="H49" s="20">
        <v>0.18</v>
      </c>
      <c r="I49" s="20" t="s">
        <v>531</v>
      </c>
      <c r="J49" s="21">
        <v>4.68</v>
      </c>
    </row>
    <row r="50" spans="2:10" ht="13.2" x14ac:dyDescent="0.2"/>
  </sheetData>
  <sheetProtection algorithmName="SHA-512" hashValue="uvjk5W2OEelBqiv+Sh/wvXs3PH1lYp5jJeapk5un4cHUSkcDK6WHD30GP2u+ghxRmjTweDuEV/h1vSbWqv/+6w==" saltValue="kOsfv3RT6mvGD8CXM93f8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4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532</v>
      </c>
      <c r="D34" s="1184"/>
      <c r="E34" s="1185"/>
      <c r="F34" s="32">
        <v>0.68</v>
      </c>
      <c r="G34" s="33">
        <v>0.35</v>
      </c>
      <c r="H34" s="33">
        <v>0.53</v>
      </c>
      <c r="I34" s="33">
        <v>4.29</v>
      </c>
      <c r="J34" s="34">
        <v>12.4</v>
      </c>
      <c r="K34" s="22"/>
      <c r="L34" s="22"/>
      <c r="M34" s="22"/>
      <c r="N34" s="22"/>
      <c r="O34" s="22"/>
      <c r="P34" s="22"/>
    </row>
    <row r="35" spans="1:16" ht="39" customHeight="1" x14ac:dyDescent="0.2">
      <c r="A35" s="22"/>
      <c r="B35" s="35"/>
      <c r="C35" s="1180" t="s">
        <v>533</v>
      </c>
      <c r="D35" s="1180"/>
      <c r="E35" s="1181"/>
      <c r="F35" s="36">
        <v>7.57</v>
      </c>
      <c r="G35" s="37">
        <v>23.69</v>
      </c>
      <c r="H35" s="37">
        <v>16.260000000000002</v>
      </c>
      <c r="I35" s="37">
        <v>13.91</v>
      </c>
      <c r="J35" s="38">
        <v>10.59</v>
      </c>
      <c r="K35" s="22"/>
      <c r="L35" s="22"/>
      <c r="M35" s="22"/>
      <c r="N35" s="22"/>
      <c r="O35" s="22"/>
      <c r="P35" s="22"/>
    </row>
    <row r="36" spans="1:16" ht="39" customHeight="1" x14ac:dyDescent="0.2">
      <c r="A36" s="22"/>
      <c r="B36" s="35"/>
      <c r="C36" s="1180" t="s">
        <v>534</v>
      </c>
      <c r="D36" s="1180"/>
      <c r="E36" s="1181"/>
      <c r="F36" s="36">
        <v>1.68</v>
      </c>
      <c r="G36" s="37">
        <v>1.65</v>
      </c>
      <c r="H36" s="37">
        <v>3.33</v>
      </c>
      <c r="I36" s="37">
        <v>3.61</v>
      </c>
      <c r="J36" s="38">
        <v>3.4</v>
      </c>
      <c r="K36" s="22"/>
      <c r="L36" s="22"/>
      <c r="M36" s="22"/>
      <c r="N36" s="22"/>
      <c r="O36" s="22"/>
      <c r="P36" s="22"/>
    </row>
    <row r="37" spans="1:16" ht="39" customHeight="1" x14ac:dyDescent="0.2">
      <c r="A37" s="22"/>
      <c r="B37" s="35"/>
      <c r="C37" s="1180" t="s">
        <v>535</v>
      </c>
      <c r="D37" s="1180"/>
      <c r="E37" s="1181"/>
      <c r="F37" s="36">
        <v>1.64</v>
      </c>
      <c r="G37" s="37">
        <v>1.45</v>
      </c>
      <c r="H37" s="37">
        <v>2.2599999999999998</v>
      </c>
      <c r="I37" s="37">
        <v>2.33</v>
      </c>
      <c r="J37" s="38">
        <v>2.46</v>
      </c>
      <c r="K37" s="22"/>
      <c r="L37" s="22"/>
      <c r="M37" s="22"/>
      <c r="N37" s="22"/>
      <c r="O37" s="22"/>
      <c r="P37" s="22"/>
    </row>
    <row r="38" spans="1:16" ht="39" customHeight="1" x14ac:dyDescent="0.2">
      <c r="A38" s="22"/>
      <c r="B38" s="35"/>
      <c r="C38" s="1180" t="s">
        <v>536</v>
      </c>
      <c r="D38" s="1180"/>
      <c r="E38" s="1181"/>
      <c r="F38" s="36">
        <v>0.19</v>
      </c>
      <c r="G38" s="37">
        <v>0.19</v>
      </c>
      <c r="H38" s="37">
        <v>0.46</v>
      </c>
      <c r="I38" s="37">
        <v>0.65</v>
      </c>
      <c r="J38" s="38">
        <v>0.52</v>
      </c>
      <c r="K38" s="22"/>
      <c r="L38" s="22"/>
      <c r="M38" s="22"/>
      <c r="N38" s="22"/>
      <c r="O38" s="22"/>
      <c r="P38" s="22"/>
    </row>
    <row r="39" spans="1:16" ht="39" customHeight="1" x14ac:dyDescent="0.2">
      <c r="A39" s="22"/>
      <c r="B39" s="35"/>
      <c r="C39" s="1180" t="s">
        <v>537</v>
      </c>
      <c r="D39" s="1180"/>
      <c r="E39" s="1181"/>
      <c r="F39" s="36">
        <v>0.04</v>
      </c>
      <c r="G39" s="37">
        <v>0.04</v>
      </c>
      <c r="H39" s="37">
        <v>0.03</v>
      </c>
      <c r="I39" s="37">
        <v>0.08</v>
      </c>
      <c r="J39" s="38">
        <v>0.11</v>
      </c>
      <c r="K39" s="22"/>
      <c r="L39" s="22"/>
      <c r="M39" s="22"/>
      <c r="N39" s="22"/>
      <c r="O39" s="22"/>
      <c r="P39" s="22"/>
    </row>
    <row r="40" spans="1:16" ht="39" customHeight="1" x14ac:dyDescent="0.2">
      <c r="A40" s="22"/>
      <c r="B40" s="35"/>
      <c r="C40" s="1180" t="s">
        <v>538</v>
      </c>
      <c r="D40" s="1180"/>
      <c r="E40" s="1181"/>
      <c r="F40" s="36">
        <v>0.25</v>
      </c>
      <c r="G40" s="37">
        <v>0.75</v>
      </c>
      <c r="H40" s="37">
        <v>0.87</v>
      </c>
      <c r="I40" s="37">
        <v>0.54</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539</v>
      </c>
      <c r="D42" s="1180"/>
      <c r="E42" s="1181"/>
      <c r="F42" s="36" t="s">
        <v>487</v>
      </c>
      <c r="G42" s="37" t="s">
        <v>487</v>
      </c>
      <c r="H42" s="37" t="s">
        <v>487</v>
      </c>
      <c r="I42" s="37" t="s">
        <v>487</v>
      </c>
      <c r="J42" s="38" t="s">
        <v>487</v>
      </c>
      <c r="K42" s="22"/>
      <c r="L42" s="22"/>
      <c r="M42" s="22"/>
      <c r="N42" s="22"/>
      <c r="O42" s="22"/>
      <c r="P42" s="22"/>
    </row>
    <row r="43" spans="1:16" ht="39" customHeight="1" thickBot="1" x14ac:dyDescent="0.25">
      <c r="A43" s="22"/>
      <c r="B43" s="40"/>
      <c r="C43" s="1182" t="s">
        <v>540</v>
      </c>
      <c r="D43" s="1182"/>
      <c r="E43" s="1183"/>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UrcYYyuWzUMjFXxE8X4wW2nCmXmH/V7+6VV5wnoMOl+eyXEP78lnmuev00uJCDLosIDFojtm4aLLKMABxBxSw==" saltValue="XcxeY5CTdPWr0FwBui/9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H56" zoomScaleSheetLayoutView="55" workbookViewId="0">
      <selection activeCell="O45" sqref="O45:O53"/>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387</v>
      </c>
      <c r="L45" s="58">
        <v>403</v>
      </c>
      <c r="M45" s="58">
        <v>398</v>
      </c>
      <c r="N45" s="58">
        <v>396</v>
      </c>
      <c r="O45" s="59">
        <v>380</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487</v>
      </c>
      <c r="L46" s="62" t="s">
        <v>487</v>
      </c>
      <c r="M46" s="62" t="s">
        <v>487</v>
      </c>
      <c r="N46" s="62" t="s">
        <v>487</v>
      </c>
      <c r="O46" s="63" t="s">
        <v>487</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487</v>
      </c>
      <c r="L47" s="62" t="s">
        <v>487</v>
      </c>
      <c r="M47" s="62" t="s">
        <v>487</v>
      </c>
      <c r="N47" s="62" t="s">
        <v>487</v>
      </c>
      <c r="O47" s="63" t="s">
        <v>487</v>
      </c>
      <c r="P47" s="46"/>
      <c r="Q47" s="46"/>
      <c r="R47" s="46"/>
      <c r="S47" s="46"/>
      <c r="T47" s="46"/>
      <c r="U47" s="46"/>
    </row>
    <row r="48" spans="1:21" ht="30.75" customHeight="1" x14ac:dyDescent="0.2">
      <c r="A48" s="46"/>
      <c r="B48" s="1211"/>
      <c r="C48" s="1212"/>
      <c r="D48" s="60"/>
      <c r="E48" s="1188" t="s">
        <v>13</v>
      </c>
      <c r="F48" s="1188"/>
      <c r="G48" s="1188"/>
      <c r="H48" s="1188"/>
      <c r="I48" s="1188"/>
      <c r="J48" s="1189"/>
      <c r="K48" s="61">
        <v>205</v>
      </c>
      <c r="L48" s="62">
        <v>212</v>
      </c>
      <c r="M48" s="62">
        <v>212</v>
      </c>
      <c r="N48" s="62">
        <v>204</v>
      </c>
      <c r="O48" s="63">
        <v>201</v>
      </c>
      <c r="P48" s="46"/>
      <c r="Q48" s="46"/>
      <c r="R48" s="46"/>
      <c r="S48" s="46"/>
      <c r="T48" s="46"/>
      <c r="U48" s="46"/>
    </row>
    <row r="49" spans="1:21" ht="30.75" customHeight="1" x14ac:dyDescent="0.2">
      <c r="A49" s="46"/>
      <c r="B49" s="1211"/>
      <c r="C49" s="1212"/>
      <c r="D49" s="60"/>
      <c r="E49" s="1188" t="s">
        <v>14</v>
      </c>
      <c r="F49" s="1188"/>
      <c r="G49" s="1188"/>
      <c r="H49" s="1188"/>
      <c r="I49" s="1188"/>
      <c r="J49" s="1189"/>
      <c r="K49" s="61">
        <v>36</v>
      </c>
      <c r="L49" s="62">
        <v>33</v>
      </c>
      <c r="M49" s="62">
        <v>34</v>
      </c>
      <c r="N49" s="62">
        <v>26</v>
      </c>
      <c r="O49" s="63">
        <v>15</v>
      </c>
      <c r="P49" s="46"/>
      <c r="Q49" s="46"/>
      <c r="R49" s="46"/>
      <c r="S49" s="46"/>
      <c r="T49" s="46"/>
      <c r="U49" s="46"/>
    </row>
    <row r="50" spans="1:21" ht="30.75" customHeight="1" x14ac:dyDescent="0.2">
      <c r="A50" s="46"/>
      <c r="B50" s="1211"/>
      <c r="C50" s="1212"/>
      <c r="D50" s="60"/>
      <c r="E50" s="1188" t="s">
        <v>15</v>
      </c>
      <c r="F50" s="1188"/>
      <c r="G50" s="1188"/>
      <c r="H50" s="1188"/>
      <c r="I50" s="1188"/>
      <c r="J50" s="1189"/>
      <c r="K50" s="61">
        <v>15</v>
      </c>
      <c r="L50" s="62">
        <v>19</v>
      </c>
      <c r="M50" s="62">
        <v>13</v>
      </c>
      <c r="N50" s="62">
        <v>41</v>
      </c>
      <c r="O50" s="63">
        <v>62</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487</v>
      </c>
      <c r="L51" s="62" t="s">
        <v>487</v>
      </c>
      <c r="M51" s="62" t="s">
        <v>487</v>
      </c>
      <c r="N51" s="62" t="s">
        <v>487</v>
      </c>
      <c r="O51" s="63" t="s">
        <v>487</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336</v>
      </c>
      <c r="L52" s="62">
        <v>337</v>
      </c>
      <c r="M52" s="62">
        <v>337</v>
      </c>
      <c r="N52" s="62">
        <v>343</v>
      </c>
      <c r="O52" s="63">
        <v>335</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307</v>
      </c>
      <c r="L53" s="67">
        <v>330</v>
      </c>
      <c r="M53" s="67">
        <v>320</v>
      </c>
      <c r="N53" s="67">
        <v>324</v>
      </c>
      <c r="O53" s="68">
        <v>323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Bo87gD+JUZPb3yiR+YXkBkmBwFmYBGn/vl1qQWMi0Ej6hOnqtzmpi1TwdF6uJUVIU6ODj948RMkk9It8AwhZg==" saltValue="h+ABgQPzjoWTU9uxA1UwT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42"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9" t="s">
        <v>30</v>
      </c>
      <c r="C41" s="1230"/>
      <c r="D41" s="103"/>
      <c r="E41" s="1231" t="s">
        <v>31</v>
      </c>
      <c r="F41" s="1231"/>
      <c r="G41" s="1231"/>
      <c r="H41" s="1232"/>
      <c r="I41" s="330">
        <v>3046</v>
      </c>
      <c r="J41" s="331">
        <v>3159</v>
      </c>
      <c r="K41" s="331">
        <v>3154</v>
      </c>
      <c r="L41" s="331">
        <v>3084</v>
      </c>
      <c r="M41" s="332">
        <v>3017</v>
      </c>
    </row>
    <row r="42" spans="2:13" ht="27.75" customHeight="1" x14ac:dyDescent="0.2">
      <c r="B42" s="1219"/>
      <c r="C42" s="1220"/>
      <c r="D42" s="104"/>
      <c r="E42" s="1223" t="s">
        <v>32</v>
      </c>
      <c r="F42" s="1223"/>
      <c r="G42" s="1223"/>
      <c r="H42" s="1224"/>
      <c r="I42" s="333">
        <v>111</v>
      </c>
      <c r="J42" s="334">
        <v>93</v>
      </c>
      <c r="K42" s="334">
        <v>120</v>
      </c>
      <c r="L42" s="334">
        <v>173</v>
      </c>
      <c r="M42" s="335">
        <v>139</v>
      </c>
    </row>
    <row r="43" spans="2:13" ht="27.75" customHeight="1" x14ac:dyDescent="0.2">
      <c r="B43" s="1219"/>
      <c r="C43" s="1220"/>
      <c r="D43" s="104"/>
      <c r="E43" s="1223" t="s">
        <v>33</v>
      </c>
      <c r="F43" s="1223"/>
      <c r="G43" s="1223"/>
      <c r="H43" s="1224"/>
      <c r="I43" s="333">
        <v>1692</v>
      </c>
      <c r="J43" s="334">
        <v>1628</v>
      </c>
      <c r="K43" s="334">
        <v>1656</v>
      </c>
      <c r="L43" s="334">
        <v>1660</v>
      </c>
      <c r="M43" s="335">
        <v>1673</v>
      </c>
    </row>
    <row r="44" spans="2:13" ht="27.75" customHeight="1" x14ac:dyDescent="0.2">
      <c r="B44" s="1219"/>
      <c r="C44" s="1220"/>
      <c r="D44" s="104"/>
      <c r="E44" s="1223" t="s">
        <v>34</v>
      </c>
      <c r="F44" s="1223"/>
      <c r="G44" s="1223"/>
      <c r="H44" s="1224"/>
      <c r="I44" s="333">
        <v>177</v>
      </c>
      <c r="J44" s="334">
        <v>145</v>
      </c>
      <c r="K44" s="334">
        <v>115</v>
      </c>
      <c r="L44" s="334">
        <v>177</v>
      </c>
      <c r="M44" s="335">
        <v>210</v>
      </c>
    </row>
    <row r="45" spans="2:13" ht="27.75" customHeight="1" x14ac:dyDescent="0.2">
      <c r="B45" s="1219"/>
      <c r="C45" s="1220"/>
      <c r="D45" s="104"/>
      <c r="E45" s="1223" t="s">
        <v>35</v>
      </c>
      <c r="F45" s="1223"/>
      <c r="G45" s="1223"/>
      <c r="H45" s="1224"/>
      <c r="I45" s="333">
        <v>658</v>
      </c>
      <c r="J45" s="334">
        <v>632</v>
      </c>
      <c r="K45" s="334">
        <v>656</v>
      </c>
      <c r="L45" s="334">
        <v>667</v>
      </c>
      <c r="M45" s="335">
        <v>583</v>
      </c>
    </row>
    <row r="46" spans="2:13" ht="27.75" customHeight="1" x14ac:dyDescent="0.2">
      <c r="B46" s="1219"/>
      <c r="C46" s="1220"/>
      <c r="D46" s="105"/>
      <c r="E46" s="1223" t="s">
        <v>36</v>
      </c>
      <c r="F46" s="1223"/>
      <c r="G46" s="1223"/>
      <c r="H46" s="1224"/>
      <c r="I46" s="333" t="s">
        <v>487</v>
      </c>
      <c r="J46" s="334" t="s">
        <v>487</v>
      </c>
      <c r="K46" s="334" t="s">
        <v>487</v>
      </c>
      <c r="L46" s="334" t="s">
        <v>487</v>
      </c>
      <c r="M46" s="335" t="s">
        <v>487</v>
      </c>
    </row>
    <row r="47" spans="2:13" ht="27.75" customHeight="1" x14ac:dyDescent="0.2">
      <c r="B47" s="1219"/>
      <c r="C47" s="1220"/>
      <c r="D47" s="106"/>
      <c r="E47" s="1233" t="s">
        <v>37</v>
      </c>
      <c r="F47" s="1234"/>
      <c r="G47" s="1234"/>
      <c r="H47" s="1235"/>
      <c r="I47" s="333" t="s">
        <v>487</v>
      </c>
      <c r="J47" s="334" t="s">
        <v>487</v>
      </c>
      <c r="K47" s="334" t="s">
        <v>487</v>
      </c>
      <c r="L47" s="334" t="s">
        <v>487</v>
      </c>
      <c r="M47" s="335" t="s">
        <v>487</v>
      </c>
    </row>
    <row r="48" spans="2:13" ht="27.75" customHeight="1" x14ac:dyDescent="0.2">
      <c r="B48" s="1219"/>
      <c r="C48" s="1220"/>
      <c r="D48" s="104"/>
      <c r="E48" s="1223" t="s">
        <v>38</v>
      </c>
      <c r="F48" s="1223"/>
      <c r="G48" s="1223"/>
      <c r="H48" s="1224"/>
      <c r="I48" s="333" t="s">
        <v>487</v>
      </c>
      <c r="J48" s="334" t="s">
        <v>487</v>
      </c>
      <c r="K48" s="334" t="s">
        <v>487</v>
      </c>
      <c r="L48" s="334" t="s">
        <v>487</v>
      </c>
      <c r="M48" s="335" t="s">
        <v>487</v>
      </c>
    </row>
    <row r="49" spans="2:13" ht="27.75" customHeight="1" x14ac:dyDescent="0.2">
      <c r="B49" s="1221"/>
      <c r="C49" s="1222"/>
      <c r="D49" s="104"/>
      <c r="E49" s="1223" t="s">
        <v>39</v>
      </c>
      <c r="F49" s="1223"/>
      <c r="G49" s="1223"/>
      <c r="H49" s="1224"/>
      <c r="I49" s="333" t="s">
        <v>487</v>
      </c>
      <c r="J49" s="334" t="s">
        <v>487</v>
      </c>
      <c r="K49" s="334" t="s">
        <v>487</v>
      </c>
      <c r="L49" s="334" t="s">
        <v>487</v>
      </c>
      <c r="M49" s="335" t="s">
        <v>487</v>
      </c>
    </row>
    <row r="50" spans="2:13" ht="27.75" customHeight="1" x14ac:dyDescent="0.2">
      <c r="B50" s="1217" t="s">
        <v>40</v>
      </c>
      <c r="C50" s="1218"/>
      <c r="D50" s="107"/>
      <c r="E50" s="1223" t="s">
        <v>41</v>
      </c>
      <c r="F50" s="1223"/>
      <c r="G50" s="1223"/>
      <c r="H50" s="1224"/>
      <c r="I50" s="333">
        <v>537</v>
      </c>
      <c r="J50" s="334">
        <v>665</v>
      </c>
      <c r="K50" s="334">
        <v>902</v>
      </c>
      <c r="L50" s="334">
        <v>972</v>
      </c>
      <c r="M50" s="335">
        <v>1277</v>
      </c>
    </row>
    <row r="51" spans="2:13" ht="27.75" customHeight="1" x14ac:dyDescent="0.2">
      <c r="B51" s="1219"/>
      <c r="C51" s="1220"/>
      <c r="D51" s="104"/>
      <c r="E51" s="1223" t="s">
        <v>42</v>
      </c>
      <c r="F51" s="1223"/>
      <c r="G51" s="1223"/>
      <c r="H51" s="1224"/>
      <c r="I51" s="333" t="s">
        <v>487</v>
      </c>
      <c r="J51" s="334" t="s">
        <v>487</v>
      </c>
      <c r="K51" s="334" t="s">
        <v>487</v>
      </c>
      <c r="L51" s="334" t="s">
        <v>487</v>
      </c>
      <c r="M51" s="335" t="s">
        <v>487</v>
      </c>
    </row>
    <row r="52" spans="2:13" ht="27.75" customHeight="1" x14ac:dyDescent="0.2">
      <c r="B52" s="1221"/>
      <c r="C52" s="1222"/>
      <c r="D52" s="104"/>
      <c r="E52" s="1223" t="s">
        <v>43</v>
      </c>
      <c r="F52" s="1223"/>
      <c r="G52" s="1223"/>
      <c r="H52" s="1224"/>
      <c r="I52" s="333">
        <v>3852</v>
      </c>
      <c r="J52" s="334">
        <v>3736</v>
      </c>
      <c r="K52" s="334">
        <v>3589</v>
      </c>
      <c r="L52" s="334">
        <v>3486</v>
      </c>
      <c r="M52" s="335">
        <v>3466</v>
      </c>
    </row>
    <row r="53" spans="2:13" ht="27.75" customHeight="1" thickBot="1" x14ac:dyDescent="0.25">
      <c r="B53" s="1225" t="s">
        <v>19</v>
      </c>
      <c r="C53" s="1226"/>
      <c r="D53" s="108"/>
      <c r="E53" s="1227" t="s">
        <v>44</v>
      </c>
      <c r="F53" s="1227"/>
      <c r="G53" s="1227"/>
      <c r="H53" s="1228"/>
      <c r="I53" s="336">
        <v>1296</v>
      </c>
      <c r="J53" s="337">
        <v>1256</v>
      </c>
      <c r="K53" s="337">
        <v>1210</v>
      </c>
      <c r="L53" s="337">
        <v>1303</v>
      </c>
      <c r="M53" s="338">
        <v>878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o3ZRhJ4Am2Ex3A2+UduQuZIRHj3TN1t/cMVj783MK47prTcVTOoqDEfpmaC2VqQ+Qnm4qtZwki25fSiINbDSg==" saltValue="FObneoccdcdfZpEO65IGw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70" zoomScaleNormal="70" zoomScaleSheetLayoutView="100" workbookViewId="0">
      <selection activeCell="I58" sqref="I58"/>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616</v>
      </c>
      <c r="G55" s="339">
        <v>631</v>
      </c>
      <c r="H55" s="340">
        <v>858</v>
      </c>
    </row>
    <row r="56" spans="2:8" ht="52.5" customHeight="1" x14ac:dyDescent="0.2">
      <c r="B56" s="120"/>
      <c r="C56" s="1246" t="s">
        <v>47</v>
      </c>
      <c r="D56" s="1246"/>
      <c r="E56" s="1247"/>
      <c r="F56" s="341">
        <v>14</v>
      </c>
      <c r="G56" s="341">
        <v>14</v>
      </c>
      <c r="H56" s="342">
        <v>14</v>
      </c>
    </row>
    <row r="57" spans="2:8" ht="53.25" customHeight="1" x14ac:dyDescent="0.2">
      <c r="B57" s="120"/>
      <c r="C57" s="1248" t="s">
        <v>48</v>
      </c>
      <c r="D57" s="1248"/>
      <c r="E57" s="1249"/>
      <c r="F57" s="343">
        <v>273</v>
      </c>
      <c r="G57" s="343">
        <v>328</v>
      </c>
      <c r="H57" s="344">
        <v>405</v>
      </c>
    </row>
    <row r="58" spans="2:8" ht="45.75" customHeight="1" x14ac:dyDescent="0.2">
      <c r="B58" s="121"/>
      <c r="C58" s="1236" t="s">
        <v>561</v>
      </c>
      <c r="D58" s="1237"/>
      <c r="E58" s="1238"/>
      <c r="F58" s="345">
        <v>238</v>
      </c>
      <c r="G58" s="345">
        <v>292</v>
      </c>
      <c r="H58" s="346">
        <v>358</v>
      </c>
    </row>
    <row r="59" spans="2:8" ht="45.75" customHeight="1" x14ac:dyDescent="0.2">
      <c r="B59" s="121"/>
      <c r="C59" s="1236" t="s">
        <v>562</v>
      </c>
      <c r="D59" s="1237"/>
      <c r="E59" s="1238"/>
      <c r="F59" s="345">
        <v>14</v>
      </c>
      <c r="G59" s="345">
        <v>16</v>
      </c>
      <c r="H59" s="346">
        <v>18</v>
      </c>
    </row>
    <row r="60" spans="2:8" ht="45.75" customHeight="1" x14ac:dyDescent="0.2">
      <c r="B60" s="121"/>
      <c r="C60" s="1236" t="s">
        <v>563</v>
      </c>
      <c r="D60" s="1237"/>
      <c r="E60" s="1238"/>
      <c r="F60" s="345">
        <v>10</v>
      </c>
      <c r="G60" s="345">
        <v>10</v>
      </c>
      <c r="H60" s="346">
        <v>10</v>
      </c>
    </row>
    <row r="61" spans="2:8" ht="45.75" customHeight="1" x14ac:dyDescent="0.2">
      <c r="B61" s="121"/>
      <c r="C61" s="1236" t="s">
        <v>564</v>
      </c>
      <c r="D61" s="1237"/>
      <c r="E61" s="1238"/>
      <c r="F61" s="345">
        <v>0</v>
      </c>
      <c r="G61" s="345">
        <v>0</v>
      </c>
      <c r="H61" s="346">
        <v>10</v>
      </c>
    </row>
    <row r="62" spans="2:8" ht="45.75" customHeight="1" thickBot="1" x14ac:dyDescent="0.25">
      <c r="B62" s="122"/>
      <c r="C62" s="1239" t="s">
        <v>565</v>
      </c>
      <c r="D62" s="1240"/>
      <c r="E62" s="1241"/>
      <c r="F62" s="347">
        <v>4</v>
      </c>
      <c r="G62" s="347">
        <v>4</v>
      </c>
      <c r="H62" s="348">
        <v>4</v>
      </c>
    </row>
    <row r="63" spans="2:8" ht="52.5" customHeight="1" thickBot="1" x14ac:dyDescent="0.25">
      <c r="B63" s="123"/>
      <c r="C63" s="1242" t="s">
        <v>49</v>
      </c>
      <c r="D63" s="1242"/>
      <c r="E63" s="1243"/>
      <c r="F63" s="349">
        <v>902</v>
      </c>
      <c r="G63" s="349">
        <v>972</v>
      </c>
      <c r="H63" s="350">
        <v>1277</v>
      </c>
    </row>
    <row r="64" spans="2:8" ht="13.2" x14ac:dyDescent="0.2"/>
  </sheetData>
  <sheetProtection algorithmName="SHA-512" hashValue="NVGl6YlcZfMMjnfVY0NOfAO/TMQ2gZ82JAI/na8MkeeqnJWxiohI68lZ1WIac5quXEBAZiaHkA+mwDC9ObFxKA==" saltValue="WsTGj7Ri8v9euhuZym+n3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E9BC7-8038-4254-B4FF-5E941CD407C8}">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568</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526</v>
      </c>
      <c r="BQ50" s="390"/>
      <c r="BR50" s="390"/>
      <c r="BS50" s="390"/>
      <c r="BT50" s="390"/>
      <c r="BU50" s="390"/>
      <c r="BV50" s="390"/>
      <c r="BW50" s="390"/>
      <c r="BX50" s="390" t="s">
        <v>527</v>
      </c>
      <c r="BY50" s="390"/>
      <c r="BZ50" s="390"/>
      <c r="CA50" s="390"/>
      <c r="CB50" s="390"/>
      <c r="CC50" s="390"/>
      <c r="CD50" s="390"/>
      <c r="CE50" s="390"/>
      <c r="CF50" s="390" t="s">
        <v>528</v>
      </c>
      <c r="CG50" s="390"/>
      <c r="CH50" s="390"/>
      <c r="CI50" s="390"/>
      <c r="CJ50" s="390"/>
      <c r="CK50" s="390"/>
      <c r="CL50" s="390"/>
      <c r="CM50" s="390"/>
      <c r="CN50" s="390" t="s">
        <v>529</v>
      </c>
      <c r="CO50" s="390"/>
      <c r="CP50" s="390"/>
      <c r="CQ50" s="390"/>
      <c r="CR50" s="390"/>
      <c r="CS50" s="390"/>
      <c r="CT50" s="390"/>
      <c r="CU50" s="390"/>
      <c r="CV50" s="390" t="s">
        <v>530</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570</v>
      </c>
      <c r="AO51" s="393"/>
      <c r="AP51" s="393"/>
      <c r="AQ51" s="393"/>
      <c r="AR51" s="393"/>
      <c r="AS51" s="393"/>
      <c r="AT51" s="393"/>
      <c r="AU51" s="393"/>
      <c r="AV51" s="393"/>
      <c r="AW51" s="393"/>
      <c r="AX51" s="393"/>
      <c r="AY51" s="393"/>
      <c r="AZ51" s="393"/>
      <c r="BA51" s="393"/>
      <c r="BB51" s="393" t="s">
        <v>571</v>
      </c>
      <c r="BC51" s="393"/>
      <c r="BD51" s="393"/>
      <c r="BE51" s="393"/>
      <c r="BF51" s="393"/>
      <c r="BG51" s="393"/>
      <c r="BH51" s="393"/>
      <c r="BI51" s="393"/>
      <c r="BJ51" s="393"/>
      <c r="BK51" s="393"/>
      <c r="BL51" s="393"/>
      <c r="BM51" s="393"/>
      <c r="BN51" s="393"/>
      <c r="BO51" s="393"/>
      <c r="BP51" s="391">
        <v>55.8</v>
      </c>
      <c r="BQ51" s="391"/>
      <c r="BR51" s="391"/>
      <c r="BS51" s="391"/>
      <c r="BT51" s="391"/>
      <c r="BU51" s="391"/>
      <c r="BV51" s="391"/>
      <c r="BW51" s="391"/>
      <c r="BX51" s="391">
        <v>49.8</v>
      </c>
      <c r="BY51" s="391"/>
      <c r="BZ51" s="391"/>
      <c r="CA51" s="391"/>
      <c r="CB51" s="391"/>
      <c r="CC51" s="391"/>
      <c r="CD51" s="391"/>
      <c r="CE51" s="391"/>
      <c r="CF51" s="391">
        <v>48.9</v>
      </c>
      <c r="CG51" s="391"/>
      <c r="CH51" s="391"/>
      <c r="CI51" s="391"/>
      <c r="CJ51" s="391"/>
      <c r="CK51" s="391"/>
      <c r="CL51" s="391"/>
      <c r="CM51" s="391"/>
      <c r="CN51" s="391">
        <v>51.3</v>
      </c>
      <c r="CO51" s="391"/>
      <c r="CP51" s="391"/>
      <c r="CQ51" s="391"/>
      <c r="CR51" s="391"/>
      <c r="CS51" s="391"/>
      <c r="CT51" s="391"/>
      <c r="CU51" s="391"/>
      <c r="CV51" s="391">
        <v>34.1</v>
      </c>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572</v>
      </c>
      <c r="BC53" s="393"/>
      <c r="BD53" s="393"/>
      <c r="BE53" s="393"/>
      <c r="BF53" s="393"/>
      <c r="BG53" s="393"/>
      <c r="BH53" s="393"/>
      <c r="BI53" s="393"/>
      <c r="BJ53" s="393"/>
      <c r="BK53" s="393"/>
      <c r="BL53" s="393"/>
      <c r="BM53" s="393"/>
      <c r="BN53" s="393"/>
      <c r="BO53" s="393"/>
      <c r="BP53" s="391">
        <v>66.599999999999994</v>
      </c>
      <c r="BQ53" s="391"/>
      <c r="BR53" s="391"/>
      <c r="BS53" s="391"/>
      <c r="BT53" s="391"/>
      <c r="BU53" s="391"/>
      <c r="BV53" s="391"/>
      <c r="BW53" s="391"/>
      <c r="BX53" s="391">
        <v>66.8</v>
      </c>
      <c r="BY53" s="391"/>
      <c r="BZ53" s="391"/>
      <c r="CA53" s="391"/>
      <c r="CB53" s="391"/>
      <c r="CC53" s="391"/>
      <c r="CD53" s="391"/>
      <c r="CE53" s="391"/>
      <c r="CF53" s="391">
        <v>67.099999999999994</v>
      </c>
      <c r="CG53" s="391"/>
      <c r="CH53" s="391"/>
      <c r="CI53" s="391"/>
      <c r="CJ53" s="391"/>
      <c r="CK53" s="391"/>
      <c r="CL53" s="391"/>
      <c r="CM53" s="391"/>
      <c r="CN53" s="391">
        <v>67.5</v>
      </c>
      <c r="CO53" s="391"/>
      <c r="CP53" s="391"/>
      <c r="CQ53" s="391"/>
      <c r="CR53" s="391"/>
      <c r="CS53" s="391"/>
      <c r="CT53" s="391"/>
      <c r="CU53" s="391"/>
      <c r="CV53" s="391">
        <v>70.400000000000006</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573</v>
      </c>
      <c r="AO55" s="390"/>
      <c r="AP55" s="390"/>
      <c r="AQ55" s="390"/>
      <c r="AR55" s="390"/>
      <c r="AS55" s="390"/>
      <c r="AT55" s="390"/>
      <c r="AU55" s="390"/>
      <c r="AV55" s="390"/>
      <c r="AW55" s="390"/>
      <c r="AX55" s="390"/>
      <c r="AY55" s="390"/>
      <c r="AZ55" s="390"/>
      <c r="BA55" s="390"/>
      <c r="BB55" s="393" t="s">
        <v>571</v>
      </c>
      <c r="BC55" s="393"/>
      <c r="BD55" s="393"/>
      <c r="BE55" s="393"/>
      <c r="BF55" s="393"/>
      <c r="BG55" s="393"/>
      <c r="BH55" s="393"/>
      <c r="BI55" s="393"/>
      <c r="BJ55" s="393"/>
      <c r="BK55" s="393"/>
      <c r="BL55" s="393"/>
      <c r="BM55" s="393"/>
      <c r="BN55" s="393"/>
      <c r="BO55" s="393"/>
      <c r="BP55" s="391">
        <v>0</v>
      </c>
      <c r="BQ55" s="391"/>
      <c r="BR55" s="391"/>
      <c r="BS55" s="391"/>
      <c r="BT55" s="391"/>
      <c r="BU55" s="391"/>
      <c r="BV55" s="391"/>
      <c r="BW55" s="391"/>
      <c r="BX55" s="391">
        <v>0</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572</v>
      </c>
      <c r="BC57" s="393"/>
      <c r="BD57" s="393"/>
      <c r="BE57" s="393"/>
      <c r="BF57" s="393"/>
      <c r="BG57" s="393"/>
      <c r="BH57" s="393"/>
      <c r="BI57" s="393"/>
      <c r="BJ57" s="393"/>
      <c r="BK57" s="393"/>
      <c r="BL57" s="393"/>
      <c r="BM57" s="393"/>
      <c r="BN57" s="393"/>
      <c r="BO57" s="393"/>
      <c r="BP57" s="391">
        <v>64</v>
      </c>
      <c r="BQ57" s="391"/>
      <c r="BR57" s="391"/>
      <c r="BS57" s="391"/>
      <c r="BT57" s="391"/>
      <c r="BU57" s="391"/>
      <c r="BV57" s="391"/>
      <c r="BW57" s="391"/>
      <c r="BX57" s="391">
        <v>66.2</v>
      </c>
      <c r="BY57" s="391"/>
      <c r="BZ57" s="391"/>
      <c r="CA57" s="391"/>
      <c r="CB57" s="391"/>
      <c r="CC57" s="391"/>
      <c r="CD57" s="391"/>
      <c r="CE57" s="391"/>
      <c r="CF57" s="391">
        <v>67.099999999999994</v>
      </c>
      <c r="CG57" s="391"/>
      <c r="CH57" s="391"/>
      <c r="CI57" s="391"/>
      <c r="CJ57" s="391"/>
      <c r="CK57" s="391"/>
      <c r="CL57" s="391"/>
      <c r="CM57" s="391"/>
      <c r="CN57" s="391">
        <v>67</v>
      </c>
      <c r="CO57" s="391"/>
      <c r="CP57" s="391"/>
      <c r="CQ57" s="391"/>
      <c r="CR57" s="391"/>
      <c r="CS57" s="391"/>
      <c r="CT57" s="391"/>
      <c r="CU57" s="391"/>
      <c r="CV57" s="391">
        <v>68.2</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575</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526</v>
      </c>
      <c r="BQ72" s="390"/>
      <c r="BR72" s="390"/>
      <c r="BS72" s="390"/>
      <c r="BT72" s="390"/>
      <c r="BU72" s="390"/>
      <c r="BV72" s="390"/>
      <c r="BW72" s="390"/>
      <c r="BX72" s="390" t="s">
        <v>527</v>
      </c>
      <c r="BY72" s="390"/>
      <c r="BZ72" s="390"/>
      <c r="CA72" s="390"/>
      <c r="CB72" s="390"/>
      <c r="CC72" s="390"/>
      <c r="CD72" s="390"/>
      <c r="CE72" s="390"/>
      <c r="CF72" s="390" t="s">
        <v>528</v>
      </c>
      <c r="CG72" s="390"/>
      <c r="CH72" s="390"/>
      <c r="CI72" s="390"/>
      <c r="CJ72" s="390"/>
      <c r="CK72" s="390"/>
      <c r="CL72" s="390"/>
      <c r="CM72" s="390"/>
      <c r="CN72" s="390" t="s">
        <v>529</v>
      </c>
      <c r="CO72" s="390"/>
      <c r="CP72" s="390"/>
      <c r="CQ72" s="390"/>
      <c r="CR72" s="390"/>
      <c r="CS72" s="390"/>
      <c r="CT72" s="390"/>
      <c r="CU72" s="390"/>
      <c r="CV72" s="390" t="s">
        <v>530</v>
      </c>
      <c r="CW72" s="390"/>
      <c r="CX72" s="390"/>
      <c r="CY72" s="390"/>
      <c r="CZ72" s="390"/>
      <c r="DA72" s="390"/>
      <c r="DB72" s="390"/>
      <c r="DC72" s="390"/>
    </row>
    <row r="73" spans="2:107" ht="13.2" x14ac:dyDescent="0.2">
      <c r="B73" s="247"/>
      <c r="G73" s="396"/>
      <c r="H73" s="396"/>
      <c r="I73" s="396"/>
      <c r="J73" s="396"/>
      <c r="K73" s="397"/>
      <c r="L73" s="397"/>
      <c r="M73" s="397"/>
      <c r="N73" s="397"/>
      <c r="AM73" s="359"/>
      <c r="AN73" s="393" t="s">
        <v>570</v>
      </c>
      <c r="AO73" s="393"/>
      <c r="AP73" s="393"/>
      <c r="AQ73" s="393"/>
      <c r="AR73" s="393"/>
      <c r="AS73" s="393"/>
      <c r="AT73" s="393"/>
      <c r="AU73" s="393"/>
      <c r="AV73" s="393"/>
      <c r="AW73" s="393"/>
      <c r="AX73" s="393"/>
      <c r="AY73" s="393"/>
      <c r="AZ73" s="393"/>
      <c r="BA73" s="393"/>
      <c r="BB73" s="393" t="s">
        <v>571</v>
      </c>
      <c r="BC73" s="393"/>
      <c r="BD73" s="393"/>
      <c r="BE73" s="393"/>
      <c r="BF73" s="393"/>
      <c r="BG73" s="393"/>
      <c r="BH73" s="393"/>
      <c r="BI73" s="393"/>
      <c r="BJ73" s="393"/>
      <c r="BK73" s="393"/>
      <c r="BL73" s="393"/>
      <c r="BM73" s="393"/>
      <c r="BN73" s="393"/>
      <c r="BO73" s="393"/>
      <c r="BP73" s="391">
        <v>55.8</v>
      </c>
      <c r="BQ73" s="391"/>
      <c r="BR73" s="391"/>
      <c r="BS73" s="391"/>
      <c r="BT73" s="391"/>
      <c r="BU73" s="391"/>
      <c r="BV73" s="391"/>
      <c r="BW73" s="391"/>
      <c r="BX73" s="391">
        <v>49.8</v>
      </c>
      <c r="BY73" s="391"/>
      <c r="BZ73" s="391"/>
      <c r="CA73" s="391"/>
      <c r="CB73" s="391"/>
      <c r="CC73" s="391"/>
      <c r="CD73" s="391"/>
      <c r="CE73" s="391"/>
      <c r="CF73" s="391">
        <v>48.9</v>
      </c>
      <c r="CG73" s="391"/>
      <c r="CH73" s="391"/>
      <c r="CI73" s="391"/>
      <c r="CJ73" s="391"/>
      <c r="CK73" s="391"/>
      <c r="CL73" s="391"/>
      <c r="CM73" s="391"/>
      <c r="CN73" s="391">
        <v>51.3</v>
      </c>
      <c r="CO73" s="391"/>
      <c r="CP73" s="391"/>
      <c r="CQ73" s="391"/>
      <c r="CR73" s="391"/>
      <c r="CS73" s="391"/>
      <c r="CT73" s="391"/>
      <c r="CU73" s="391"/>
      <c r="CV73" s="391">
        <v>34.1</v>
      </c>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576</v>
      </c>
      <c r="BC75" s="393"/>
      <c r="BD75" s="393"/>
      <c r="BE75" s="393"/>
      <c r="BF75" s="393"/>
      <c r="BG75" s="393"/>
      <c r="BH75" s="393"/>
      <c r="BI75" s="393"/>
      <c r="BJ75" s="393"/>
      <c r="BK75" s="393"/>
      <c r="BL75" s="393"/>
      <c r="BM75" s="393"/>
      <c r="BN75" s="393"/>
      <c r="BO75" s="393"/>
      <c r="BP75" s="391">
        <v>14</v>
      </c>
      <c r="BQ75" s="391"/>
      <c r="BR75" s="391"/>
      <c r="BS75" s="391"/>
      <c r="BT75" s="391"/>
      <c r="BU75" s="391"/>
      <c r="BV75" s="391"/>
      <c r="BW75" s="391"/>
      <c r="BX75" s="391">
        <v>13.2</v>
      </c>
      <c r="BY75" s="391"/>
      <c r="BZ75" s="391"/>
      <c r="CA75" s="391"/>
      <c r="CB75" s="391"/>
      <c r="CC75" s="391"/>
      <c r="CD75" s="391"/>
      <c r="CE75" s="391"/>
      <c r="CF75" s="391">
        <v>13.1</v>
      </c>
      <c r="CG75" s="391"/>
      <c r="CH75" s="391"/>
      <c r="CI75" s="391"/>
      <c r="CJ75" s="391"/>
      <c r="CK75" s="391"/>
      <c r="CL75" s="391"/>
      <c r="CM75" s="391"/>
      <c r="CN75" s="391">
        <v>12.9</v>
      </c>
      <c r="CO75" s="391"/>
      <c r="CP75" s="391"/>
      <c r="CQ75" s="391"/>
      <c r="CR75" s="391"/>
      <c r="CS75" s="391"/>
      <c r="CT75" s="391"/>
      <c r="CU75" s="391"/>
      <c r="CV75" s="391">
        <v>12.7</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573</v>
      </c>
      <c r="AO77" s="390"/>
      <c r="AP77" s="390"/>
      <c r="AQ77" s="390"/>
      <c r="AR77" s="390"/>
      <c r="AS77" s="390"/>
      <c r="AT77" s="390"/>
      <c r="AU77" s="390"/>
      <c r="AV77" s="390"/>
      <c r="AW77" s="390"/>
      <c r="AX77" s="390"/>
      <c r="AY77" s="390"/>
      <c r="AZ77" s="390"/>
      <c r="BA77" s="390"/>
      <c r="BB77" s="393" t="s">
        <v>571</v>
      </c>
      <c r="BC77" s="393"/>
      <c r="BD77" s="393"/>
      <c r="BE77" s="393"/>
      <c r="BF77" s="393"/>
      <c r="BG77" s="393"/>
      <c r="BH77" s="393"/>
      <c r="BI77" s="393"/>
      <c r="BJ77" s="393"/>
      <c r="BK77" s="393"/>
      <c r="BL77" s="393"/>
      <c r="BM77" s="393"/>
      <c r="BN77" s="393"/>
      <c r="BO77" s="393"/>
      <c r="BP77" s="391">
        <v>0</v>
      </c>
      <c r="BQ77" s="391"/>
      <c r="BR77" s="391"/>
      <c r="BS77" s="391"/>
      <c r="BT77" s="391"/>
      <c r="BU77" s="391"/>
      <c r="BV77" s="391"/>
      <c r="BW77" s="391"/>
      <c r="BX77" s="391">
        <v>0</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576</v>
      </c>
      <c r="BC79" s="393"/>
      <c r="BD79" s="393"/>
      <c r="BE79" s="393"/>
      <c r="BF79" s="393"/>
      <c r="BG79" s="393"/>
      <c r="BH79" s="393"/>
      <c r="BI79" s="393"/>
      <c r="BJ79" s="393"/>
      <c r="BK79" s="393"/>
      <c r="BL79" s="393"/>
      <c r="BM79" s="393"/>
      <c r="BN79" s="393"/>
      <c r="BO79" s="393"/>
      <c r="BP79" s="391">
        <v>8</v>
      </c>
      <c r="BQ79" s="391"/>
      <c r="BR79" s="391"/>
      <c r="BS79" s="391"/>
      <c r="BT79" s="391"/>
      <c r="BU79" s="391"/>
      <c r="BV79" s="391"/>
      <c r="BW79" s="391"/>
      <c r="BX79" s="391">
        <v>8</v>
      </c>
      <c r="BY79" s="391"/>
      <c r="BZ79" s="391"/>
      <c r="CA79" s="391"/>
      <c r="CB79" s="391"/>
      <c r="CC79" s="391"/>
      <c r="CD79" s="391"/>
      <c r="CE79" s="391"/>
      <c r="CF79" s="391">
        <v>8.3000000000000007</v>
      </c>
      <c r="CG79" s="391"/>
      <c r="CH79" s="391"/>
      <c r="CI79" s="391"/>
      <c r="CJ79" s="391"/>
      <c r="CK79" s="391"/>
      <c r="CL79" s="391"/>
      <c r="CM79" s="391"/>
      <c r="CN79" s="391">
        <v>8.4</v>
      </c>
      <c r="CO79" s="391"/>
      <c r="CP79" s="391"/>
      <c r="CQ79" s="391"/>
      <c r="CR79" s="391"/>
      <c r="CS79" s="391"/>
      <c r="CT79" s="391"/>
      <c r="CU79" s="391"/>
      <c r="CV79" s="391">
        <v>8.6999999999999993</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XLEDNXvNAUxypQ/sWVY6o+KlHVfdeWgA4ZHPdidrnMfIYfdtuwlMpC27Iive5dh033jVP9eqd6s3+XH7fSBHA==" saltValue="/CRhwwi7UdYiO6Yac6Emo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003B3-ACF2-495F-9B37-004213B537A3}">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o1RgBn+ABlQZSilZMisRKb87j9bmEzOwOPez1dxEnOnWhaYiMlyJ85p+LZJusArN1UfdmN3m3CltVEX2MgpJ5w==" saltValue="WaVQ2yq93dsMkHB62MJXN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9AF2D-D3B9-4FA1-9117-34C4E64D71A6}">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SDiYthvUpKsWq95wt4nzkDDzGaM5fmZmtYUteBYx7PeuvNfM7W1XXEAsdk0O4dqBbqbaiUIzQk38vlE5lrAijw==" saltValue="Xf0/X082KUESxoVqDlDo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72195</v>
      </c>
      <c r="E3" s="142"/>
      <c r="F3" s="143">
        <v>126525</v>
      </c>
      <c r="G3" s="144"/>
      <c r="H3" s="145"/>
    </row>
    <row r="4" spans="1:8" x14ac:dyDescent="0.2">
      <c r="A4" s="146"/>
      <c r="B4" s="147"/>
      <c r="C4" s="148"/>
      <c r="D4" s="149">
        <v>29934</v>
      </c>
      <c r="E4" s="150"/>
      <c r="F4" s="151">
        <v>67052</v>
      </c>
      <c r="G4" s="152"/>
      <c r="H4" s="153"/>
    </row>
    <row r="5" spans="1:8" x14ac:dyDescent="0.2">
      <c r="A5" s="134" t="s">
        <v>520</v>
      </c>
      <c r="B5" s="139"/>
      <c r="C5" s="140"/>
      <c r="D5" s="141">
        <v>107982</v>
      </c>
      <c r="E5" s="142"/>
      <c r="F5" s="143">
        <v>122054</v>
      </c>
      <c r="G5" s="144"/>
      <c r="H5" s="145"/>
    </row>
    <row r="6" spans="1:8" x14ac:dyDescent="0.2">
      <c r="A6" s="146"/>
      <c r="B6" s="147"/>
      <c r="C6" s="148"/>
      <c r="D6" s="149">
        <v>49351</v>
      </c>
      <c r="E6" s="150"/>
      <c r="F6" s="151">
        <v>68298</v>
      </c>
      <c r="G6" s="152"/>
      <c r="H6" s="153"/>
    </row>
    <row r="7" spans="1:8" x14ac:dyDescent="0.2">
      <c r="A7" s="134" t="s">
        <v>521</v>
      </c>
      <c r="B7" s="139"/>
      <c r="C7" s="140"/>
      <c r="D7" s="141">
        <v>78426</v>
      </c>
      <c r="E7" s="142"/>
      <c r="F7" s="143">
        <v>111644</v>
      </c>
      <c r="G7" s="144"/>
      <c r="H7" s="145"/>
    </row>
    <row r="8" spans="1:8" x14ac:dyDescent="0.2">
      <c r="A8" s="146"/>
      <c r="B8" s="147"/>
      <c r="C8" s="148"/>
      <c r="D8" s="149">
        <v>63298</v>
      </c>
      <c r="E8" s="150"/>
      <c r="F8" s="151">
        <v>66606</v>
      </c>
      <c r="G8" s="152"/>
      <c r="H8" s="153"/>
    </row>
    <row r="9" spans="1:8" x14ac:dyDescent="0.2">
      <c r="A9" s="134" t="s">
        <v>522</v>
      </c>
      <c r="B9" s="139"/>
      <c r="C9" s="140"/>
      <c r="D9" s="141">
        <v>101495</v>
      </c>
      <c r="E9" s="142"/>
      <c r="F9" s="143">
        <v>127917</v>
      </c>
      <c r="G9" s="144"/>
      <c r="H9" s="145"/>
    </row>
    <row r="10" spans="1:8" x14ac:dyDescent="0.2">
      <c r="A10" s="146"/>
      <c r="B10" s="147"/>
      <c r="C10" s="148"/>
      <c r="D10" s="149">
        <v>47808</v>
      </c>
      <c r="E10" s="150"/>
      <c r="F10" s="151">
        <v>69746</v>
      </c>
      <c r="G10" s="152"/>
      <c r="H10" s="153"/>
    </row>
    <row r="11" spans="1:8" x14ac:dyDescent="0.2">
      <c r="A11" s="134" t="s">
        <v>523</v>
      </c>
      <c r="B11" s="139"/>
      <c r="C11" s="140"/>
      <c r="D11" s="141">
        <v>59278</v>
      </c>
      <c r="E11" s="142"/>
      <c r="F11" s="143">
        <v>135931</v>
      </c>
      <c r="G11" s="144"/>
      <c r="H11" s="145"/>
    </row>
    <row r="12" spans="1:8" x14ac:dyDescent="0.2">
      <c r="A12" s="146"/>
      <c r="B12" s="147"/>
      <c r="C12" s="154"/>
      <c r="D12" s="149">
        <v>41365</v>
      </c>
      <c r="E12" s="150"/>
      <c r="F12" s="151">
        <v>75320</v>
      </c>
      <c r="G12" s="152"/>
      <c r="H12" s="153"/>
    </row>
    <row r="13" spans="1:8" x14ac:dyDescent="0.2">
      <c r="A13" s="134"/>
      <c r="B13" s="139"/>
      <c r="C13" s="140"/>
      <c r="D13" s="141">
        <v>83875</v>
      </c>
      <c r="E13" s="142"/>
      <c r="F13" s="143">
        <v>124814</v>
      </c>
      <c r="G13" s="155"/>
      <c r="H13" s="145"/>
    </row>
    <row r="14" spans="1:8" x14ac:dyDescent="0.2">
      <c r="A14" s="146"/>
      <c r="B14" s="147"/>
      <c r="C14" s="148"/>
      <c r="D14" s="149">
        <v>46351</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7.57</v>
      </c>
      <c r="C19" s="156">
        <f>ROUND(VALUE(SUBSTITUTE(実質収支比率等に係る経年分析!G$48,"▲","-")),2)</f>
        <v>23.7</v>
      </c>
      <c r="D19" s="156">
        <f>ROUND(VALUE(SUBSTITUTE(実質収支比率等に係る経年分析!H$48,"▲","-")),2)</f>
        <v>16.27</v>
      </c>
      <c r="E19" s="156">
        <f>ROUND(VALUE(SUBSTITUTE(実質収支比率等に係る経年分析!I$48,"▲","-")),2)</f>
        <v>13.91</v>
      </c>
      <c r="F19" s="156">
        <f>ROUND(VALUE(SUBSTITUTE(実質収支比率等に係る経年分析!J$48,"▲","-")),2)</f>
        <v>10.59</v>
      </c>
    </row>
    <row r="20" spans="1:11" x14ac:dyDescent="0.2">
      <c r="A20" s="156" t="s">
        <v>53</v>
      </c>
      <c r="B20" s="156">
        <f>ROUND(VALUE(SUBSTITUTE(実質収支比率等に係る経年分析!F$47,"▲","-")),2)</f>
        <v>12.25</v>
      </c>
      <c r="C20" s="156">
        <f>ROUND(VALUE(SUBSTITUTE(実質収支比率等に係る経年分析!G$47,"▲","-")),2)</f>
        <v>13.87</v>
      </c>
      <c r="D20" s="156">
        <f>ROUND(VALUE(SUBSTITUTE(実質収支比率等に係る経年分析!H$47,"▲","-")),2)</f>
        <v>22.13</v>
      </c>
      <c r="E20" s="156">
        <f>ROUND(VALUE(SUBSTITUTE(実質収支比率等に係る経年分析!I$47,"▲","-")),2)</f>
        <v>22.08</v>
      </c>
      <c r="F20" s="156">
        <f>ROUND(VALUE(SUBSTITUTE(実質収支比率等に係る経年分析!J$47,"▲","-")),2)</f>
        <v>29.76</v>
      </c>
    </row>
    <row r="21" spans="1:11" x14ac:dyDescent="0.2">
      <c r="A21" s="156" t="s">
        <v>54</v>
      </c>
      <c r="B21" s="156">
        <f>IF(ISNUMBER(VALUE(SUBSTITUTE(実質収支比率等に係る経年分析!F$49,"▲","-"))),ROUND(VALUE(SUBSTITUTE(実質収支比率等に係る経年分析!F$49,"▲","-")),2),NA())</f>
        <v>1.51</v>
      </c>
      <c r="C21" s="156">
        <f>IF(ISNUMBER(VALUE(SUBSTITUTE(実質収支比率等に係る経年分析!G$49,"▲","-"))),ROUND(VALUE(SUBSTITUTE(実質収支比率等に係る経年分析!G$49,"▲","-")),2),NA())</f>
        <v>19.13</v>
      </c>
      <c r="D21" s="156">
        <f>IF(ISNUMBER(VALUE(SUBSTITUTE(実質収支比率等に係る経年分析!H$49,"▲","-"))),ROUND(VALUE(SUBSTITUTE(実質収支比率等に係る経年分析!H$49,"▲","-")),2),NA())</f>
        <v>0.18</v>
      </c>
      <c r="E21" s="156">
        <f>IF(ISNUMBER(VALUE(SUBSTITUTE(実質収支比率等に係る経年分析!I$49,"▲","-"))),ROUND(VALUE(SUBSTITUTE(実質収支比率等に係る経年分析!I$49,"▲","-")),2),NA())</f>
        <v>-1.41</v>
      </c>
      <c r="F21" s="156">
        <f>IF(ISNUMBER(VALUE(SUBSTITUTE(実質収支比率等に係る経年分析!J$49,"▲","-"))),ROUND(VALUE(SUBSTITUTE(実質収支比率等に係る経年分析!J$49,"▲","-")),2),NA())</f>
        <v>4.68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特定環境保全公共下水道事業会計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0.87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温泉事業特別会計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2.2599999999999998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3.33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23.69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16.260000000000002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13.91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10.59</v>
      </c>
    </row>
    <row r="36" spans="1:16" x14ac:dyDescent="0.2">
      <c r="A36" s="157" t="str">
        <f>IF(連結実質赤字比率に係る赤字・黒字の構成分析!C$34="",NA(),連結実質赤字比率に係る赤字・黒字の構成分析!C$34)</f>
        <v>競輪事業特別会計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336</v>
      </c>
      <c r="E42" s="158"/>
      <c r="F42" s="158"/>
      <c r="G42" s="158">
        <f>'実質公債費比率（分子）の構造'!L$52</f>
        <v>337</v>
      </c>
      <c r="H42" s="158"/>
      <c r="I42" s="158"/>
      <c r="J42" s="158">
        <f>'実質公債費比率（分子）の構造'!M$52</f>
        <v>337</v>
      </c>
      <c r="K42" s="158"/>
      <c r="L42" s="158"/>
      <c r="M42" s="158">
        <f>'実質公債費比率（分子）の構造'!N$52</f>
        <v>343</v>
      </c>
      <c r="N42" s="158"/>
      <c r="O42" s="158"/>
      <c r="P42" s="158">
        <f>'実質公債費比率（分子）の構造'!O$52</f>
        <v>335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15</v>
      </c>
      <c r="C44" s="158"/>
      <c r="D44" s="158"/>
      <c r="E44" s="158">
        <f>'実質公債費比率（分子）の構造'!L$50</f>
        <v>19</v>
      </c>
      <c r="F44" s="158"/>
      <c r="G44" s="158"/>
      <c r="H44" s="158">
        <f>'実質公債費比率（分子）の構造'!M$50</f>
        <v>13</v>
      </c>
      <c r="I44" s="158"/>
      <c r="J44" s="158"/>
      <c r="K44" s="158">
        <f>'実質公債費比率（分子）の構造'!N$50</f>
        <v>41</v>
      </c>
      <c r="L44" s="158"/>
      <c r="M44" s="158"/>
      <c r="N44" s="158">
        <f>'実質公債費比率（分子）の構造'!O$50</f>
        <v>62</v>
      </c>
      <c r="O44" s="158"/>
      <c r="P44" s="158"/>
    </row>
    <row r="45" spans="1:16" x14ac:dyDescent="0.2">
      <c r="A45" s="158" t="s">
        <v>63</v>
      </c>
      <c r="B45" s="158">
        <f>'実質公債費比率（分子）の構造'!K$49</f>
        <v>36</v>
      </c>
      <c r="C45" s="158"/>
      <c r="D45" s="158"/>
      <c r="E45" s="158">
        <f>'実質公債費比率（分子）の構造'!L$49</f>
        <v>33</v>
      </c>
      <c r="F45" s="158"/>
      <c r="G45" s="158"/>
      <c r="H45" s="158">
        <f>'実質公債費比率（分子）の構造'!M$49</f>
        <v>34</v>
      </c>
      <c r="I45" s="158"/>
      <c r="J45" s="158"/>
      <c r="K45" s="158">
        <f>'実質公債費比率（分子）の構造'!N$49</f>
        <v>26</v>
      </c>
      <c r="L45" s="158"/>
      <c r="M45" s="158"/>
      <c r="N45" s="158">
        <f>'実質公債費比率（分子）の構造'!O$49</f>
        <v>15</v>
      </c>
      <c r="O45" s="158"/>
      <c r="P45" s="158"/>
    </row>
    <row r="46" spans="1:16" x14ac:dyDescent="0.2">
      <c r="A46" s="158" t="s">
        <v>64</v>
      </c>
      <c r="B46" s="158">
        <f>'実質公債費比率（分子）の構造'!K$48</f>
        <v>205</v>
      </c>
      <c r="C46" s="158"/>
      <c r="D46" s="158"/>
      <c r="E46" s="158">
        <f>'実質公債費比率（分子）の構造'!L$48</f>
        <v>212</v>
      </c>
      <c r="F46" s="158"/>
      <c r="G46" s="158"/>
      <c r="H46" s="158">
        <f>'実質公債費比率（分子）の構造'!M$48</f>
        <v>212</v>
      </c>
      <c r="I46" s="158"/>
      <c r="J46" s="158"/>
      <c r="K46" s="158">
        <f>'実質公債費比率（分子）の構造'!N$48</f>
        <v>204</v>
      </c>
      <c r="L46" s="158"/>
      <c r="M46" s="158"/>
      <c r="N46" s="158">
        <f>'実質公債費比率（分子）の構造'!O$48</f>
        <v>201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387</v>
      </c>
      <c r="C49" s="158"/>
      <c r="D49" s="158"/>
      <c r="E49" s="158">
        <f>'実質公債費比率（分子）の構造'!L$45</f>
        <v>403</v>
      </c>
      <c r="F49" s="158"/>
      <c r="G49" s="158"/>
      <c r="H49" s="158">
        <f>'実質公債費比率（分子）の構造'!M$45</f>
        <v>398</v>
      </c>
      <c r="I49" s="158"/>
      <c r="J49" s="158"/>
      <c r="K49" s="158">
        <f>'実質公債費比率（分子）の構造'!N$45</f>
        <v>396</v>
      </c>
      <c r="L49" s="158"/>
      <c r="M49" s="158"/>
      <c r="N49" s="158">
        <f>'実質公債費比率（分子）の構造'!O$45</f>
        <v>380</v>
      </c>
      <c r="O49" s="158"/>
      <c r="P49" s="158"/>
    </row>
    <row r="50" spans="1:16" x14ac:dyDescent="0.2">
      <c r="A50" s="158" t="s">
        <v>67</v>
      </c>
      <c r="B50" s="158" t="e">
        <f>NA()</f>
        <v>#N/A</v>
      </c>
      <c r="C50" s="158">
        <f>IF(ISNUMBER('実質公債費比率（分子）の構造'!K$53),'実質公債費比率（分子）の構造'!K$53,NA())</f>
        <v>307</v>
      </c>
      <c r="D50" s="158" t="e">
        <f>NA()</f>
        <v>#N/A</v>
      </c>
      <c r="E50" s="158" t="e">
        <f>NA()</f>
        <v>#N/A</v>
      </c>
      <c r="F50" s="158">
        <f>IF(ISNUMBER('実質公債費比率（分子）の構造'!L$53),'実質公債費比率（分子）の構造'!L$53,NA())</f>
        <v>330</v>
      </c>
      <c r="G50" s="158" t="e">
        <f>NA()</f>
        <v>#N/A</v>
      </c>
      <c r="H50" s="158" t="e">
        <f>NA()</f>
        <v>#N/A</v>
      </c>
      <c r="I50" s="158">
        <f>IF(ISNUMBER('実質公債費比率（分子）の構造'!M$53),'実質公債費比率（分子）の構造'!M$53,NA())</f>
        <v>320</v>
      </c>
      <c r="J50" s="158" t="e">
        <f>NA()</f>
        <v>#N/A</v>
      </c>
      <c r="K50" s="158" t="e">
        <f>NA()</f>
        <v>#N/A</v>
      </c>
      <c r="L50" s="158">
        <f>IF(ISNUMBER('実質公債費比率（分子）の構造'!N$53),'実質公債費比率（分子）の構造'!N$53,NA())</f>
        <v>324</v>
      </c>
      <c r="M50" s="158" t="e">
        <f>NA()</f>
        <v>#N/A</v>
      </c>
      <c r="N50" s="158" t="e">
        <f>NA()</f>
        <v>#N/A</v>
      </c>
      <c r="O50" s="158">
        <f>IF(ISNUMBER('実質公債費比率（分子）の構造'!O$53),'実質公債費比率（分子）の構造'!O$53,NA())</f>
        <v>323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3852</v>
      </c>
      <c r="E56" s="157"/>
      <c r="F56" s="157"/>
      <c r="G56" s="157">
        <f>'将来負担比率（分子）の構造'!J$52</f>
        <v>3736</v>
      </c>
      <c r="H56" s="157"/>
      <c r="I56" s="157"/>
      <c r="J56" s="157">
        <f>'将来負担比率（分子）の構造'!K$52</f>
        <v>3589</v>
      </c>
      <c r="K56" s="157"/>
      <c r="L56" s="157"/>
      <c r="M56" s="157">
        <f>'将来負担比率（分子）の構造'!L$52</f>
        <v>3486</v>
      </c>
      <c r="N56" s="157"/>
      <c r="O56" s="157"/>
      <c r="P56" s="157">
        <f>'将来負担比率（分子）の構造'!M$52</f>
        <v>3466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537</v>
      </c>
      <c r="E58" s="157"/>
      <c r="F58" s="157"/>
      <c r="G58" s="157">
        <f>'将来負担比率（分子）の構造'!J$50</f>
        <v>665</v>
      </c>
      <c r="H58" s="157"/>
      <c r="I58" s="157"/>
      <c r="J58" s="157">
        <f>'将来負担比率（分子）の構造'!K$50</f>
        <v>902</v>
      </c>
      <c r="K58" s="157"/>
      <c r="L58" s="157"/>
      <c r="M58" s="157">
        <f>'将来負担比率（分子）の構造'!L$50</f>
        <v>972</v>
      </c>
      <c r="N58" s="157"/>
      <c r="O58" s="157"/>
      <c r="P58" s="157">
        <f>'将来負担比率（分子）の構造'!M$50</f>
        <v>1277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658</v>
      </c>
      <c r="C62" s="157"/>
      <c r="D62" s="157"/>
      <c r="E62" s="157">
        <f>'将来負担比率（分子）の構造'!J$45</f>
        <v>632</v>
      </c>
      <c r="F62" s="157"/>
      <c r="G62" s="157"/>
      <c r="H62" s="157">
        <f>'将来負担比率（分子）の構造'!K$45</f>
        <v>656</v>
      </c>
      <c r="I62" s="157"/>
      <c r="J62" s="157"/>
      <c r="K62" s="157">
        <f>'将来負担比率（分子）の構造'!L$45</f>
        <v>667</v>
      </c>
      <c r="L62" s="157"/>
      <c r="M62" s="157"/>
      <c r="N62" s="157">
        <f>'将来負担比率（分子）の構造'!M$45</f>
        <v>583</v>
      </c>
      <c r="O62" s="157"/>
      <c r="P62" s="157"/>
    </row>
    <row r="63" spans="1:16" x14ac:dyDescent="0.2">
      <c r="A63" s="157" t="s">
        <v>34</v>
      </c>
      <c r="B63" s="157">
        <f>'将来負担比率（分子）の構造'!I$44</f>
        <v>177</v>
      </c>
      <c r="C63" s="157"/>
      <c r="D63" s="157"/>
      <c r="E63" s="157">
        <f>'将来負担比率（分子）の構造'!J$44</f>
        <v>145</v>
      </c>
      <c r="F63" s="157"/>
      <c r="G63" s="157"/>
      <c r="H63" s="157">
        <f>'将来負担比率（分子）の構造'!K$44</f>
        <v>115</v>
      </c>
      <c r="I63" s="157"/>
      <c r="J63" s="157"/>
      <c r="K63" s="157">
        <f>'将来負担比率（分子）の構造'!L$44</f>
        <v>177</v>
      </c>
      <c r="L63" s="157"/>
      <c r="M63" s="157"/>
      <c r="N63" s="157">
        <f>'将来負担比率（分子）の構造'!M$44</f>
        <v>210</v>
      </c>
      <c r="O63" s="157"/>
      <c r="P63" s="157"/>
    </row>
    <row r="64" spans="1:16" x14ac:dyDescent="0.2">
      <c r="A64" s="157" t="s">
        <v>33</v>
      </c>
      <c r="B64" s="157">
        <f>'将来負担比率（分子）の構造'!I$43</f>
        <v>1692</v>
      </c>
      <c r="C64" s="157"/>
      <c r="D64" s="157"/>
      <c r="E64" s="157">
        <f>'将来負担比率（分子）の構造'!J$43</f>
        <v>1628</v>
      </c>
      <c r="F64" s="157"/>
      <c r="G64" s="157"/>
      <c r="H64" s="157">
        <f>'将来負担比率（分子）の構造'!K$43</f>
        <v>1656</v>
      </c>
      <c r="I64" s="157"/>
      <c r="J64" s="157"/>
      <c r="K64" s="157">
        <f>'将来負担比率（分子）の構造'!L$43</f>
        <v>1660</v>
      </c>
      <c r="L64" s="157"/>
      <c r="M64" s="157"/>
      <c r="N64" s="157">
        <f>'将来負担比率（分子）の構造'!M$43</f>
        <v>1673</v>
      </c>
      <c r="O64" s="157"/>
      <c r="P64" s="157"/>
    </row>
    <row r="65" spans="1:16" x14ac:dyDescent="0.2">
      <c r="A65" s="157" t="s">
        <v>32</v>
      </c>
      <c r="B65" s="157">
        <f>'将来負担比率（分子）の構造'!I$42</f>
        <v>111</v>
      </c>
      <c r="C65" s="157"/>
      <c r="D65" s="157"/>
      <c r="E65" s="157">
        <f>'将来負担比率（分子）の構造'!J$42</f>
        <v>93</v>
      </c>
      <c r="F65" s="157"/>
      <c r="G65" s="157"/>
      <c r="H65" s="157">
        <f>'将来負担比率（分子）の構造'!K$42</f>
        <v>120</v>
      </c>
      <c r="I65" s="157"/>
      <c r="J65" s="157"/>
      <c r="K65" s="157">
        <f>'将来負担比率（分子）の構造'!L$42</f>
        <v>173</v>
      </c>
      <c r="L65" s="157"/>
      <c r="M65" s="157"/>
      <c r="N65" s="157">
        <f>'将来負担比率（分子）の構造'!M$42</f>
        <v>139</v>
      </c>
      <c r="O65" s="157"/>
      <c r="P65" s="157"/>
    </row>
    <row r="66" spans="1:16" x14ac:dyDescent="0.2">
      <c r="A66" s="157" t="s">
        <v>31</v>
      </c>
      <c r="B66" s="157">
        <f>'将来負担比率（分子）の構造'!I$41</f>
        <v>3046</v>
      </c>
      <c r="C66" s="157"/>
      <c r="D66" s="157"/>
      <c r="E66" s="157">
        <f>'将来負担比率（分子）の構造'!J$41</f>
        <v>3159</v>
      </c>
      <c r="F66" s="157"/>
      <c r="G66" s="157"/>
      <c r="H66" s="157">
        <f>'将来負担比率（分子）の構造'!K$41</f>
        <v>3154</v>
      </c>
      <c r="I66" s="157"/>
      <c r="J66" s="157"/>
      <c r="K66" s="157">
        <f>'将来負担比率（分子）の構造'!L$41</f>
        <v>3084</v>
      </c>
      <c r="L66" s="157"/>
      <c r="M66" s="157"/>
      <c r="N66" s="157">
        <f>'将来負担比率（分子）の構造'!M$41</f>
        <v>3017</v>
      </c>
      <c r="O66" s="157"/>
      <c r="P66" s="157"/>
    </row>
    <row r="67" spans="1:16" x14ac:dyDescent="0.2">
      <c r="A67" s="157" t="s">
        <v>71</v>
      </c>
      <c r="B67" s="157" t="e">
        <f>NA()</f>
        <v>#N/A</v>
      </c>
      <c r="C67" s="157">
        <f>IF(ISNUMBER('将来負担比率（分子）の構造'!I$53), IF('将来負担比率（分子）の構造'!I$53 &lt; 0, 0, '将来負担比率（分子）の構造'!I$53), NA())</f>
        <v>1296</v>
      </c>
      <c r="D67" s="157" t="e">
        <f>NA()</f>
        <v>#N/A</v>
      </c>
      <c r="E67" s="157" t="e">
        <f>NA()</f>
        <v>#N/A</v>
      </c>
      <c r="F67" s="157">
        <f>IF(ISNUMBER('将来負担比率（分子）の構造'!J$53), IF('将来負担比率（分子）の構造'!J$53 &lt; 0, 0, '将来負担比率（分子）の構造'!J$53), NA())</f>
        <v>1256</v>
      </c>
      <c r="G67" s="157" t="e">
        <f>NA()</f>
        <v>#N/A</v>
      </c>
      <c r="H67" s="157" t="e">
        <f>NA()</f>
        <v>#N/A</v>
      </c>
      <c r="I67" s="157">
        <f>IF(ISNUMBER('将来負担比率（分子）の構造'!K$53), IF('将来負担比率（分子）の構造'!K$53 &lt; 0, 0, '将来負担比率（分子）の構造'!K$53), NA())</f>
        <v>1210</v>
      </c>
      <c r="J67" s="157" t="e">
        <f>NA()</f>
        <v>#N/A</v>
      </c>
      <c r="K67" s="157" t="e">
        <f>NA()</f>
        <v>#N/A</v>
      </c>
      <c r="L67" s="157">
        <f>IF(ISNUMBER('将来負担比率（分子）の構造'!L$53), IF('将来負担比率（分子）の構造'!L$53 &lt; 0, 0, '将来負担比率（分子）の構造'!L$53), NA())</f>
        <v>1303</v>
      </c>
      <c r="M67" s="157" t="e">
        <f>NA()</f>
        <v>#N/A</v>
      </c>
      <c r="N67" s="157" t="e">
        <f>NA()</f>
        <v>#N/A</v>
      </c>
      <c r="O67" s="157">
        <f>IF(ISNUMBER('将来負担比率（分子）の構造'!M$53), IF('将来負担比率（分子）の構造'!M$53 &lt; 0, 0, '将来負担比率（分子）の構造'!M$53), NA())</f>
        <v>878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616</v>
      </c>
      <c r="C72" s="161">
        <f>基金残高に係る経年分析!G55</f>
        <v>631</v>
      </c>
      <c r="D72" s="161">
        <f>基金残高に係る経年分析!H55</f>
        <v>858</v>
      </c>
    </row>
    <row r="73" spans="1:16" x14ac:dyDescent="0.2">
      <c r="A73" s="160" t="s">
        <v>74</v>
      </c>
      <c r="B73" s="161">
        <f>基金残高に係る経年分析!F56</f>
        <v>14</v>
      </c>
      <c r="C73" s="161">
        <f>基金残高に係る経年分析!G56</f>
        <v>14</v>
      </c>
      <c r="D73" s="161">
        <f>基金残高に係る経年分析!H56</f>
        <v>14</v>
      </c>
    </row>
    <row r="74" spans="1:16" x14ac:dyDescent="0.2">
      <c r="A74" s="160" t="s">
        <v>75</v>
      </c>
      <c r="B74" s="161">
        <f>基金残高に係る経年分析!F57</f>
        <v>273</v>
      </c>
      <c r="C74" s="161">
        <f>基金残高に係る経年分析!G57</f>
        <v>328</v>
      </c>
      <c r="D74" s="161">
        <f>基金残高に係る経年分析!H57</f>
        <v>405</v>
      </c>
    </row>
  </sheetData>
  <sheetProtection algorithmName="SHA-512" hashValue="q2mK2kaw6XtGrmB6INQC/Zq2Ctv+hGkhZzW5h2xPuHTuuBlG/A+aUZSJZoPw4MDxyW3wZrsehCOw4Qp0UM/itw==" saltValue="e4FYve6qR0BAUA65i7qUL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dcterms:modified xsi:type="dcterms:W3CDTF">2026-09-28T04:55:33Z</dcterms:modified>
</cp:coreProperties>
</file>