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2EECF578-EA46-4DE5-8271-6118375F326A}" xr6:coauthVersionLast="47" xr6:coauthVersionMax="47" xr10:uidLastSave="{00000000-0000-0000-0000-000000000000}"/>
  <bookViews>
    <workbookView xWindow="-23148" yWindow="-108" windowWidth="23256" windowHeight="12456" tabRatio="8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s="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<sst xmlns="http://schemas.openxmlformats.org/spreadsheetml/2006/main" count="1130" uniqueCount="574">
  <si>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</si>
  <si>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</si>
  <si>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</si>
  <si>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</si>
  <si>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</si>
  <si>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</si>
  <si>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</si>
  <si>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</si>
  <si>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</si>
  <si>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</si>
  <si>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</si>
  <si>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</si>
  <si>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</si>
  <si>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</si>
  <si>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</si>
  <si>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</si>
  <si>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</si>
  <si>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</si>
  <si>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</si>
  <si>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</si>
  <si>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</si>
  <si>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</si>
  <si>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</si>
  <si>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</si>
  <si>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</si>
  <si>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</si>
  <si>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</si>
  <si>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</si>
  <si>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</si>
  <si>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</si>
  <si>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</si>
  <si>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</si>
  <si>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</si>
  <si>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</si>
  <si>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</si>
  <si>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</si>
  <si>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</si>
  <si>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</si>
  <si>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</si>
  <si>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</si>
  <si>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</si>
  <si>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</si>
  <si>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</si>
  <si>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</si>
  <si>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</si>
  <si>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</si>
  <si>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</si>
  <si>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</si>
  <si>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</si>
  <si>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</si>
  <si>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</si>
  <si>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</si>
  <si>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</si>
  <si>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</si>
  <si>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</si>
  <si>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</si>
  <si>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</si>
  <si>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</si>
  <si>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</si>
  <si>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</si>
  <si>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</si>
  <si>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</si>
  <si>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</si>
  <si>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</si>
  <si>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</si>
  <si>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</si>
  <si>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</si>
  <si>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</si>
  <si>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</si>
  <si>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</si>
  <si>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</si>
  <si>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</si>
  <si>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</si>
  <si>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</si>
  <si>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</si>
  <si>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</si>
  <si>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</si>
  <si>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</si>
  <si>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</si>
  <si>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</si>
  <si>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</si>
  <si>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</si>
  <si>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</si>
  <si>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</si>
  <si>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</si>
  <si>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</si>
  <si>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</si>
  <si>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</si>
  <si>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</si>
  <si>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</si>
  <si>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</si>
  <si>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</si>
  <si>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</si>
  <si>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</si>
  <si>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田上町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</si>
  <si>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</si>
  <si>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</si>
  <si>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</si>
  <si>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</si>
  <si>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</si>
  <si>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</si>
  <si>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</si>
  <si>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</si>
  <si>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</si>
  <si>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</si>
  <si>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</si>
  <si>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</si>
  <si>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</si>
  <si>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</si>
  <si>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</si>
  <si>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</si>
  <si>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</si>
  <si>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</si>
  <si>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</si>
  <si>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</si>
  <si>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</si>
  <si>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</si>
  <si>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</si>
  <si>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</si>
  <si>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</si>
  <si>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</si>
  <si>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</si>
  <si>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</si>
  <si>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</si>
  <si>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</si>
  <si>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</si>
  <si>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</si>
  <si>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</si>
  <si>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</si>
  <si>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</si>
  <si>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</si>
  <si>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</si>
  <si>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</si>
  <si>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</si>
  <si>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</si>
  <si>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</si>
  <si>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</si>
  <si>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</si>
  <si>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</si>
  <si>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</si>
  <si>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</si>
  <si>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</si>
  <si>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</si>
  <si>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</si>
  <si>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</si>
  <si>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</si>
  <si>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</si>
  <si>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</si>
  <si>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</si>
  <si>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</si>
  <si>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</si>
  <si>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</si>
  <si>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</si>
  <si>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</si>
  <si>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</si>
  <si>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</si>
  <si>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</si>
  <si>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</si>
  <si>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</si>
  <si>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</si>
  <si>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</si>
  <si>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</si>
  <si>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</si>
  <si>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</si>
  <si>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</si>
  <si>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</si>
  <si>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</si>
  <si>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</si>
  <si>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</si>
  <si>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</si>
  <si>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</si>
  <si>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</si>
  <si>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</si>
  <si>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</si>
  <si>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</si>
  <si>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</si>
  <si>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</si>
  <si>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</si>
  <si>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</si>
  <si>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</si>
  <si>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</si>
  <si>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</si>
  <si>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</si>
  <si>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</si>
  <si>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</si>
  <si>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</si>
  <si>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</si>
  <si>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</si>
  <si>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</si>
  <si>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</si>
  <si>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</si>
  <si>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</si>
  <si>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</si>
  <si>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</si>
  <si>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</si>
  <si>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</si>
  <si>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</si>
  <si>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</si>
  <si>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</si>
  <si>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</si>
  <si>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</si>
  <si>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</si>
  <si>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新潟県田上町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</si>
  <si>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</si>
  <si>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</si>
  <si>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</si>
  <si>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</si>
  <si>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</si>
  <si>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</si>
  <si>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</si>
  <si>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</si>
  <si>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</si>
  <si>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</si>
  <si>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</si>
  <si>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</si>
  <si>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</si>
  <si>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</si>
  <si>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</si>
  <si>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</si>
  <si>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</si>
  <si>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</si>
  <si>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</si>
  <si>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</si>
  <si>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</si>
  <si>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</si>
  <si>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</si>
  <si>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</si>
  <si>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</si>
  <si>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</si>
  <si>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</si>
  <si>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</si>
  <si>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</si>
  <si>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</si>
  <si>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</si>
  <si>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</si>
  <si>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</si>
  <si>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</si>
  <si>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</si>
  <si>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</si>
  <si>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</si>
  <si>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</si>
  <si>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</si>
  <si>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</si>
  <si>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</si>
  <si>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</si>
  <si>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</si>
  <si>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</si>
  <si>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</si>
  <si>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</si>
  <si>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</si>
  <si>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</si>
  <si>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</si>
  <si>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</si>
  <si>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</si>
  <si>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</si>
  <si>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</si>
  <si>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</si>
  <si>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</si>
  <si>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</si>
  <si>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</si>
  <si>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</si>
  <si>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</si>
  <si>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</si>
  <si>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</si>
  <si>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</si>
  <si>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</si>
  <si>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</si>
  <si>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</si>
  <si>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</si>
  <si>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</si>
  <si>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</si>
  <si>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</si>
  <si>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</si>
  <si>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</si>
  <si>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</si>
  <si>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</si>
  <si>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</si>
  <si>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</si>
  <si>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</si>
  <si>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</si>
  <si>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</si>
  <si>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</si>
  <si>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</si>
  <si>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</si>
  <si>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</si>
  <si>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</si>
  <si>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</si>
  <si>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</si>
  <si>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</si>
  <si>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</si>
  <si>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</si>
  <si>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</si>
  <si>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</si>
  <si>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</si>
  <si>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</si>
  <si>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</si>
  <si>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</si>
  <si>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</si>
  <si>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</si>
  <si>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</si>
  <si>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</si>
  <si>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</si>
  <si>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</si>
  <si>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</si>
  <si>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</si>
  <si>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</si>
  <si>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</si>
  <si>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</si>
  <si>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</si>
  <si>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</si>
  <si>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</si>
  <si>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</si>
  <si>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</si>
  <si>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</si>
  <si>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</si>
  <si>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</si>
  <si>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</si>
  <si>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</si>
  <si>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</si>
  <si>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</si>
  <si>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</si>
  <si>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</si>
  <si>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</si>
  <si>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</si>
  <si>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</si>
  <si>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</si>
  <si>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</si>
  <si>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</si>
  <si>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</si>
  <si>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</si>
  <si>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</si>
  <si>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</si>
  <si>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</si>
  <si>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</si>
  <si>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</si>
  <si>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</si>
  <si>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</si>
  <si>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</si>
  <si>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</si>
  <si>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</si>
  <si>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</si>
  <si>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</si>
  <si>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</si>
  <si>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</si>
  <si>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</si>
  <si>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</si>
  <si>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</si>
  <si>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</si>
  <si>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</si>
  <si>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</si>
  <si>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</si>
  <si>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</si>
  <si>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</si>
  <si>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新潟県田上町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</si>
  <si>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</si>
  <si>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</si>
  <si>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</si>
  <si>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</si>
  <si>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</si>
  <si>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</si>
  <si>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</si>
  <si>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</si>
  <si>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</si>
  <si>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</si>
  <si>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</si>
  <si>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</si>
  <si>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</si>
  <si>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</si>
  <si>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</si>
  <si>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</si>
  <si>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</si>
  <si>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</si>
  <si>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</si>
  <si>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</si>
  <si>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訪問看護事業特別会計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</si>
  <si>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</si>
  <si>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</si>
  <si>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</si>
  <si>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</si>
  <si>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</si>
  <si>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</si>
  <si>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</si>
  <si>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</si>
  <si>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</si>
  <si>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</si>
  <si>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</si>
  <si>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</si>
  <si>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</si>
  <si>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</si>
  <si>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</si>
  <si>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</si>
  <si>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</si>
  <si>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</si>
  <si>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</si>
  <si>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</si>
  <si>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</si>
  <si>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</si>
  <si>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</si>
  <si>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</si>
  <si>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</si>
  <si>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</si>
  <si>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</si>
  <si>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</si>
  <si>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</si>
  <si>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</si>
  <si>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</si>
  <si>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</si>
  <si>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</si>
  <si>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</si>
  <si>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</si>
  <si>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</si>
  <si>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</si>
  <si>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</si>
  <si>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</si>
  <si>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</si>
  <si>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</si>
  <si>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</si>
  <si>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</si>
  <si>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</si>
  <si>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</si>
  <si>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</si>
  <si>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</si>
  <si>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</si>
  <si>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</si>
  <si>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</si>
  <si>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</si>
  <si>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</si>
  <si>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</si>
  <si>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</si>
  <si>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</si>
  <si>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</si>
  <si>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</si>
  <si>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</si>
  <si>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</si>
  <si>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</si>
  <si>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</si>
  <si>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</si>
  <si>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</si>
  <si>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</si>
  <si>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</si>
  <si>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</si>
  <si>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</si>
  <si>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</si>
  <si>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</si>
  <si>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</si>
  <si>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</si>
  <si>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</si>
  <si>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</si>
  <si>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</si>
  <si>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</si>
  <si>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</si>
  <si>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</si>
  <si>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</si>
  <si>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</si>
  <si>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</si>
  <si>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</si>
  <si>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</si>
  <si>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</si>
  <si>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</si>
  <si>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</si>
  <si>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</si>
  <si>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</si>
  <si>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</si>
  <si>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</si>
  <si>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</si>
  <si>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</si>
  <si>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</si>
  <si>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</si>
  <si>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</si>
  <si>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</si>
  <si>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</si>
  <si>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</si>
  <si>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</si>
  <si>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</si>
  <si>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</si>
  <si>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</si>
  <si>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</si>
  <si>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</si>
  <si>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</si>
  <si>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</si>
  <si>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</si>
  <si>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</si>
  <si>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</si>
  <si>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</si>
  <si>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</si>
  <si>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</si>
  <si>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</si>
  <si>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</si>
  <si>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</si>
  <si>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</si>
  <si>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</si>
  <si>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</si>
  <si>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</si>
  <si>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</si>
  <si>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</si>
  <si>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</si>
  <si>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</si>
  <si>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</si>
  <si>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</si>
  <si>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</si>
  <si>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</si>
  <si>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</si>
  <si>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</si>
  <si>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</si>
  <si>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</si>
  <si>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</si>
  <si>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</si>
  <si>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</si>
  <si>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</si>
  <si>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</si>
  <si>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</si>
  <si>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</si>
  <si>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</si>
  <si>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</si>
  <si>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</si>
  <si>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</si>
  <si>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</si>
  <si>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</si>
  <si>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</si>
  <si>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</si>
  <si>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</si>
  <si>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</si>
  <si>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</si>
  <si>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</si>
  <si>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</si>
  <si>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</si>
  <si>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</si>
  <si>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</si>
  <si>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</si>
  <si>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</si>
  <si>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</si>
  <si>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下水道事業会計</t>
  </si>
  <si>
    <t>介護保険特別会計</t>
  </si>
  <si>
    <t>国民健康保険特別会計</t>
  </si>
  <si>
    <t>訪問看護事業特別会計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</si>
  <si>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</si>
  <si>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</si>
  <si>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</si>
  <si>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</si>
  <si>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</si>
  <si>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</si>
  <si>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</si>
  <si>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</si>
  <si>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</si>
  <si>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新潟県中越福祉事務組合</t>
  </si>
  <si>
    <t>三条・燕・西蒲・南蒲広域養護老人ホーム施設組合</t>
  </si>
  <si>
    <t>加茂市・田上町消防衛生保育組合</t>
  </si>
  <si>
    <t>‐</t>
  </si>
  <si>
    <t>新潟県市町村総合事務組合【一般会計】</t>
  </si>
  <si>
    <t>新潟県市町村総合事務組合【職員退職手当支給事業特別会計】</t>
  </si>
  <si>
    <t>新潟県市町村総合事務組合【交通災害共済事業特別会計】</t>
  </si>
  <si>
    <t>新潟県後期高齢者医療広域連合【一般会計】</t>
  </si>
  <si>
    <t>新潟県後期高齢者医療広域連合【後期高齢者医療特別会計】</t>
  </si>
  <si>
    <t>三条地域水道用水供給企業団</t>
  </si>
  <si>
    <t>新潟県市町村総合事務組合【消防団員等公務災害補償事業特別会計】</t>
    <rPh sb="24" eb="26">
      <t>ジギョウ</t>
    </rPh>
    <phoneticPr fontId="2"/>
  </si>
  <si>
    <t>新潟県市町村総合事務組合【消防賞じゅつ金等支給事業特別会計】</t>
    <rPh sb="20" eb="21">
      <t>トウ</t>
    </rPh>
    <phoneticPr fontId="2"/>
  </si>
  <si>
    <t>新潟県市町村総合事務組合【非常勤職員公務災害補償等事業特別会計】</t>
    <rPh sb="25" eb="27">
      <t>ジギョウ</t>
    </rPh>
    <phoneticPr fontId="2"/>
  </si>
  <si>
    <t>県央土地開発公社</t>
  </si>
  <si>
    <t>地域福祉基金</t>
  </si>
  <si>
    <t>スポーツ振興基金</t>
  </si>
  <si>
    <t>林業振興基金</t>
  </si>
  <si>
    <t>観光施設整備基金</t>
  </si>
  <si>
    <t>音楽振興基金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</si>
  <si>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</si>
  <si>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</si>
  <si>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</si>
  <si>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</si>
  <si>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</si>
  <si>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</si>
  <si>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</si>
  <si>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</si>
  <si>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</si>
  <si>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将来負担比率について、令和3年度以降、償還額が借入額を上回り地方債残高が減少したことにより減少したが、類似団体平均を上回る状況である。
有形固定資産減価償却率については、令和２年度までで大規模な施設整備事業を実施しており横ばいであったが、事業が終了後の令和3年度から上昇傾向である。現状、類似団体平均を上回っており、加えて建設から年数を経過した施設が多いことから、今後も公共施設等総合管理計画に基づき対策に取り組んでいく。</t>
    <rPh sb="16" eb="18">
      <t>イコウ</t>
    </rPh>
    <rPh sb="124" eb="125">
      <t>ゴ</t>
    </rPh>
    <rPh sb="135" eb="137">
      <t>ケイコウ</t>
    </rPh>
    <phoneticPr fontId="5"/>
  </si>
  <si>
    <t>　平成29年度から令和2年度にかけて、道の駅などを含む大型事業に取り組んだ。これにより地方債残高は増加し、充当可能基金が減少したことから将来負担比率が平成30年度から上昇し令和2年度にピークを迎えた。
　令和3年度では大型事業の整備が完了し通常モードになり地方債残高は減少し、充当可能基金についても取り崩しをせず、かつ積立てることができたため将来負担比率は大きく減少した。
　令和4年度以降も令和3年度と同様、償還額が借入額を上回ったことから地方債残高が減少したことに加え、財政調整基金残高も増加したことにより前年度に比べ将来負担比率が減少した。
　実質公債費比率については、類似団体平均値並みで推移しており、大幅に上昇しないよう財政運営に努める。</t>
    <rPh sb="193" eb="195">
      <t>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</si>
</sst>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D7616A9-CB0D-49B7-9697-A5360129FF1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A799-4BFB-B416-63CDAB55E09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111363</c:v>
                </c:pt>
                <c:pt idx="1">
                  <c:v>15838</c:v>
                </c:pt>
                <c:pt idx="2">
                  <c:v>23091</c:v>
                </c:pt>
                <c:pt idx="3">
                  <c:v>30111</c:v>
                </c:pt>
                <c:pt idx="4">
                  <c:v>24967</c:v>
                </c:pt>
              </c:numCache>
            </c:numRef>
          </c:val>
          <c:smooth val="0"/>
          <c:extLst>
            <c:ext xmlns:c16="http://schemas.microsoft.com/office/drawing/2014/chart" uri="{C3380CC4-5D6E-409C-BE32-E72D297353CC}">
              <c16:uniqueId val="{00000001-A799-4BFB-B416-63CDAB55E09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8.16</c:v>
                </c:pt>
                <c:pt idx="1">
                  <c:v>5.21</c:v>
                </c:pt>
                <c:pt idx="2">
                  <c:v>6.58</c:v>
                </c:pt>
                <c:pt idx="3">
                  <c:v>6.77</c:v>
                </c:pt>
                <c:pt idx="4">
                  <c:v>7.07</c:v>
                </c:pt>
              </c:numCache>
            </c:numRef>
          </c:val>
          <c:extLst>
            <c:ext xmlns:c16="http://schemas.microsoft.com/office/drawing/2014/chart" uri="{C3380CC4-5D6E-409C-BE32-E72D297353CC}">
              <c16:uniqueId val="{00000000-ABD2-40D1-B0BA-2555F20401A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25.57</c:v>
                </c:pt>
                <c:pt idx="1">
                  <c:v>40.44</c:v>
                </c:pt>
                <c:pt idx="2">
                  <c:v>40.729999999999997</c:v>
                </c:pt>
                <c:pt idx="3">
                  <c:v>42.54</c:v>
                </c:pt>
                <c:pt idx="4">
                  <c:v>45.59</c:v>
                </c:pt>
              </c:numCache>
            </c:numRef>
          </c:val>
          <c:extLst>
            <c:ext xmlns:c16="http://schemas.microsoft.com/office/drawing/2014/chart" uri="{C3380CC4-5D6E-409C-BE32-E72D297353CC}">
              <c16:uniqueId val="{00000001-ABD2-40D1-B0BA-2555F20401A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3.13</c:v>
                </c:pt>
                <c:pt idx="1">
                  <c:v>14.4</c:v>
                </c:pt>
                <c:pt idx="2">
                  <c:v>0.68</c:v>
                </c:pt>
                <c:pt idx="3">
                  <c:v>2.69</c:v>
                </c:pt>
                <c:pt idx="4">
                  <c:v>3.85</c:v>
                </c:pt>
              </c:numCache>
            </c:numRef>
          </c:val>
          <c:smooth val="0"/>
          <c:extLst>
            <c:ext xmlns:c16="http://schemas.microsoft.com/office/drawing/2014/chart" uri="{C3380CC4-5D6E-409C-BE32-E72D297353CC}">
              <c16:uniqueId val="{00000002-ABD2-40D1-B0BA-2555F20401A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0.42</c:v>
                </c:pt>
                <c:pt idx="2">
                  <c:v>#N/A</c:v>
                </c:pt>
                <c:pt idx="3">
                  <c:v>0.41</c:v>
                </c:pt>
                <c:pt idx="4">
                  <c:v>#N/A</c:v>
                </c:pt>
                <c:pt idx="5">
                  <c:v>0.3</c:v>
                </c:pt>
                <c:pt idx="6">
                  <c:v>#N/A</c:v>
                </c:pt>
                <c:pt idx="7">
                  <c:v>1.29</c:v>
                </c:pt>
                <c:pt idx="8">
                  <c:v>0</c:v>
                </c:pt>
                <c:pt idx="9">
                  <c:v>0</c:v>
                </c:pt>
              </c:numCache>
            </c:numRef>
          </c:val>
          <c:extLst>
            <c:ext xmlns:c16="http://schemas.microsoft.com/office/drawing/2014/chart" uri="{C3380CC4-5D6E-409C-BE32-E72D297353CC}">
              <c16:uniqueId val="{00000000-501F-4B7A-8AB9-135490406F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01F-4B7A-8AB9-135490406FE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01F-4B7A-8AB9-135490406FE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7.0000000000000007E-2</c:v>
                </c:pt>
                <c:pt idx="4">
                  <c:v>#N/A</c:v>
                </c:pt>
                <c:pt idx="5">
                  <c:v>0.05</c:v>
                </c:pt>
                <c:pt idx="6">
                  <c:v>#N/A</c:v>
                </c:pt>
                <c:pt idx="7">
                  <c:v>0.03</c:v>
                </c:pt>
                <c:pt idx="8">
                  <c:v>#N/A</c:v>
                </c:pt>
                <c:pt idx="9">
                  <c:v>0.03</c:v>
                </c:pt>
              </c:numCache>
            </c:numRef>
          </c:val>
          <c:extLst>
            <c:ext xmlns:c16="http://schemas.microsoft.com/office/drawing/2014/chart" uri="{C3380CC4-5D6E-409C-BE32-E72D297353CC}">
              <c16:uniqueId val="{00000003-501F-4B7A-8AB9-135490406FE4}"/>
            </c:ext>
          </c:extLst>
        </c:ser>
        <c:ser>
          <c:idx val="4"/>
          <c:order val="4"/>
          <c:tx>
            <c:strRef>
              <c:f>データシート!$A$31</c:f>
              <c:strCache>
                <c:ptCount val="1"/>
                <c:pt idx="0">
                  <c:v>訪問看護事業特別会計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0.12</c:v>
                </c:pt>
                <c:pt idx="4">
                  <c:v>#N/A</c:v>
                </c:pt>
                <c:pt idx="5">
                  <c:v>0.2</c:v>
                </c:pt>
                <c:pt idx="6">
                  <c:v>#N/A</c:v>
                </c:pt>
                <c:pt idx="7">
                  <c:v>0.2</c:v>
                </c:pt>
                <c:pt idx="8">
                  <c:v>#N/A</c:v>
                </c:pt>
                <c:pt idx="9">
                  <c:v>0.09</c:v>
                </c:pt>
              </c:numCache>
            </c:numRef>
          </c:val>
          <c:extLst>
            <c:ext xmlns:c16="http://schemas.microsoft.com/office/drawing/2014/chart" uri="{C3380CC4-5D6E-409C-BE32-E72D297353CC}">
              <c16:uniqueId val="{00000004-501F-4B7A-8AB9-135490406FE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0.49</c:v>
                </c:pt>
                <c:pt idx="2">
                  <c:v>#N/A</c:v>
                </c:pt>
                <c:pt idx="3">
                  <c:v>0.71</c:v>
                </c:pt>
                <c:pt idx="4">
                  <c:v>#N/A</c:v>
                </c:pt>
                <c:pt idx="5">
                  <c:v>0.53</c:v>
                </c:pt>
                <c:pt idx="6">
                  <c:v>#N/A</c:v>
                </c:pt>
                <c:pt idx="7">
                  <c:v>0.56000000000000005</c:v>
                </c:pt>
                <c:pt idx="8">
                  <c:v>#N/A</c:v>
                </c:pt>
                <c:pt idx="9">
                  <c:v>0.4</c:v>
                </c:pt>
              </c:numCache>
            </c:numRef>
          </c:val>
          <c:extLst>
            <c:ext xmlns:c16="http://schemas.microsoft.com/office/drawing/2014/chart" uri="{C3380CC4-5D6E-409C-BE32-E72D297353CC}">
              <c16:uniqueId val="{00000005-501F-4B7A-8AB9-135490406FE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1.98</c:v>
                </c:pt>
                <c:pt idx="2">
                  <c:v>#N/A</c:v>
                </c:pt>
                <c:pt idx="3">
                  <c:v>1.48</c:v>
                </c:pt>
                <c:pt idx="4">
                  <c:v>#N/A</c:v>
                </c:pt>
                <c:pt idx="5">
                  <c:v>1.63</c:v>
                </c:pt>
                <c:pt idx="6">
                  <c:v>#N/A</c:v>
                </c:pt>
                <c:pt idx="7">
                  <c:v>1.29</c:v>
                </c:pt>
                <c:pt idx="8">
                  <c:v>#N/A</c:v>
                </c:pt>
                <c:pt idx="9">
                  <c:v>1.19</c:v>
                </c:pt>
              </c:numCache>
            </c:numRef>
          </c:val>
          <c:extLst>
            <c:ext xmlns:c16="http://schemas.microsoft.com/office/drawing/2014/chart" uri="{C3380CC4-5D6E-409C-BE32-E72D297353CC}">
              <c16:uniqueId val="{00000006-501F-4B7A-8AB9-135490406FE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1.36</c:v>
                </c:pt>
              </c:numCache>
            </c:numRef>
          </c:val>
          <c:extLst>
            <c:ext xmlns:c16="http://schemas.microsoft.com/office/drawing/2014/chart" uri="{C3380CC4-5D6E-409C-BE32-E72D297353CC}">
              <c16:uniqueId val="{00000007-501F-4B7A-8AB9-135490406FE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7.46</c:v>
                </c:pt>
                <c:pt idx="2">
                  <c:v>#N/A</c:v>
                </c:pt>
                <c:pt idx="3">
                  <c:v>7.03</c:v>
                </c:pt>
                <c:pt idx="4">
                  <c:v>#N/A</c:v>
                </c:pt>
                <c:pt idx="5">
                  <c:v>6.25</c:v>
                </c:pt>
                <c:pt idx="6">
                  <c:v>#N/A</c:v>
                </c:pt>
                <c:pt idx="7">
                  <c:v>6.12</c:v>
                </c:pt>
                <c:pt idx="8">
                  <c:v>#N/A</c:v>
                </c:pt>
                <c:pt idx="9">
                  <c:v>5.71</c:v>
                </c:pt>
              </c:numCache>
            </c:numRef>
          </c:val>
          <c:extLst>
            <c:ext xmlns:c16="http://schemas.microsoft.com/office/drawing/2014/chart" uri="{C3380CC4-5D6E-409C-BE32-E72D297353CC}">
              <c16:uniqueId val="{00000008-501F-4B7A-8AB9-135490406FE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7.97</c:v>
                </c:pt>
                <c:pt idx="2">
                  <c:v>#N/A</c:v>
                </c:pt>
                <c:pt idx="3">
                  <c:v>5.08</c:v>
                </c:pt>
                <c:pt idx="4">
                  <c:v>#N/A</c:v>
                </c:pt>
                <c:pt idx="5">
                  <c:v>6.37</c:v>
                </c:pt>
                <c:pt idx="6">
                  <c:v>#N/A</c:v>
                </c:pt>
                <c:pt idx="7">
                  <c:v>6.57</c:v>
                </c:pt>
                <c:pt idx="8">
                  <c:v>#N/A</c:v>
                </c:pt>
                <c:pt idx="9">
                  <c:v>6.97</c:v>
                </c:pt>
              </c:numCache>
            </c:numRef>
          </c:val>
          <c:extLst>
            <c:ext xmlns:c16="http://schemas.microsoft.com/office/drawing/2014/chart" uri="{C3380CC4-5D6E-409C-BE32-E72D297353CC}">
              <c16:uniqueId val="{00000009-501F-4B7A-8AB9-135490406FE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398</c:v>
                </c:pt>
                <c:pt idx="5">
                  <c:v>394</c:v>
                </c:pt>
                <c:pt idx="8">
                  <c:v>395</c:v>
                </c:pt>
                <c:pt idx="11">
                  <c:v>392</c:v>
                </c:pt>
                <c:pt idx="14">
                  <c:v>359</c:v>
                </c:pt>
              </c:numCache>
            </c:numRef>
          </c:val>
          <c:extLst>
            <c:ext xmlns:c16="http://schemas.microsoft.com/office/drawing/2014/chart" uri="{C3380CC4-5D6E-409C-BE32-E72D297353CC}">
              <c16:uniqueId val="{00000000-D6CA-4B2F-8D0E-A0AEE9C92F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CA-4B2F-8D0E-A0AEE9C92F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6CA-4B2F-8D0E-A0AEE9C92F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7</c:v>
                </c:pt>
                <c:pt idx="6">
                  <c:v>9</c:v>
                </c:pt>
                <c:pt idx="9">
                  <c:v>12</c:v>
                </c:pt>
                <c:pt idx="12">
                  <c:v>16</c:v>
                </c:pt>
              </c:numCache>
            </c:numRef>
          </c:val>
          <c:extLst>
            <c:ext xmlns:c16="http://schemas.microsoft.com/office/drawing/2014/chart" uri="{C3380CC4-5D6E-409C-BE32-E72D297353CC}">
              <c16:uniqueId val="{00000003-D6CA-4B2F-8D0E-A0AEE9C92F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200</c:v>
                </c:pt>
                <c:pt idx="3">
                  <c:v>209</c:v>
                </c:pt>
                <c:pt idx="6">
                  <c:v>204</c:v>
                </c:pt>
                <c:pt idx="9">
                  <c:v>185</c:v>
                </c:pt>
                <c:pt idx="12">
                  <c:v>134</c:v>
                </c:pt>
              </c:numCache>
            </c:numRef>
          </c:val>
          <c:extLst>
            <c:ext xmlns:c16="http://schemas.microsoft.com/office/drawing/2014/chart" uri="{C3380CC4-5D6E-409C-BE32-E72D297353CC}">
              <c16:uniqueId val="{00000004-D6CA-4B2F-8D0E-A0AEE9C92F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CA-4B2F-8D0E-A0AEE9C92F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CA-4B2F-8D0E-A0AEE9C92F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442</c:v>
                </c:pt>
                <c:pt idx="3">
                  <c:v>397</c:v>
                </c:pt>
                <c:pt idx="6">
                  <c:v>439</c:v>
                </c:pt>
                <c:pt idx="9">
                  <c:v>451</c:v>
                </c:pt>
                <c:pt idx="12">
                  <c:v>442</c:v>
                </c:pt>
              </c:numCache>
            </c:numRef>
          </c:val>
          <c:extLst>
            <c:ext xmlns:c16="http://schemas.microsoft.com/office/drawing/2014/chart" uri="{C3380CC4-5D6E-409C-BE32-E72D297353CC}">
              <c16:uniqueId val="{00000007-D6CA-4B2F-8D0E-A0AEE9C92FB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248</c:v>
                </c:pt>
                <c:pt idx="2">
                  <c:v>#N/A</c:v>
                </c:pt>
                <c:pt idx="3">
                  <c:v>#N/A</c:v>
                </c:pt>
                <c:pt idx="4">
                  <c:v>219</c:v>
                </c:pt>
                <c:pt idx="5">
                  <c:v>#N/A</c:v>
                </c:pt>
                <c:pt idx="6">
                  <c:v>#N/A</c:v>
                </c:pt>
                <c:pt idx="7">
                  <c:v>257</c:v>
                </c:pt>
                <c:pt idx="8">
                  <c:v>#N/A</c:v>
                </c:pt>
                <c:pt idx="9">
                  <c:v>#N/A</c:v>
                </c:pt>
                <c:pt idx="10">
                  <c:v>256</c:v>
                </c:pt>
                <c:pt idx="11">
                  <c:v>#N/A</c:v>
                </c:pt>
                <c:pt idx="12">
                  <c:v>#N/A</c:v>
                </c:pt>
                <c:pt idx="13">
                  <c:v>233</c:v>
                </c:pt>
                <c:pt idx="14">
                  <c:v>#N/A</c:v>
                </c:pt>
              </c:numCache>
            </c:numRef>
          </c:val>
          <c:smooth val="0"/>
          <c:extLst>
            <c:ext xmlns:c16="http://schemas.microsoft.com/office/drawing/2014/chart" uri="{C3380CC4-5D6E-409C-BE32-E72D297353CC}">
              <c16:uniqueId val="{00000008-D6CA-4B2F-8D0E-A0AEE9C92FB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4282</c:v>
                </c:pt>
                <c:pt idx="5">
                  <c:v>4096</c:v>
                </c:pt>
                <c:pt idx="8">
                  <c:v>3855</c:v>
                </c:pt>
                <c:pt idx="11">
                  <c:v>3629</c:v>
                </c:pt>
                <c:pt idx="14">
                  <c:v>3384</c:v>
                </c:pt>
              </c:numCache>
            </c:numRef>
          </c:val>
          <c:extLst>
            <c:ext xmlns:c16="http://schemas.microsoft.com/office/drawing/2014/chart" uri="{C3380CC4-5D6E-409C-BE32-E72D297353CC}">
              <c16:uniqueId val="{00000000-7C3B-44AB-B19B-E5EA7F2517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C3B-44AB-B19B-E5EA7F2517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1864</c:v>
                </c:pt>
                <c:pt idx="5">
                  <c:v>2484</c:v>
                </c:pt>
                <c:pt idx="8">
                  <c:v>2472</c:v>
                </c:pt>
                <c:pt idx="11">
                  <c:v>2550</c:v>
                </c:pt>
                <c:pt idx="14">
                  <c:v>2635</c:v>
                </c:pt>
              </c:numCache>
            </c:numRef>
          </c:val>
          <c:extLst>
            <c:ext xmlns:c16="http://schemas.microsoft.com/office/drawing/2014/chart" uri="{C3380CC4-5D6E-409C-BE32-E72D297353CC}">
              <c16:uniqueId val="{00000002-7C3B-44AB-B19B-E5EA7F2517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3B-44AB-B19B-E5EA7F2517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3B-44AB-B19B-E5EA7F2517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3B-44AB-B19B-E5EA7F2517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885</c:v>
                </c:pt>
                <c:pt idx="3">
                  <c:v>867</c:v>
                </c:pt>
                <c:pt idx="6">
                  <c:v>827</c:v>
                </c:pt>
                <c:pt idx="9">
                  <c:v>787</c:v>
                </c:pt>
                <c:pt idx="12">
                  <c:v>804</c:v>
                </c:pt>
              </c:numCache>
            </c:numRef>
          </c:val>
          <c:extLst>
            <c:ext xmlns:c16="http://schemas.microsoft.com/office/drawing/2014/chart" uri="{C3380CC4-5D6E-409C-BE32-E72D297353CC}">
              <c16:uniqueId val="{00000006-7C3B-44AB-B19B-E5EA7F2517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175</c:v>
                </c:pt>
                <c:pt idx="3">
                  <c:v>167</c:v>
                </c:pt>
                <c:pt idx="6">
                  <c:v>160</c:v>
                </c:pt>
                <c:pt idx="9">
                  <c:v>182</c:v>
                </c:pt>
                <c:pt idx="12">
                  <c:v>176</c:v>
                </c:pt>
              </c:numCache>
            </c:numRef>
          </c:val>
          <c:extLst>
            <c:ext xmlns:c16="http://schemas.microsoft.com/office/drawing/2014/chart" uri="{C3380CC4-5D6E-409C-BE32-E72D297353CC}">
              <c16:uniqueId val="{00000007-7C3B-44AB-B19B-E5EA7F2517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2239</c:v>
                </c:pt>
                <c:pt idx="3">
                  <c:v>2061</c:v>
                </c:pt>
                <c:pt idx="6">
                  <c:v>1888</c:v>
                </c:pt>
                <c:pt idx="9">
                  <c:v>1774</c:v>
                </c:pt>
                <c:pt idx="12">
                  <c:v>1661</c:v>
                </c:pt>
              </c:numCache>
            </c:numRef>
          </c:val>
          <c:extLst>
            <c:ext xmlns:c16="http://schemas.microsoft.com/office/drawing/2014/chart" uri="{C3380CC4-5D6E-409C-BE32-E72D297353CC}">
              <c16:uniqueId val="{00000008-7C3B-44AB-B19B-E5EA7F2517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9-7C3B-44AB-B19B-E5EA7F2517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4636</c:v>
                </c:pt>
                <c:pt idx="3">
                  <c:v>4469</c:v>
                </c:pt>
                <c:pt idx="6">
                  <c:v>4235</c:v>
                </c:pt>
                <c:pt idx="9">
                  <c:v>3978</c:v>
                </c:pt>
                <c:pt idx="12">
                  <c:v>3764</c:v>
                </c:pt>
              </c:numCache>
            </c:numRef>
          </c:val>
          <c:extLst>
            <c:ext xmlns:c16="http://schemas.microsoft.com/office/drawing/2014/chart" uri="{C3380CC4-5D6E-409C-BE32-E72D297353CC}">
              <c16:uniqueId val="{0000000A-7C3B-44AB-B19B-E5EA7F25179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1789</c:v>
                </c:pt>
                <c:pt idx="2">
                  <c:v>#N/A</c:v>
                </c:pt>
                <c:pt idx="3">
                  <c:v>#N/A</c:v>
                </c:pt>
                <c:pt idx="4">
                  <c:v>983</c:v>
                </c:pt>
                <c:pt idx="5">
                  <c:v>#N/A</c:v>
                </c:pt>
                <c:pt idx="6">
                  <c:v>#N/A</c:v>
                </c:pt>
                <c:pt idx="7">
                  <c:v>784</c:v>
                </c:pt>
                <c:pt idx="8">
                  <c:v>#N/A</c:v>
                </c:pt>
                <c:pt idx="9">
                  <c:v>#N/A</c:v>
                </c:pt>
                <c:pt idx="10">
                  <c:v>542</c:v>
                </c:pt>
                <c:pt idx="11">
                  <c:v>#N/A</c:v>
                </c:pt>
                <c:pt idx="12">
                  <c:v>#N/A</c:v>
                </c:pt>
                <c:pt idx="13">
                  <c:v>386</c:v>
                </c:pt>
                <c:pt idx="14">
                  <c:v>#N/A</c:v>
                </c:pt>
              </c:numCache>
            </c:numRef>
          </c:val>
          <c:smooth val="0"/>
          <c:extLst>
            <c:ext xmlns:c16="http://schemas.microsoft.com/office/drawing/2014/chart" uri="{C3380CC4-5D6E-409C-BE32-E72D297353CC}">
              <c16:uniqueId val="{0000000B-7C3B-44AB-B19B-E5EA7F25179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1428</c:v>
                </c:pt>
                <c:pt idx="1">
                  <c:v>1514</c:v>
                </c:pt>
                <c:pt idx="2">
                  <c:v>1639</c:v>
                </c:pt>
              </c:numCache>
            </c:numRef>
          </c:val>
          <c:extLst>
            <c:ext xmlns:c16="http://schemas.microsoft.com/office/drawing/2014/chart" uri="{C3380CC4-5D6E-409C-BE32-E72D297353CC}">
              <c16:uniqueId val="{00000000-8402-4AB7-8F83-2187BE50FA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540</c:v>
                </c:pt>
                <c:pt idx="1">
                  <c:v>545</c:v>
                </c:pt>
                <c:pt idx="2">
                  <c:v>547</c:v>
                </c:pt>
              </c:numCache>
            </c:numRef>
          </c:val>
          <c:extLst>
            <c:ext xmlns:c16="http://schemas.microsoft.com/office/drawing/2014/chart" uri="{C3380CC4-5D6E-409C-BE32-E72D297353CC}">
              <c16:uniqueId val="{00000001-8402-4AB7-8F83-2187BE50FA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c:v>
                </c:pt>
                <c:pt idx="1">
                  <c:v>27</c:v>
                </c:pt>
                <c:pt idx="2">
                  <c:v>19</c:v>
                </c:pt>
              </c:numCache>
            </c:numRef>
          </c:val>
          <c:extLst>
            <c:ext xmlns:c16="http://schemas.microsoft.com/office/drawing/2014/chart" uri="{C3380CC4-5D6E-409C-BE32-E72D297353CC}">
              <c16:uniqueId val="{00000002-8402-4AB7-8F83-2187BE50FA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{5E06A463-7CBC-4CED-8EC9-D43DA05020B8}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01-42C3-86A0-0C0BB710CB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{4E5C1C06-8550-4501-9D7F-E284550CA12D}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01-42C3-86A0-0C0BB710CB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{BA7D1C01-1D8F-468A-BEB0-D703E3B8FD52}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01-42C3-86A0-0C0BB710CB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{1D3905E5-0014-4E20-9997-16A3B0596060}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01-42C3-86A0-0C0BB710CB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{18C605B1-FDA0-4754-8EC5-6A297E23611D}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01-42C3-86A0-0C0BB710CB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{2D5B2606-F599-4943-A4F9-85577D46849A}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01-42C3-86A0-0C0BB710CB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{841E4230-AF75-4AB9-9B94-D3AB03A74719}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01-42C3-86A0-0C0BB710CB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{C44F7DAD-AA37-4F8E-95DB-E09225BCA4A0}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01-42C3-86A0-0C0BB710CB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{E4922FA9-5C63-46BA-9F6D-AC925C41AED6}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01-42C3-86A0-0C0BB710CB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67</c:v>
                </c:pt>
                <c:pt idx="16">
                  <c:v>68.8</c:v>
                </c:pt>
                <c:pt idx="24">
                  <c:v>70.400000000000006</c:v>
                </c:pt>
                <c:pt idx="32">
                  <c:v>72.2</c:v>
                </c:pt>
              </c:numCache>
            </c:numRef>
          </c:xVal>
          <c:yVal>
            <c:numRef>
              <c:f>公会計指標分析・財政指標組合せ分析表!$BP$51:$DC$51</c:f>
              <c:numCache>
                <c:formatCode>#,##0.0;"▲ "#,##0.0</c:formatCode>
                <c:ptCount val="40"/>
                <c:pt idx="0">
                  <c:v>60.7</c:v>
                </c:pt>
                <c:pt idx="8">
                  <c:v>30.6</c:v>
                </c:pt>
                <c:pt idx="16">
                  <c:v>25</c:v>
                </c:pt>
                <c:pt idx="24">
                  <c:v>17</c:v>
                </c:pt>
                <c:pt idx="32">
                  <c:v>11.8</c:v>
                </c:pt>
              </c:numCache>
            </c:numRef>
          </c:yVal>
          <c:smooth val="0"/>
          <c:extLst>
            <c:ext xmlns:c16="http://schemas.microsoft.com/office/drawing/2014/chart" uri="{C3380CC4-5D6E-409C-BE32-E72D297353CC}">
              <c16:uniqueId val="{00000009-6501-42C3-86A0-0C0BB710CB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{134B4E2E-F2A9-4681-A9A4-CC6FF9B58A05}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01-42C3-86A0-0C0BB710CB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{48381307-EFCB-49C8-94FE-BC30A41195BF}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01-42C3-86A0-0C0BB710CB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{0B8DA93D-8845-4F96-B96F-52BCAB24A727}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01-42C3-86A0-0C0BB710CB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{D21616CD-46FF-4CC8-9967-108E54345539}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01-42C3-86A0-0C0BB710CB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{A882B8AF-F467-4DBD-B7EB-63510AD3961E}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01-42C3-86A0-0C0BB710CB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{2695E5A0-79EC-4DF7-B31E-F448D32D52F6}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01-42C3-86A0-0C0BB710CB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{9E57D7B4-FDB9-4FF2-93A6-FDF0EFC75A56}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01-42C3-86A0-0C0BB710CB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{44673F22-0658-4C80-8E21-07FF25FA3622}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01-42C3-86A0-0C0BB710CB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{CA808B85-8840-4DC2-B030-1DB9F5051CD7}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01-42C3-86A0-0C0BB710CB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6501-42C3-86A0-0C0BB710CB46}"/>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{7ACDDEF9-8528-4361-BAF2-9F602A73349C}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F6F-41C6-B787-1ABDCB9DA7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{222689EE-9D59-451D-BDAD-04041A2298E1}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6F-41C6-B787-1ABDCB9DA7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{ACED1823-98AF-4C69-9D9F-3A3007DD5BD4}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6F-41C6-B787-1ABDCB9DA7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{D511E6A3-B942-4B7E-88AF-D851057CDDF2}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6F-41C6-B787-1ABDCB9DA7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{9E672AC7-B565-4A01-A5DA-23F27E748449}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6F-41C6-B787-1ABDCB9DA7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{8EFDE903-6AEE-40CB-8E9E-D4CEC09883D8}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F6F-41C6-B787-1ABDCB9DA7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{33BB8D68-E2F1-4F65-9052-1DEAD4DE76A6}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F6F-41C6-B787-1ABDCB9DA7D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{F24CF7B8-95FE-4459-BB4C-F98A52DE6352}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F6F-41C6-B787-1ABDCB9DA7D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{A75BC9C5-C3AF-4066-A81B-651AE640585F}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F6F-41C6-B787-1ABDCB9DA7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8.1999999999999993</c:v>
                </c:pt>
                <c:pt idx="16">
                  <c:v>7.8</c:v>
                </c:pt>
                <c:pt idx="24">
                  <c:v>7.6</c:v>
                </c:pt>
                <c:pt idx="32">
                  <c:v>7.7</c:v>
                </c:pt>
              </c:numCache>
            </c:numRef>
          </c:xVal>
          <c:yVal>
            <c:numRef>
              <c:f>公会計指標分析・財政指標組合せ分析表!$BP$73:$DC$73</c:f>
              <c:numCache>
                <c:formatCode>#,##0.0;"▲ "#,##0.0</c:formatCode>
                <c:ptCount val="40"/>
                <c:pt idx="0">
                  <c:v>60.7</c:v>
                </c:pt>
                <c:pt idx="8">
                  <c:v>30.6</c:v>
                </c:pt>
                <c:pt idx="16">
                  <c:v>25</c:v>
                </c:pt>
                <c:pt idx="24">
                  <c:v>17</c:v>
                </c:pt>
                <c:pt idx="32">
                  <c:v>11.8</c:v>
                </c:pt>
              </c:numCache>
            </c:numRef>
          </c:yVal>
          <c:smooth val="0"/>
          <c:extLst>
            <c:ext xmlns:c16="http://schemas.microsoft.com/office/drawing/2014/chart" uri="{C3380CC4-5D6E-409C-BE32-E72D297353CC}">
              <c16:uniqueId val="{00000009-5F6F-41C6-B787-1ABDCB9DA7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{312F0ED0-F16E-4171-88AF-24865DFD5F43}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F6F-41C6-B787-1ABDCB9DA7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{D68807CD-3EC8-4B96-90BC-123A932071A3}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6F-41C6-B787-1ABDCB9DA7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{4D364E73-1243-4DFD-B7BE-2EEA4C87726D}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6F-41C6-B787-1ABDCB9DA7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{617CE76A-1785-4CE5-9C65-B12C040C5156}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6F-41C6-B787-1ABDCB9DA7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{0DAC7E9A-7A73-4B57-BDD4-690355F06056}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6F-41C6-B787-1ABDCB9DA7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{B251FAD3-F6E3-41C4-970D-8FA2EC6FF567}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F6F-41C6-B787-1ABDCB9DA7DF}"/>
                </c:ext>
              </c:extLst>
            </c:dLbl>
            <c:dLbl>
              <c:idx val="16"/>
              <c:layout>
                <c:manualLayout>
                  <c:x val="-3.1570342725075584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{AAC93182-1AC3-4C98-8E27-6CFD86214E09}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F6F-41C6-B787-1ABDCB9DA7DF}"/>
                </c:ext>
              </c:extLst>
            </c:dLbl>
            <c:dLbl>
              <c:idx val="24"/>
              <c:layout>
                <c:manualLayout>
                  <c:x val="-4.490505736590130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{FDA1AC7F-9900-49BE-9CAF-EC520DAF66A8}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F6F-41C6-B787-1ABDCB9DA7DF}"/>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{F7045E3E-8F53-416A-AD9B-5D1012F5C24E}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F6F-41C6-B787-1ABDCB9DA7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c:v>
                </c:pt>
                <c:pt idx="16">
                  <c:v>8</c:v>
                </c:pt>
                <c:pt idx="24">
                  <c:v>8.1</c:v>
                </c:pt>
                <c:pt idx="32">
                  <c:v>8.1</c:v>
                </c:pt>
              </c:numCache>
            </c:numRef>
          </c:xVal>
          <c:yVal>
            <c:numRef>
              <c:f>公会計指標分析・財政指標組合せ分析表!$BP$77:$DC$77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5F6F-41C6-B787-1ABDCB9DA7DF}"/>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町内に中心となる産業がなく財政基盤が弱いため、類似団体平均を下回っている。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町税等の一般財源の増収が期待できる状況でないため、実施事業の見直し等歳出の抑制に努める。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43</xdr:row>
      <xdr:rowOff>155575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27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155575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125413</xdr:rowOff>
    </xdr:from>
    <xdr:to>
      <xdr:col>15</xdr:col>
      <xdr:colOff>82550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9776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115358</xdr:rowOff>
    </xdr:from>
    <xdr:to>
      <xdr:col>11</xdr:col>
      <xdr:colOff>31750</xdr:colOff>
      <xdr:row>43</xdr:row>
      <xdr:rowOff>125413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877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104775</xdr:rowOff>
    </xdr:from>
    <xdr:to>
      <xdr:col>23</xdr:col>
      <xdr:colOff>184150</xdr:colOff>
      <xdr:row>44</xdr:row>
      <xdr:rowOff>34925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76852</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74613</xdr:rowOff>
    </xdr:from>
    <xdr:to>
      <xdr:col>11</xdr:col>
      <xdr:colOff>82550</xdr:colOff>
      <xdr:row>44</xdr:row>
      <xdr:rowOff>4763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160990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150935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対前年度比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した。要因としては、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最低賃金上昇に伴う人件費の増加や物価高騰による委託料等の物件費の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増加により比率が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と比べ低い水準ではあるが、今後、高齢化に伴い扶助費や介護保険特別会計繰出金、施設の維持管理経費の増加が見込まれることから、できる限り既存事業の見直しを進め経常経費の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15240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5184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150495</xdr:rowOff>
    </xdr:from>
    <xdr:to>
      <xdr:col>19</xdr:col>
      <xdr:colOff>133350</xdr:colOff>
      <xdr:row>63</xdr:row>
      <xdr:rowOff>162560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095184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136948</xdr:rowOff>
    </xdr:from>
    <xdr:to>
      <xdr:col>15</xdr:col>
      <xdr:colOff>82550</xdr:colOff>
      <xdr:row>63</xdr:row>
      <xdr:rowOff>162560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66848"/>
          <a:ext cx="889000" cy="19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136948</xdr:rowOff>
    </xdr:from>
    <xdr:to>
      <xdr:col>11</xdr:col>
      <xdr:colOff>31750</xdr:colOff>
      <xdr:row>64</xdr:row>
      <xdr:rowOff>87630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66848"/>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152417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40022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6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52087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86148</xdr:rowOff>
    </xdr:from>
    <xdr:to>
      <xdr:col>11</xdr:col>
      <xdr:colOff>82550</xdr:colOff>
      <xdr:row>63</xdr:row>
      <xdr:rowOff>16298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26475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8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148607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類似団体平均と比較して下回る状況が続いている。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今後も職員適正化計画による職員数の管理に加え、事務の効率化などによりコストの縮小に努める。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66890</xdr:rowOff>
    </xdr:from>
    <xdr:to>
      <xdr:col>23</xdr:col>
      <xdr:colOff>133350</xdr:colOff>
      <xdr:row>82</xdr:row>
      <xdr:rowOff>87739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25790"/>
          <a:ext cx="838200" cy="2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66890</xdr:rowOff>
    </xdr:from>
    <xdr:to>
      <xdr:col>19</xdr:col>
      <xdr:colOff>133350</xdr:colOff>
      <xdr:row>82</xdr:row>
      <xdr:rowOff>74400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25790"/>
          <a:ext cx="889000" cy="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61404</xdr:rowOff>
    </xdr:from>
    <xdr:to>
      <xdr:col>15</xdr:col>
      <xdr:colOff>82550</xdr:colOff>
      <xdr:row>82</xdr:row>
      <xdr:rowOff>74400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20304"/>
          <a:ext cx="889000" cy="1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60725</xdr:rowOff>
    </xdr:from>
    <xdr:to>
      <xdr:col>11</xdr:col>
      <xdr:colOff>31750</xdr:colOff>
      <xdr:row>82</xdr:row>
      <xdr:rowOff>61404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9625"/>
          <a:ext cx="889000" cy="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167741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36939</xdr:rowOff>
    </xdr:from>
    <xdr:to>
      <xdr:col>23</xdr:col>
      <xdr:colOff>184150</xdr:colOff>
      <xdr:row>82</xdr:row>
      <xdr:rowOff>138539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9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129666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1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16090</xdr:rowOff>
    </xdr:from>
    <xdr:to>
      <xdr:col>19</xdr:col>
      <xdr:colOff>184150</xdr:colOff>
      <xdr:row>82</xdr:row>
      <xdr:rowOff>117690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7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127867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43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23600</xdr:rowOff>
    </xdr:from>
    <xdr:to>
      <xdr:col>15</xdr:col>
      <xdr:colOff>133350</xdr:colOff>
      <xdr:row>82</xdr:row>
      <xdr:rowOff>125200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135377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10604</xdr:rowOff>
    </xdr:from>
    <xdr:to>
      <xdr:col>11</xdr:col>
      <xdr:colOff>82550</xdr:colOff>
      <xdr:row>82</xdr:row>
      <xdr:rowOff>112204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6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122381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38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9925</xdr:rowOff>
    </xdr:from>
    <xdr:to>
      <xdr:col>7</xdr:col>
      <xdr:colOff>31750</xdr:colOff>
      <xdr:row>82</xdr:row>
      <xdr:rowOff>111525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121702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3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県に準じた職員給与の支給を行っており、類似団体平均に比べ下回っている。今後も引き続き給与水準の適正化に努める。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47272</xdr:rowOff>
    </xdr:from>
    <xdr:to>
      <xdr:col>81</xdr:col>
      <xdr:colOff>44450</xdr:colOff>
      <xdr:row>82</xdr:row>
      <xdr:rowOff>50095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3934722"/>
          <a:ext cx="8382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47272</xdr:rowOff>
    </xdr:from>
    <xdr:to>
      <xdr:col>77</xdr:col>
      <xdr:colOff>44450</xdr:colOff>
      <xdr:row>81</xdr:row>
      <xdr:rowOff>87489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39347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87489</xdr:rowOff>
    </xdr:from>
    <xdr:to>
      <xdr:col>72</xdr:col>
      <xdr:colOff>203200</xdr:colOff>
      <xdr:row>81</xdr:row>
      <xdr:rowOff>114300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39749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82</xdr:row>
      <xdr:rowOff>143934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017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170745</xdr:rowOff>
    </xdr:from>
    <xdr:to>
      <xdr:col>81</xdr:col>
      <xdr:colOff>95250</xdr:colOff>
      <xdr:row>82</xdr:row>
      <xdr:rowOff>100895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15822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90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167922</xdr:rowOff>
    </xdr:from>
    <xdr:to>
      <xdr:col>77</xdr:col>
      <xdr:colOff>95250</xdr:colOff>
      <xdr:row>81</xdr:row>
      <xdr:rowOff>98072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108249</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65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36689</xdr:rowOff>
    </xdr:from>
    <xdr:to>
      <xdr:col>73</xdr:col>
      <xdr:colOff>44450</xdr:colOff>
      <xdr:row>81</xdr:row>
      <xdr:rowOff>138289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39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148466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69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63500</xdr:rowOff>
    </xdr:from>
    <xdr:to>
      <xdr:col>68</xdr:col>
      <xdr:colOff>203200</xdr:colOff>
      <xdr:row>81</xdr:row>
      <xdr:rowOff>165100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93134</xdr:rowOff>
    </xdr:from>
    <xdr:to>
      <xdr:col>64</xdr:col>
      <xdr:colOff>152400</xdr:colOff>
      <xdr:row>83</xdr:row>
      <xdr:rowOff>23284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33461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定員適正化計画を策定し、必要最低限の採用を行っており、類似団体平均を下回る状況である。今後も引き続き現在の水準を維持できるよう努める。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89941</xdr:rowOff>
    </xdr:from>
    <xdr:to>
      <xdr:col>81</xdr:col>
      <xdr:colOff>44450</xdr:colOff>
      <xdr:row>61</xdr:row>
      <xdr:rowOff>96215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48391"/>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81255</xdr:rowOff>
    </xdr:from>
    <xdr:to>
      <xdr:col>77</xdr:col>
      <xdr:colOff>44450</xdr:colOff>
      <xdr:row>61</xdr:row>
      <xdr:rowOff>89941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39705"/>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74016</xdr:rowOff>
    </xdr:from>
    <xdr:to>
      <xdr:col>72</xdr:col>
      <xdr:colOff>203200</xdr:colOff>
      <xdr:row>61</xdr:row>
      <xdr:rowOff>81255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3246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65811</xdr:rowOff>
    </xdr:from>
    <xdr:to>
      <xdr:col>68</xdr:col>
      <xdr:colOff>152400</xdr:colOff>
      <xdr:row>61</xdr:row>
      <xdr:rowOff>74016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24261"/>
          <a:ext cx="889000" cy="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138548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45415</xdr:rowOff>
    </xdr:from>
    <xdr:to>
      <xdr:col>81</xdr:col>
      <xdr:colOff>95250</xdr:colOff>
      <xdr:row>61</xdr:row>
      <xdr:rowOff>147015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61942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4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39141</xdr:rowOff>
    </xdr:from>
    <xdr:to>
      <xdr:col>77</xdr:col>
      <xdr:colOff>95250</xdr:colOff>
      <xdr:row>61</xdr:row>
      <xdr:rowOff>140741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150918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66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30455</xdr:rowOff>
    </xdr:from>
    <xdr:to>
      <xdr:col>73</xdr:col>
      <xdr:colOff>44450</xdr:colOff>
      <xdr:row>61</xdr:row>
      <xdr:rowOff>132055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142232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23216</xdr:rowOff>
    </xdr:from>
    <xdr:to>
      <xdr:col>68</xdr:col>
      <xdr:colOff>203200</xdr:colOff>
      <xdr:row>61</xdr:row>
      <xdr:rowOff>124816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8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134993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5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15011</xdr:rowOff>
    </xdr:from>
    <xdr:to>
      <xdr:col>64</xdr:col>
      <xdr:colOff>152400</xdr:colOff>
      <xdr:row>61</xdr:row>
      <xdr:rowOff>116611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7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126788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4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各年度の単年度比率は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％となっている。実質公債費比率は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ヵ年平均で算出されることから、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年度の単年度比率を比較すると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、元利償還金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百万円増加となっていることにより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している。このため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年度は対前年度比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今後については、町民ニーズを的確に把握し、起債に頼らない財政運営に努める。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40</xdr:row>
      <xdr:rowOff>146304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9465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136652</xdr:rowOff>
    </xdr:from>
    <xdr:to>
      <xdr:col>77</xdr:col>
      <xdr:colOff>44450</xdr:colOff>
      <xdr:row>40</xdr:row>
      <xdr:rowOff>155956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9946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155956</xdr:rowOff>
    </xdr:from>
    <xdr:to>
      <xdr:col>72</xdr:col>
      <xdr:colOff>203200</xdr:colOff>
      <xdr:row>41</xdr:row>
      <xdr:rowOff>23114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0139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119634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05256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112031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79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105156</xdr:rowOff>
    </xdr:from>
    <xdr:to>
      <xdr:col>73</xdr:col>
      <xdr:colOff>44450</xdr:colOff>
      <xdr:row>41</xdr:row>
      <xdr:rowOff>35306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45483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68834</xdr:rowOff>
    </xdr:from>
    <xdr:to>
      <xdr:col>64</xdr:col>
      <xdr:colOff>152400</xdr:colOff>
      <xdr:row>41</xdr:row>
      <xdr:rowOff>170434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155211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年度は大きな起債発行を行わなかったことにより、償還額が借入額を上回り地方債残高が減少したことなどから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ポイント将来負担比率が減少した。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年度以降も地方債現在高が減少し将来負担比率は減少していく見込みであるが、実施事業の適正化を図り、将来負担比率の上昇を抑制していくよう努める。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164694</xdr:rowOff>
    </xdr:from>
    <xdr:to>
      <xdr:col>81</xdr:col>
      <xdr:colOff>44450</xdr:colOff>
      <xdr:row>15</xdr:row>
      <xdr:rowOff>43434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564994"/>
          <a:ext cx="8382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43434</xdr:rowOff>
    </xdr:from>
    <xdr:to>
      <xdr:col>77</xdr:col>
      <xdr:colOff>44450</xdr:colOff>
      <xdr:row>15</xdr:row>
      <xdr:rowOff>120650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1518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120650</xdr:rowOff>
    </xdr:from>
    <xdr:to>
      <xdr:col>72</xdr:col>
      <xdr:colOff>203200</xdr:colOff>
      <xdr:row>16</xdr:row>
      <xdr:rowOff>3251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92400"/>
          <a:ext cx="8890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3251</xdr:rowOff>
    </xdr:from>
    <xdr:to>
      <xdr:col>68</xdr:col>
      <xdr:colOff>152400</xdr:colOff>
      <xdr:row>17</xdr:row>
      <xdr:rowOff>122326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46451"/>
          <a:ext cx="889000" cy="2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113894</xdr:rowOff>
    </xdr:from>
    <xdr:to>
      <xdr:col>81</xdr:col>
      <xdr:colOff>95250</xdr:colOff>
      <xdr:row>15</xdr:row>
      <xdr:rowOff>44044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85971</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8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164084</xdr:rowOff>
    </xdr:from>
    <xdr:to>
      <xdr:col>77</xdr:col>
      <xdr:colOff>95250</xdr:colOff>
      <xdr:row>15</xdr:row>
      <xdr:rowOff>94234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6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79011</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50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69850</xdr:rowOff>
    </xdr:from>
    <xdr:to>
      <xdr:col>73</xdr:col>
      <xdr:colOff>44450</xdr:colOff>
      <xdr:row>16</xdr:row>
      <xdr:rowOff>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156227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123901</xdr:rowOff>
    </xdr:from>
    <xdr:to>
      <xdr:col>68</xdr:col>
      <xdr:colOff>203200</xdr:colOff>
      <xdr:row>16</xdr:row>
      <xdr:rowOff>54051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69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38828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782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71526</xdr:rowOff>
    </xdr:from>
    <xdr:to>
      <xdr:col>64</xdr:col>
      <xdr:colOff>152400</xdr:colOff>
      <xdr:row>18</xdr:row>
      <xdr:rowOff>1676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8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157903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7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職員適正化計画に基づき、必要最小限の人員で運営し県に準じた給与支給を行っており、類似団体平均と同程度の水準である。今後も引き続き現在の状況を維持できるよう努める。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81280</xdr:rowOff>
    </xdr:from>
    <xdr:to>
      <xdr:col>24</xdr:col>
      <xdr:colOff>25400</xdr:colOff>
      <xdr:row>35</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820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81280</xdr:rowOff>
    </xdr:from>
    <xdr:to>
      <xdr:col>19</xdr:col>
      <xdr:colOff>187325</xdr:colOff>
      <xdr:row>35</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82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0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35</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0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55897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58437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30480</xdr:rowOff>
    </xdr:from>
    <xdr:to>
      <xdr:col>20</xdr:col>
      <xdr:colOff>38100</xdr:colOff>
      <xdr:row>35</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142257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00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類似団体平均を下回る状況が続いている。</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年度に引き続き原油価格高騰に伴う電気・ガス料金の上昇の影響を受け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た。また、人件費の上昇等により各種委託料も増加傾向にあることから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今後も引き続き抑制可能な歳出を検証し、経費の縮減を図っていく。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79375</xdr:rowOff>
    </xdr:from>
    <xdr:to>
      <xdr:col>82</xdr:col>
      <xdr:colOff>107950</xdr:colOff>
      <xdr:row>15</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511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79375</xdr:rowOff>
    </xdr:from>
    <xdr:to>
      <xdr:col>78</xdr:col>
      <xdr:colOff>69850</xdr:colOff>
      <xdr:row>15</xdr:row>
      <xdr:rowOff>98425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6511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3175</xdr:rowOff>
    </xdr:from>
    <xdr:to>
      <xdr:col>73</xdr:col>
      <xdr:colOff>180975</xdr:colOff>
      <xdr:row>15</xdr:row>
      <xdr:rowOff>98425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5749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3175</xdr:rowOff>
    </xdr:from>
    <xdr:to>
      <xdr:col>69</xdr:col>
      <xdr:colOff>92075</xdr:colOff>
      <xdr:row>15</xdr:row>
      <xdr:rowOff>107950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5749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76200</xdr:rowOff>
    </xdr:from>
    <xdr:to>
      <xdr:col>82</xdr:col>
      <xdr:colOff>158750</xdr:colOff>
      <xdr:row>16</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92727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28575</xdr:rowOff>
    </xdr:from>
    <xdr:to>
      <xdr:col>78</xdr:col>
      <xdr:colOff>120650</xdr:colOff>
      <xdr:row>15</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140352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69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47625</xdr:rowOff>
    </xdr:from>
    <xdr:to>
      <xdr:col>74</xdr:col>
      <xdr:colOff>31750</xdr:colOff>
      <xdr:row>15</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159402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123825</xdr:rowOff>
    </xdr:from>
    <xdr:to>
      <xdr:col>69</xdr:col>
      <xdr:colOff>142875</xdr:colOff>
      <xdr:row>15</xdr:row>
      <xdr:rowOff>53975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64152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9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現在は類似団体の平均を下回っているが、障害者自立支援事業に係る額が増加しており、今後も増加が見込まれる。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107950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53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107950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5050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75293</xdr:rowOff>
    </xdr:from>
    <xdr:to>
      <xdr:col>15</xdr:col>
      <xdr:colOff>98425</xdr:colOff>
      <xdr:row>55</xdr:row>
      <xdr:rowOff>75293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505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75293</xdr:rowOff>
    </xdr:from>
    <xdr:to>
      <xdr:col>11</xdr:col>
      <xdr:colOff>9525</xdr:colOff>
      <xdr:row>55</xdr:row>
      <xdr:rowOff>129722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505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136270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24493</xdr:rowOff>
    </xdr:from>
    <xdr:to>
      <xdr:col>11</xdr:col>
      <xdr:colOff>60325</xdr:colOff>
      <xdr:row>55</xdr:row>
      <xdr:rowOff>126093</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136270</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78922</xdr:rowOff>
    </xdr:from>
    <xdr:to>
      <xdr:col>6</xdr:col>
      <xdr:colOff>171450</xdr:colOff>
      <xdr:row>56</xdr:row>
      <xdr:rowOff>9072</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19249</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類似団体平均を上回る状況が続いている。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年度より下水道事業、集落排水事業特別会計</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が法適化したことに伴い、繰出金が減少し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ことから、前年度に比べ</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54610</xdr:rowOff>
    </xdr:from>
    <xdr:to>
      <xdr:col>82</xdr:col>
      <xdr:colOff>107950</xdr:colOff>
      <xdr:row>61</xdr:row>
      <xdr:rowOff>130810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170160"/>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130810</xdr:rowOff>
    </xdr:from>
    <xdr:to>
      <xdr:col>78</xdr:col>
      <xdr:colOff>69850</xdr:colOff>
      <xdr:row>62</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5892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123190</xdr:rowOff>
    </xdr:from>
    <xdr:to>
      <xdr:col>73</xdr:col>
      <xdr:colOff>180975</xdr:colOff>
      <xdr:row>62</xdr:row>
      <xdr:rowOff>12700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581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142257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123190</xdr:rowOff>
    </xdr:from>
    <xdr:to>
      <xdr:col>69</xdr:col>
      <xdr:colOff>92075</xdr:colOff>
      <xdr:row>62</xdr:row>
      <xdr:rowOff>27940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5816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123207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9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3810</xdr:rowOff>
    </xdr:from>
    <xdr:to>
      <xdr:col>82</xdr:col>
      <xdr:colOff>158750</xdr:colOff>
      <xdr:row>59</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147337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80010</xdr:rowOff>
    </xdr:from>
    <xdr:to>
      <xdr:col>78</xdr:col>
      <xdr:colOff>120650</xdr:colOff>
      <xdr:row>62</xdr:row>
      <xdr:rowOff>10160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5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166387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62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133350</xdr:rowOff>
    </xdr:from>
    <xdr:to>
      <xdr:col>74</xdr:col>
      <xdr:colOff>31750</xdr:colOff>
      <xdr:row>62</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67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72390</xdr:rowOff>
    </xdr:from>
    <xdr:to>
      <xdr:col>69</xdr:col>
      <xdr:colOff>142875</xdr:colOff>
      <xdr:row>62</xdr:row>
      <xdr:rowOff>2540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5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158767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61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148590</xdr:rowOff>
    </xdr:from>
    <xdr:to>
      <xdr:col>65</xdr:col>
      <xdr:colOff>53975</xdr:colOff>
      <xdr:row>62</xdr:row>
      <xdr:rowOff>78740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63517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69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類似団体平均を下回ってい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下水道事業、集落排水事業特別会計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が法適化したことに伴い、繰出金が減少し、補助金が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加した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ことなどから前年度に比べ</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年度以降は概ね横ばいで推移していく見込み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が、今後も支出にあっては、実施内容や事業効果を検証し、必要な事業の見直しを行う等、適切な執行に努める。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38</xdr:row>
      <xdr:rowOff>154432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95212"/>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51562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860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42418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266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19558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266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103632</xdr:rowOff>
    </xdr:from>
    <xdr:to>
      <xdr:col>82</xdr:col>
      <xdr:colOff>158750</xdr:colOff>
      <xdr:row>39</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75709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112539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103395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地域学習センター</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道の駅情報発信施設の整備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に係る元金償還が開始された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H15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年度臨時財政対策債の償還終了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により償還額が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となり、対</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年度以降は概ね横ばいで推移していく見込みである。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85852</xdr:rowOff>
    </xdr:from>
    <xdr:to>
      <xdr:col>24</xdr:col>
      <xdr:colOff>25400</xdr:colOff>
      <xdr:row>76</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16052"/>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94996</xdr:rowOff>
    </xdr:from>
    <xdr:to>
      <xdr:col>19</xdr:col>
      <xdr:colOff>187325</xdr:colOff>
      <xdr:row>76</xdr:row>
      <xdr:rowOff>104139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12519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30987</xdr:rowOff>
    </xdr:from>
    <xdr:to>
      <xdr:col>15</xdr:col>
      <xdr:colOff>98425</xdr:colOff>
      <xdr:row>76</xdr:row>
      <xdr:rowOff>94996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061187"/>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30987</xdr:rowOff>
    </xdr:from>
    <xdr:to>
      <xdr:col>11</xdr:col>
      <xdr:colOff>9525</xdr:colOff>
      <xdr:row>76</xdr:row>
      <xdr:rowOff>127000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061187"/>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35052</xdr:rowOff>
    </xdr:from>
    <xdr:to>
      <xdr:col>24</xdr:col>
      <xdr:colOff>76200</xdr:colOff>
      <xdr:row>76</xdr:row>
      <xdr:rowOff>136652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51579</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44196</xdr:rowOff>
    </xdr:from>
    <xdr:to>
      <xdr:col>15</xdr:col>
      <xdr:colOff>149225</xdr:colOff>
      <xdr:row>76</xdr:row>
      <xdr:rowOff>145796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155973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151637</xdr:rowOff>
    </xdr:from>
    <xdr:to>
      <xdr:col>11</xdr:col>
      <xdr:colOff>60325</xdr:colOff>
      <xdr:row>76</xdr:row>
      <xdr:rowOff>81787</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91965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類似団体平均並みの水準で推移している。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人件費及び物件費における比率が増加したこと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99568</xdr:rowOff>
    </xdr:from>
    <xdr:to>
      <xdr:col>82</xdr:col>
      <xdr:colOff>107950</xdr:colOff>
      <xdr:row>76</xdr:row>
      <xdr:rowOff>159004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2976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76</xdr:row>
      <xdr:rowOff>122428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29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133858</xdr:rowOff>
    </xdr:from>
    <xdr:to>
      <xdr:col>73</xdr:col>
      <xdr:colOff>180975</xdr:colOff>
      <xdr:row>76</xdr:row>
      <xdr:rowOff>122428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92608"/>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133858</xdr:rowOff>
    </xdr:from>
    <xdr:to>
      <xdr:col>69</xdr:col>
      <xdr:colOff>92075</xdr:colOff>
      <xdr:row>77</xdr:row>
      <xdr:rowOff>28702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92608"/>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48768</xdr:rowOff>
    </xdr:from>
    <xdr:to>
      <xdr:col>78</xdr:col>
      <xdr:colOff>120650</xdr:colOff>
      <xdr:row>76</xdr:row>
      <xdr:rowOff>150368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71628</xdr:rowOff>
    </xdr:from>
    <xdr:to>
      <xdr:col>74</xdr:col>
      <xdr:colOff>31750</xdr:colOff>
      <xdr:row>77</xdr:row>
      <xdr:rowOff>1778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158005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83058</xdr:rowOff>
    </xdr:from>
    <xdr:to>
      <xdr:col>69</xdr:col>
      <xdr:colOff>142875</xdr:colOff>
      <xdr:row>76</xdr:row>
      <xdr:rowOff>13208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23385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136005</xdr:rowOff>
    </xdr:from>
    <xdr:to>
      <xdr:col>29</xdr:col>
      <xdr:colOff>127000</xdr:colOff>
      <xdr:row>17</xdr:row>
      <xdr:rowOff>8927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26830"/>
          <a:ext cx="647700" cy="44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8927</xdr:rowOff>
    </xdr:from>
    <xdr:to>
      <xdr:col>26</xdr:col>
      <xdr:colOff>50800</xdr:colOff>
      <xdr:row>17</xdr:row>
      <xdr:rowOff>24828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71202"/>
          <a:ext cx="698500" cy="15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24828</xdr:rowOff>
    </xdr:from>
    <xdr:to>
      <xdr:col>22</xdr:col>
      <xdr:colOff>114300</xdr:colOff>
      <xdr:row>17</xdr:row>
      <xdr:rowOff>34251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87103"/>
          <a:ext cx="698500" cy="9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34251</xdr:rowOff>
    </xdr:from>
    <xdr:to>
      <xdr:col>18</xdr:col>
      <xdr:colOff>177800</xdr:colOff>
      <xdr:row>17</xdr:row>
      <xdr:rowOff>52370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96526"/>
          <a:ext cx="698500" cy="18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58314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85205</xdr:rowOff>
    </xdr:from>
    <xdr:to>
      <xdr:col>29</xdr:col>
      <xdr:colOff>177800</xdr:colOff>
      <xdr:row>17</xdr:row>
      <xdr:rowOff>15355</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76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57282</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4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129577</xdr:rowOff>
    </xdr:from>
    <xdr:to>
      <xdr:col>26</xdr:col>
      <xdr:colOff>101600</xdr:colOff>
      <xdr:row>17</xdr:row>
      <xdr:rowOff>59727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20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44504</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06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145478</xdr:rowOff>
    </xdr:from>
    <xdr:to>
      <xdr:col>22</xdr:col>
      <xdr:colOff>165100</xdr:colOff>
      <xdr:row>17</xdr:row>
      <xdr:rowOff>75628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36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60405</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22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154901</xdr:rowOff>
    </xdr:from>
    <xdr:to>
      <xdr:col>19</xdr:col>
      <xdr:colOff>38100</xdr:colOff>
      <xdr:row>17</xdr:row>
      <xdr:rowOff>85051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45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69828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32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1570</xdr:rowOff>
    </xdr:from>
    <xdr:to>
      <xdr:col>15</xdr:col>
      <xdr:colOff>101600</xdr:colOff>
      <xdr:row>17</xdr:row>
      <xdr:rowOff>103170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63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87947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50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150164</xdr:rowOff>
    </xdr:from>
    <xdr:to>
      <xdr:col>29</xdr:col>
      <xdr:colOff>127000</xdr:colOff>
      <xdr:row>37</xdr:row>
      <xdr:rowOff>13862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03414"/>
          <a:ext cx="647700" cy="35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150164</xdr:rowOff>
    </xdr:from>
    <xdr:to>
      <xdr:col>26</xdr:col>
      <xdr:colOff>50800</xdr:colOff>
      <xdr:row>36</xdr:row>
      <xdr:rowOff>161271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03414"/>
          <a:ext cx="698500" cy="11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161271</xdr:rowOff>
    </xdr:from>
    <xdr:to>
      <xdr:col>22</xdr:col>
      <xdr:colOff>114300</xdr:colOff>
      <xdr:row>37</xdr:row>
      <xdr:rowOff>60934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14521"/>
          <a:ext cx="698500" cy="71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15310</xdr:rowOff>
    </xdr:from>
    <xdr:to>
      <xdr:col>18</xdr:col>
      <xdr:colOff>177800</xdr:colOff>
      <xdr:row>37</xdr:row>
      <xdr:rowOff>60934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40010"/>
          <a:ext cx="698500" cy="45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183024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9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134512</xdr:rowOff>
    </xdr:from>
    <xdr:to>
      <xdr:col>29</xdr:col>
      <xdr:colOff>177800</xdr:colOff>
      <xdr:row>37</xdr:row>
      <xdr:rowOff>64662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7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106589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9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99364</xdr:rowOff>
    </xdr:from>
    <xdr:to>
      <xdr:col>26</xdr:col>
      <xdr:colOff>101600</xdr:colOff>
      <xdr:row>37</xdr:row>
      <xdr:rowOff>29514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52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14291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38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110471</xdr:rowOff>
    </xdr:from>
    <xdr:to>
      <xdr:col>22</xdr:col>
      <xdr:colOff>165100</xdr:colOff>
      <xdr:row>37</xdr:row>
      <xdr:rowOff>40621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63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25398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5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10134</xdr:rowOff>
    </xdr:from>
    <xdr:to>
      <xdr:col>19</xdr:col>
      <xdr:colOff>38100</xdr:colOff>
      <xdr:row>37</xdr:row>
      <xdr:rowOff>111734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34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96511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21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135960</xdr:rowOff>
    </xdr:from>
    <xdr:to>
      <xdr:col>15</xdr:col>
      <xdr:colOff>101600</xdr:colOff>
      <xdr:row>37</xdr:row>
      <xdr:rowOff>66110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89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50887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7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23068</xdr:rowOff>
    </xdr:from>
    <xdr:to>
      <xdr:col>24</xdr:col>
      <xdr:colOff>63500</xdr:colOff>
      <xdr:row>36</xdr:row>
      <xdr:rowOff>50893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95268"/>
          <a:ext cx="838200" cy="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50893</xdr:rowOff>
    </xdr:from>
    <xdr:to>
      <xdr:col>19</xdr:col>
      <xdr:colOff>177800</xdr:colOff>
      <xdr:row>36</xdr:row>
      <xdr:rowOff>63457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23093"/>
          <a:ext cx="889000" cy="1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63457</xdr:rowOff>
    </xdr:from>
    <xdr:to>
      <xdr:col>15</xdr:col>
      <xdr:colOff>50800</xdr:colOff>
      <xdr:row>36</xdr:row>
      <xdr:rowOff>70251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35657"/>
          <a:ext cx="889000" cy="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70251</xdr:rowOff>
    </xdr:from>
    <xdr:to>
      <xdr:col>10</xdr:col>
      <xdr:colOff>114300</xdr:colOff>
      <xdr:row>36</xdr:row>
      <xdr:rowOff>84662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42451"/>
          <a:ext cx="889000" cy="1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97299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143718</xdr:rowOff>
    </xdr:from>
    <xdr:to>
      <xdr:col>24</xdr:col>
      <xdr:colOff>114300</xdr:colOff>
      <xdr:row>36</xdr:row>
      <xdr:rowOff>73868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4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122145</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2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93</xdr:rowOff>
    </xdr:from>
    <xdr:to>
      <xdr:col>20</xdr:col>
      <xdr:colOff>38100</xdr:colOff>
      <xdr:row>36</xdr:row>
      <xdr:rowOff>101693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7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92820</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6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12657</xdr:rowOff>
    </xdr:from>
    <xdr:to>
      <xdr:col>15</xdr:col>
      <xdr:colOff>101600</xdr:colOff>
      <xdr:row>36</xdr:row>
      <xdr:rowOff>114257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8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105384</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7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19451</xdr:rowOff>
    </xdr:from>
    <xdr:to>
      <xdr:col>10</xdr:col>
      <xdr:colOff>165100</xdr:colOff>
      <xdr:row>36</xdr:row>
      <xdr:rowOff>121051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112178</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8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33862</xdr:rowOff>
    </xdr:from>
    <xdr:to>
      <xdr:col>6</xdr:col>
      <xdr:colOff>38100</xdr:colOff>
      <xdr:row>36</xdr:row>
      <xdr:rowOff>135462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0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126589</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91191</xdr:rowOff>
    </xdr:from>
    <xdr:to>
      <xdr:col>24</xdr:col>
      <xdr:colOff>63500</xdr:colOff>
      <xdr:row>58</xdr:row>
      <xdr:rowOff>100404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35291"/>
          <a:ext cx="8382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78487</xdr:rowOff>
    </xdr:from>
    <xdr:to>
      <xdr:col>19</xdr:col>
      <xdr:colOff>177800</xdr:colOff>
      <xdr:row>58</xdr:row>
      <xdr:rowOff>100404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022587"/>
          <a:ext cx="889000" cy="2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78487</xdr:rowOff>
    </xdr:from>
    <xdr:to>
      <xdr:col>15</xdr:col>
      <xdr:colOff>50800</xdr:colOff>
      <xdr:row>58</xdr:row>
      <xdr:rowOff>91818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22587"/>
          <a:ext cx="889000" cy="1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91818</xdr:rowOff>
    </xdr:from>
    <xdr:to>
      <xdr:col>10</xdr:col>
      <xdr:colOff>114300</xdr:colOff>
      <xdr:row>58</xdr:row>
      <xdr:rowOff>96282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35918"/>
          <a:ext cx="889000" cy="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42409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40391</xdr:rowOff>
    </xdr:from>
    <xdr:to>
      <xdr:col>24</xdr:col>
      <xdr:colOff>114300</xdr:colOff>
      <xdr:row>58</xdr:row>
      <xdr:rowOff>141991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126768</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49604</xdr:rowOff>
    </xdr:from>
    <xdr:to>
      <xdr:col>20</xdr:col>
      <xdr:colOff>38100</xdr:colOff>
      <xdr:row>58</xdr:row>
      <xdr:rowOff>151204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9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142331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8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27687</xdr:rowOff>
    </xdr:from>
    <xdr:to>
      <xdr:col>15</xdr:col>
      <xdr:colOff>101600</xdr:colOff>
      <xdr:row>58</xdr:row>
      <xdr:rowOff>129287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120414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6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41018</xdr:rowOff>
    </xdr:from>
    <xdr:to>
      <xdr:col>10</xdr:col>
      <xdr:colOff>165100</xdr:colOff>
      <xdr:row>58</xdr:row>
      <xdr:rowOff>142618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8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133745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45482</xdr:rowOff>
    </xdr:from>
    <xdr:to>
      <xdr:col>6</xdr:col>
      <xdr:colOff>38100</xdr:colOff>
      <xdr:row>58</xdr:row>
      <xdr:rowOff>147082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8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138209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8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167658</xdr:rowOff>
    </xdr:from>
    <xdr:to>
      <xdr:col>24</xdr:col>
      <xdr:colOff>63500</xdr:colOff>
      <xdr:row>76</xdr:row>
      <xdr:rowOff>28829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26408"/>
          <a:ext cx="838200" cy="3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28829</xdr:rowOff>
    </xdr:from>
    <xdr:to>
      <xdr:col>19</xdr:col>
      <xdr:colOff>177800</xdr:colOff>
      <xdr:row>76</xdr:row>
      <xdr:rowOff>35939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59029"/>
          <a:ext cx="889000" cy="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35939</xdr:rowOff>
    </xdr:from>
    <xdr:to>
      <xdr:col>15</xdr:col>
      <xdr:colOff>50800</xdr:colOff>
      <xdr:row>76</xdr:row>
      <xdr:rowOff>53358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66139"/>
          <a:ext cx="8890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136157</xdr:rowOff>
    </xdr:from>
    <xdr:to>
      <xdr:col>10</xdr:col>
      <xdr:colOff>114300</xdr:colOff>
      <xdr:row>76</xdr:row>
      <xdr:rowOff>53358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994907"/>
          <a:ext cx="889000" cy="8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129598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116858</xdr:rowOff>
    </xdr:from>
    <xdr:to>
      <xdr:col>24</xdr:col>
      <xdr:colOff>114300</xdr:colOff>
      <xdr:row>76</xdr:row>
      <xdr:rowOff>47008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7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139735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2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149479</xdr:rowOff>
    </xdr:from>
    <xdr:to>
      <xdr:col>20</xdr:col>
      <xdr:colOff>38100</xdr:colOff>
      <xdr:row>76</xdr:row>
      <xdr:rowOff>79629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0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96156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78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156589</xdr:rowOff>
    </xdr:from>
    <xdr:to>
      <xdr:col>15</xdr:col>
      <xdr:colOff>101600</xdr:colOff>
      <xdr:row>76</xdr:row>
      <xdr:rowOff>86739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1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103265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79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2558</xdr:rowOff>
    </xdr:from>
    <xdr:to>
      <xdr:col>10</xdr:col>
      <xdr:colOff>165100</xdr:colOff>
      <xdr:row>76</xdr:row>
      <xdr:rowOff>104158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3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120685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80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85357</xdr:rowOff>
    </xdr:from>
    <xdr:to>
      <xdr:col>6</xdr:col>
      <xdr:colOff>38100</xdr:colOff>
      <xdr:row>76</xdr:row>
      <xdr:rowOff>15506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9441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32034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71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4631</xdr:rowOff>
    </xdr:from>
    <xdr:to>
      <xdr:col>24</xdr:col>
      <xdr:colOff>63500</xdr:colOff>
      <xdr:row>97</xdr:row>
      <xdr:rowOff>122436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35281"/>
          <a:ext cx="838200" cy="11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122436</xdr:rowOff>
    </xdr:from>
    <xdr:to>
      <xdr:col>19</xdr:col>
      <xdr:colOff>177800</xdr:colOff>
      <xdr:row>97</xdr:row>
      <xdr:rowOff>164019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53086"/>
          <a:ext cx="889000" cy="4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65949</xdr:rowOff>
    </xdr:from>
    <xdr:to>
      <xdr:col>15</xdr:col>
      <xdr:colOff>50800</xdr:colOff>
      <xdr:row>97</xdr:row>
      <xdr:rowOff>164019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96599"/>
          <a:ext cx="889000" cy="9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65949</xdr:rowOff>
    </xdr:from>
    <xdr:to>
      <xdr:col>10</xdr:col>
      <xdr:colOff>114300</xdr:colOff>
      <xdr:row>98</xdr:row>
      <xdr:rowOff>81265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96599"/>
          <a:ext cx="889000" cy="18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129238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125281</xdr:rowOff>
    </xdr:from>
    <xdr:to>
      <xdr:col>24</xdr:col>
      <xdr:colOff>114300</xdr:colOff>
      <xdr:row>97</xdr:row>
      <xdr:rowOff>55431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8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103708</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6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71636</xdr:rowOff>
    </xdr:from>
    <xdr:to>
      <xdr:col>20</xdr:col>
      <xdr:colOff>38100</xdr:colOff>
      <xdr:row>98</xdr:row>
      <xdr:rowOff>1786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164363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113219</xdr:rowOff>
    </xdr:from>
    <xdr:to>
      <xdr:col>15</xdr:col>
      <xdr:colOff>101600</xdr:colOff>
      <xdr:row>98</xdr:row>
      <xdr:rowOff>43369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4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34496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3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15149</xdr:rowOff>
    </xdr:from>
    <xdr:to>
      <xdr:col>10</xdr:col>
      <xdr:colOff>165100</xdr:colOff>
      <xdr:row>97</xdr:row>
      <xdr:rowOff>116749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4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107876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3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30465</xdr:rowOff>
    </xdr:from>
    <xdr:to>
      <xdr:col>6</xdr:col>
      <xdr:colOff>38100</xdr:colOff>
      <xdr:row>98</xdr:row>
      <xdr:rowOff>132065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3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123192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2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116350</xdr:rowOff>
    </xdr:from>
    <xdr:to>
      <xdr:col>55</xdr:col>
      <xdr:colOff>0</xdr:colOff>
      <xdr:row>38</xdr:row>
      <xdr:rowOff>35158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60000"/>
          <a:ext cx="838200" cy="9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149278</xdr:rowOff>
    </xdr:from>
    <xdr:to>
      <xdr:col>50</xdr:col>
      <xdr:colOff>114300</xdr:colOff>
      <xdr:row>38</xdr:row>
      <xdr:rowOff>35158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492928"/>
          <a:ext cx="889000" cy="5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149278</xdr:rowOff>
    </xdr:from>
    <xdr:to>
      <xdr:col>45</xdr:col>
      <xdr:colOff>177800</xdr:colOff>
      <xdr:row>38</xdr:row>
      <xdr:rowOff>46744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492928"/>
          <a:ext cx="889000" cy="6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43773</xdr:rowOff>
    </xdr:from>
    <xdr:to>
      <xdr:col>41</xdr:col>
      <xdr:colOff>50800</xdr:colOff>
      <xdr:row>38</xdr:row>
      <xdr:rowOff>46744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15973"/>
          <a:ext cx="889000" cy="34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142402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00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65550</xdr:rowOff>
    </xdr:from>
    <xdr:to>
      <xdr:col>55</xdr:col>
      <xdr:colOff>50800</xdr:colOff>
      <xdr:row>37</xdr:row>
      <xdr:rowOff>167150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43977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8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155808</xdr:rowOff>
    </xdr:from>
    <xdr:to>
      <xdr:col>50</xdr:col>
      <xdr:colOff>165100</xdr:colOff>
      <xdr:row>38</xdr:row>
      <xdr:rowOff>85958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9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77085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9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98478</xdr:rowOff>
    </xdr:from>
    <xdr:to>
      <xdr:col>46</xdr:col>
      <xdr:colOff>38100</xdr:colOff>
      <xdr:row>38</xdr:row>
      <xdr:rowOff>28628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4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19755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3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167394</xdr:rowOff>
    </xdr:from>
    <xdr:to>
      <xdr:col>41</xdr:col>
      <xdr:colOff>101600</xdr:colOff>
      <xdr:row>38</xdr:row>
      <xdr:rowOff>97544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1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88671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0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164423</xdr:rowOff>
    </xdr:from>
    <xdr:to>
      <xdr:col>36</xdr:col>
      <xdr:colOff>165100</xdr:colOff>
      <xdr:row>36</xdr:row>
      <xdr:rowOff>94573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6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85700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57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70866</xdr:rowOff>
    </xdr:from>
    <xdr:to>
      <xdr:col>55</xdr:col>
      <xdr:colOff>0</xdr:colOff>
      <xdr:row>58</xdr:row>
      <xdr:rowOff>82625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14966"/>
          <a:ext cx="838200" cy="1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70866</xdr:rowOff>
    </xdr:from>
    <xdr:to>
      <xdr:col>50</xdr:col>
      <xdr:colOff>114300</xdr:colOff>
      <xdr:row>58</xdr:row>
      <xdr:rowOff>86914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14966"/>
          <a:ext cx="889000" cy="1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86914</xdr:rowOff>
    </xdr:from>
    <xdr:to>
      <xdr:col>45</xdr:col>
      <xdr:colOff>177800</xdr:colOff>
      <xdr:row>58</xdr:row>
      <xdr:rowOff>103494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31014"/>
          <a:ext cx="889000" cy="1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56574</xdr:rowOff>
    </xdr:from>
    <xdr:to>
      <xdr:col>41</xdr:col>
      <xdr:colOff>50800</xdr:colOff>
      <xdr:row>58</xdr:row>
      <xdr:rowOff>103494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29224"/>
          <a:ext cx="889000" cy="21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90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31825</xdr:rowOff>
    </xdr:from>
    <xdr:to>
      <xdr:col>55</xdr:col>
      <xdr:colOff>50800</xdr:colOff>
      <xdr:row>58</xdr:row>
      <xdr:rowOff>133425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7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118202</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9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20066</xdr:rowOff>
    </xdr:from>
    <xdr:to>
      <xdr:col>50</xdr:col>
      <xdr:colOff>165100</xdr:colOff>
      <xdr:row>58</xdr:row>
      <xdr:rowOff>121666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112793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36114</xdr:rowOff>
    </xdr:from>
    <xdr:to>
      <xdr:col>46</xdr:col>
      <xdr:colOff>38100</xdr:colOff>
      <xdr:row>58</xdr:row>
      <xdr:rowOff>137714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8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128841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7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52694</xdr:rowOff>
    </xdr:from>
    <xdr:to>
      <xdr:col>41</xdr:col>
      <xdr:colOff>101600</xdr:colOff>
      <xdr:row>58</xdr:row>
      <xdr:rowOff>154294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9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145421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8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5774</xdr:rowOff>
    </xdr:from>
    <xdr:to>
      <xdr:col>36</xdr:col>
      <xdr:colOff>165100</xdr:colOff>
      <xdr:row>57</xdr:row>
      <xdr:rowOff>107374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123901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55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169075</xdr:rowOff>
    </xdr:from>
    <xdr:to>
      <xdr:col>55</xdr:col>
      <xdr:colOff>0</xdr:colOff>
      <xdr:row>78</xdr:row>
      <xdr:rowOff>2963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70725"/>
          <a:ext cx="838200" cy="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169075</xdr:rowOff>
    </xdr:from>
    <xdr:to>
      <xdr:col>50</xdr:col>
      <xdr:colOff>114300</xdr:colOff>
      <xdr:row>78</xdr:row>
      <xdr:rowOff>18542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70725"/>
          <a:ext cx="8890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16170</xdr:rowOff>
    </xdr:from>
    <xdr:to>
      <xdr:col>45</xdr:col>
      <xdr:colOff>177800</xdr:colOff>
      <xdr:row>78</xdr:row>
      <xdr:rowOff>18542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89270"/>
          <a:ext cx="889000" cy="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14765</xdr:rowOff>
    </xdr:from>
    <xdr:to>
      <xdr:col>41</xdr:col>
      <xdr:colOff>50800</xdr:colOff>
      <xdr:row>78</xdr:row>
      <xdr:rowOff>16170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044965"/>
          <a:ext cx="889000" cy="34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65642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123613</xdr:rowOff>
    </xdr:from>
    <xdr:to>
      <xdr:col>55</xdr:col>
      <xdr:colOff>50800</xdr:colOff>
      <xdr:row>78</xdr:row>
      <xdr:rowOff>53763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38540</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118275</xdr:rowOff>
    </xdr:from>
    <xdr:to>
      <xdr:col>50</xdr:col>
      <xdr:colOff>165100</xdr:colOff>
      <xdr:row>78</xdr:row>
      <xdr:rowOff>48425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1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39552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1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139192</xdr:rowOff>
    </xdr:from>
    <xdr:to>
      <xdr:col>46</xdr:col>
      <xdr:colOff>38100</xdr:colOff>
      <xdr:row>78</xdr:row>
      <xdr:rowOff>69342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60469</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136820</xdr:rowOff>
    </xdr:from>
    <xdr:to>
      <xdr:col>41</xdr:col>
      <xdr:colOff>101600</xdr:colOff>
      <xdr:row>78</xdr:row>
      <xdr:rowOff>66970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58097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3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135414</xdr:rowOff>
    </xdr:from>
    <xdr:to>
      <xdr:col>36</xdr:col>
      <xdr:colOff>165100</xdr:colOff>
      <xdr:row>76</xdr:row>
      <xdr:rowOff>65565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9941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82091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6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87852</xdr:rowOff>
    </xdr:from>
    <xdr:to>
      <xdr:col>55</xdr:col>
      <xdr:colOff>0</xdr:colOff>
      <xdr:row>98</xdr:row>
      <xdr:rowOff>102891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89952"/>
          <a:ext cx="838200" cy="1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87852</xdr:rowOff>
    </xdr:from>
    <xdr:to>
      <xdr:col>50</xdr:col>
      <xdr:colOff>114300</xdr:colOff>
      <xdr:row>98</xdr:row>
      <xdr:rowOff>96120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89952"/>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96120</xdr:rowOff>
    </xdr:from>
    <xdr:to>
      <xdr:col>45</xdr:col>
      <xdr:colOff>177800</xdr:colOff>
      <xdr:row>98</xdr:row>
      <xdr:rowOff>110688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98220"/>
          <a:ext cx="889000" cy="1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41080</xdr:rowOff>
    </xdr:from>
    <xdr:to>
      <xdr:col>41</xdr:col>
      <xdr:colOff>50800</xdr:colOff>
      <xdr:row>98</xdr:row>
      <xdr:rowOff>110688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43180"/>
          <a:ext cx="889000" cy="6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84772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52091</xdr:rowOff>
    </xdr:from>
    <xdr:to>
      <xdr:col>55</xdr:col>
      <xdr:colOff>50800</xdr:colOff>
      <xdr:row>98</xdr:row>
      <xdr:rowOff>153691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5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138468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6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37052</xdr:rowOff>
    </xdr:from>
    <xdr:to>
      <xdr:col>50</xdr:col>
      <xdr:colOff>165100</xdr:colOff>
      <xdr:row>98</xdr:row>
      <xdr:rowOff>138652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3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129779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45320</xdr:rowOff>
    </xdr:from>
    <xdr:to>
      <xdr:col>46</xdr:col>
      <xdr:colOff>38100</xdr:colOff>
      <xdr:row>98</xdr:row>
      <xdr:rowOff>146920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138047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4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59888</xdr:rowOff>
    </xdr:from>
    <xdr:to>
      <xdr:col>41</xdr:col>
      <xdr:colOff>101600</xdr:colOff>
      <xdr:row>98</xdr:row>
      <xdr:rowOff>161488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6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152615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5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161730</xdr:rowOff>
    </xdr:from>
    <xdr:to>
      <xdr:col>36</xdr:col>
      <xdr:colOff>165100</xdr:colOff>
      <xdr:row>98</xdr:row>
      <xdr:rowOff>91880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83007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107993</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23093"/>
          <a:ext cx="889000" cy="3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107993</xdr:rowOff>
    </xdr:from>
    <xdr:to>
      <xdr:col>71</xdr:col>
      <xdr:colOff>177800</xdr:colOff>
      <xdr:row>38</xdr:row>
      <xdr:rowOff>135059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3093"/>
          <a:ext cx="889000" cy="2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57193</xdr:rowOff>
    </xdr:from>
    <xdr:to>
      <xdr:col>72</xdr:col>
      <xdr:colOff>38100</xdr:colOff>
      <xdr:row>38</xdr:row>
      <xdr:rowOff>158793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149920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84259</xdr:rowOff>
    </xdr:from>
    <xdr:to>
      <xdr:col>67</xdr:col>
      <xdr:colOff>101600</xdr:colOff>
      <xdr:row>39</xdr:row>
      <xdr:rowOff>14409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5536</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692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120320</xdr:rowOff>
    </xdr:from>
    <xdr:to>
      <xdr:col>85</xdr:col>
      <xdr:colOff>127000</xdr:colOff>
      <xdr:row>77</xdr:row>
      <xdr:rowOff>120337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321970"/>
          <a:ext cx="8382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120337</xdr:rowOff>
    </xdr:from>
    <xdr:to>
      <xdr:col>81</xdr:col>
      <xdr:colOff>50800</xdr:colOff>
      <xdr:row>77</xdr:row>
      <xdr:rowOff>129189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321987"/>
          <a:ext cx="889000" cy="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129189</xdr:rowOff>
    </xdr:from>
    <xdr:to>
      <xdr:col>76</xdr:col>
      <xdr:colOff>114300</xdr:colOff>
      <xdr:row>77</xdr:row>
      <xdr:rowOff>149214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330839"/>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133834</xdr:rowOff>
    </xdr:from>
    <xdr:to>
      <xdr:col>71</xdr:col>
      <xdr:colOff>177800</xdr:colOff>
      <xdr:row>77</xdr:row>
      <xdr:rowOff>149214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335484"/>
          <a:ext cx="8890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110731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69520</xdr:rowOff>
    </xdr:from>
    <xdr:to>
      <xdr:col>85</xdr:col>
      <xdr:colOff>177800</xdr:colOff>
      <xdr:row>77</xdr:row>
      <xdr:rowOff>171120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155897</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18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69537</xdr:rowOff>
    </xdr:from>
    <xdr:to>
      <xdr:col>81</xdr:col>
      <xdr:colOff>101600</xdr:colOff>
      <xdr:row>77</xdr:row>
      <xdr:rowOff>171137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7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162264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6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78389</xdr:rowOff>
    </xdr:from>
    <xdr:to>
      <xdr:col>76</xdr:col>
      <xdr:colOff>165100</xdr:colOff>
      <xdr:row>78</xdr:row>
      <xdr:rowOff>8539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8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171116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7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98414</xdr:rowOff>
    </xdr:from>
    <xdr:to>
      <xdr:col>72</xdr:col>
      <xdr:colOff>38100</xdr:colOff>
      <xdr:row>78</xdr:row>
      <xdr:rowOff>28564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19691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9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83034</xdr:rowOff>
    </xdr:from>
    <xdr:to>
      <xdr:col>67</xdr:col>
      <xdr:colOff>101600</xdr:colOff>
      <xdr:row>78</xdr:row>
      <xdr:rowOff>13184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4311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7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162237</xdr:rowOff>
    </xdr:from>
    <xdr:to>
      <xdr:col>85</xdr:col>
      <xdr:colOff>127000</xdr:colOff>
      <xdr:row>98</xdr:row>
      <xdr:rowOff>169559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964337"/>
          <a:ext cx="838200" cy="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169559</xdr:rowOff>
    </xdr:from>
    <xdr:to>
      <xdr:col>81</xdr:col>
      <xdr:colOff>50800</xdr:colOff>
      <xdr:row>99</xdr:row>
      <xdr:rowOff>12427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971659"/>
          <a:ext cx="889000" cy="1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11672</xdr:rowOff>
    </xdr:from>
    <xdr:to>
      <xdr:col>76</xdr:col>
      <xdr:colOff>114300</xdr:colOff>
      <xdr:row>99</xdr:row>
      <xdr:rowOff>12427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13772"/>
          <a:ext cx="889000" cy="17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11672</xdr:rowOff>
    </xdr:from>
    <xdr:to>
      <xdr:col>71</xdr:col>
      <xdr:colOff>177800</xdr:colOff>
      <xdr:row>98</xdr:row>
      <xdr:rowOff>154589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13772"/>
          <a:ext cx="889000" cy="14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161284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111437</xdr:rowOff>
    </xdr:from>
    <xdr:to>
      <xdr:col>85</xdr:col>
      <xdr:colOff>177800</xdr:colOff>
      <xdr:row>99</xdr:row>
      <xdr:rowOff>41587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91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26364</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2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118759</xdr:rowOff>
    </xdr:from>
    <xdr:to>
      <xdr:col>81</xdr:col>
      <xdr:colOff>101600</xdr:colOff>
      <xdr:row>99</xdr:row>
      <xdr:rowOff>48909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92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40036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701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133077</xdr:rowOff>
    </xdr:from>
    <xdr:to>
      <xdr:col>76</xdr:col>
      <xdr:colOff>165100</xdr:colOff>
      <xdr:row>99</xdr:row>
      <xdr:rowOff>63227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3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54354</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70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132322</xdr:rowOff>
    </xdr:from>
    <xdr:to>
      <xdr:col>72</xdr:col>
      <xdr:colOff>38100</xdr:colOff>
      <xdr:row>98</xdr:row>
      <xdr:rowOff>62472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78999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53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103789</xdr:rowOff>
    </xdr:from>
    <xdr:to>
      <xdr:col>67</xdr:col>
      <xdr:colOff>101600</xdr:colOff>
      <xdr:row>99</xdr:row>
      <xdr:rowOff>33939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90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25066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9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44603</xdr:rowOff>
    </xdr:from>
    <xdr:to>
      <xdr:col>116</xdr:col>
      <xdr:colOff>63500</xdr:colOff>
      <xdr:row>38</xdr:row>
      <xdr:rowOff>73497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559703"/>
          <a:ext cx="838200" cy="2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73497</xdr:rowOff>
    </xdr:from>
    <xdr:to>
      <xdr:col>111</xdr:col>
      <xdr:colOff>177800</xdr:colOff>
      <xdr:row>38</xdr:row>
      <xdr:rowOff>104450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0434300" y="6588597"/>
          <a:ext cx="889000" cy="3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104450</xdr:rowOff>
    </xdr:from>
    <xdr:to>
      <xdr:col>107</xdr:col>
      <xdr:colOff>50800</xdr:colOff>
      <xdr:row>38</xdr:row>
      <xdr:rowOff>120132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45300" y="6619550"/>
          <a:ext cx="889000" cy="1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120132</xdr:rowOff>
    </xdr:from>
    <xdr:to>
      <xdr:col>102</xdr:col>
      <xdr:colOff>114300</xdr:colOff>
      <xdr:row>38</xdr:row>
      <xdr:rowOff>124795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8656300" y="6635232"/>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165253</xdr:rowOff>
    </xdr:from>
    <xdr:to>
      <xdr:col>116</xdr:col>
      <xdr:colOff>114300</xdr:colOff>
      <xdr:row>38</xdr:row>
      <xdr:rowOff>95403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5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125345</xdr:rowOff>
    </xdr:from>
    <xdr:ext cx="469744"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4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22697</xdr:rowOff>
    </xdr:from>
    <xdr:to>
      <xdr:col>112</xdr:col>
      <xdr:colOff>38100</xdr:colOff>
      <xdr:row>38</xdr:row>
      <xdr:rowOff>124297</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5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115424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63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53650</xdr:rowOff>
    </xdr:from>
    <xdr:to>
      <xdr:col>107</xdr:col>
      <xdr:colOff>101600</xdr:colOff>
      <xdr:row>38</xdr:row>
      <xdr:rowOff>155250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5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146377</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5017" y="6661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69332</xdr:rowOff>
    </xdr:from>
    <xdr:to>
      <xdr:col>102</xdr:col>
      <xdr:colOff>165100</xdr:colOff>
      <xdr:row>38</xdr:row>
      <xdr:rowOff>170932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58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162059</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6017" y="667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73995</xdr:rowOff>
    </xdr:from>
    <xdr:to>
      <xdr:col>98</xdr:col>
      <xdr:colOff>38100</xdr:colOff>
      <xdr:row>39</xdr:row>
      <xdr:rowOff>4145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5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166722</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7017" y="6681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83083</xdr:rowOff>
    </xdr:from>
    <xdr:to>
      <xdr:col>116</xdr:col>
      <xdr:colOff>63500</xdr:colOff>
      <xdr:row>57</xdr:row>
      <xdr:rowOff>89674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855733"/>
          <a:ext cx="8382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145758</xdr:rowOff>
    </xdr:from>
    <xdr:to>
      <xdr:col>111</xdr:col>
      <xdr:colOff>177800</xdr:colOff>
      <xdr:row>57</xdr:row>
      <xdr:rowOff>89674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9746958"/>
          <a:ext cx="889000" cy="11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145758</xdr:rowOff>
    </xdr:from>
    <xdr:to>
      <xdr:col>107</xdr:col>
      <xdr:colOff>50800</xdr:colOff>
      <xdr:row>56</xdr:row>
      <xdr:rowOff>152159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74695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75578</xdr:rowOff>
    </xdr:from>
    <xdr:to>
      <xdr:col>102</xdr:col>
      <xdr:colOff>114300</xdr:colOff>
      <xdr:row>56</xdr:row>
      <xdr:rowOff>152159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9676778"/>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32283</xdr:rowOff>
    </xdr:from>
    <xdr:to>
      <xdr:col>116</xdr:col>
      <xdr:colOff>114300</xdr:colOff>
      <xdr:row>57</xdr:row>
      <xdr:rowOff>133883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80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55160</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65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38874</xdr:rowOff>
    </xdr:from>
    <xdr:to>
      <xdr:col>112</xdr:col>
      <xdr:colOff>38100</xdr:colOff>
      <xdr:row>57</xdr:row>
      <xdr:rowOff>140474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81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157001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58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94958</xdr:rowOff>
    </xdr:from>
    <xdr:to>
      <xdr:col>107</xdr:col>
      <xdr:colOff>101600</xdr:colOff>
      <xdr:row>57</xdr:row>
      <xdr:rowOff>25108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69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41635</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67111" y="947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101359</xdr:rowOff>
    </xdr:from>
    <xdr:to>
      <xdr:col>102</xdr:col>
      <xdr:colOff>165100</xdr:colOff>
      <xdr:row>57</xdr:row>
      <xdr:rowOff>31509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70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48036</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278111" y="947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24778</xdr:rowOff>
    </xdr:from>
    <xdr:to>
      <xdr:col>98</xdr:col>
      <xdr:colOff>38100</xdr:colOff>
      <xdr:row>56</xdr:row>
      <xdr:rowOff>126378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62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142905</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389111" y="940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50927</xdr:rowOff>
    </xdr:from>
    <xdr:to>
      <xdr:col>116</xdr:col>
      <xdr:colOff>63500</xdr:colOff>
      <xdr:row>74</xdr:row>
      <xdr:rowOff>107391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395327"/>
          <a:ext cx="838200" cy="39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30353</xdr:rowOff>
    </xdr:from>
    <xdr:to>
      <xdr:col>111</xdr:col>
      <xdr:colOff>177800</xdr:colOff>
      <xdr:row>72</xdr:row>
      <xdr:rowOff>50927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37475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30353</xdr:rowOff>
    </xdr:from>
    <xdr:to>
      <xdr:col>107</xdr:col>
      <xdr:colOff>50800</xdr:colOff>
      <xdr:row>72</xdr:row>
      <xdr:rowOff>72377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374753"/>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72377</xdr:rowOff>
    </xdr:from>
    <xdr:to>
      <xdr:col>102</xdr:col>
      <xdr:colOff>114300</xdr:colOff>
      <xdr:row>72</xdr:row>
      <xdr:rowOff>118955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416777"/>
          <a:ext cx="889000" cy="4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169365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1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56591</xdr:rowOff>
    </xdr:from>
    <xdr:to>
      <xdr:col>116</xdr:col>
      <xdr:colOff>114300</xdr:colOff>
      <xdr:row>74</xdr:row>
      <xdr:rowOff>158191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74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35018</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72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127</xdr:rowOff>
    </xdr:from>
    <xdr:to>
      <xdr:col>112</xdr:col>
      <xdr:colOff>38100</xdr:colOff>
      <xdr:row>72</xdr:row>
      <xdr:rowOff>101727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34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118254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11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151003</xdr:rowOff>
    </xdr:from>
    <xdr:to>
      <xdr:col>107</xdr:col>
      <xdr:colOff>101600</xdr:colOff>
      <xdr:row>72</xdr:row>
      <xdr:rowOff>81153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3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97680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0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21577</xdr:rowOff>
    </xdr:from>
    <xdr:to>
      <xdr:col>102</xdr:col>
      <xdr:colOff>165100</xdr:colOff>
      <xdr:row>72</xdr:row>
      <xdr:rowOff>123177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36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139704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14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68155</xdr:rowOff>
    </xdr:from>
    <xdr:to>
      <xdr:col>98</xdr:col>
      <xdr:colOff>38100</xdr:colOff>
      <xdr:row>72</xdr:row>
      <xdr:rowOff>169755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41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160882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50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性質別歳出決算における住民一人当たりのコストは、多くの項目で類似団体を下回っているが、維持補修費、貸付金は類似団体を上回っている。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維持補修費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は近年の施設維持修繕の上昇によるものと考えられる。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は平均値以下ではあるが、交流会館、地域学習センター及び道の駅などの整備に係る元金償還が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年度から開始となったことから、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年度から公債費が増加している。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繰出金及び補助費等については、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年度より下水道事業、集落排水事業特別会計が法適化したことに伴い、繰出金が減少し、補助金が増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加している。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48070</xdr:rowOff>
    </xdr:from>
    <xdr:to>
      <xdr:col>24</xdr:col>
      <xdr:colOff>63500</xdr:colOff>
      <xdr:row>35</xdr:row>
      <xdr:rowOff>92456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8820"/>
          <a:ext cx="8382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92456</xdr:rowOff>
    </xdr:from>
    <xdr:to>
      <xdr:col>19</xdr:col>
      <xdr:colOff>177800</xdr:colOff>
      <xdr:row>35</xdr:row>
      <xdr:rowOff>167513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93206"/>
          <a:ext cx="8890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167513</xdr:rowOff>
    </xdr:from>
    <xdr:to>
      <xdr:col>15</xdr:col>
      <xdr:colOff>50800</xdr:colOff>
      <xdr:row>36</xdr:row>
      <xdr:rowOff>74930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8263"/>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60833</xdr:rowOff>
    </xdr:from>
    <xdr:to>
      <xdr:col>10</xdr:col>
      <xdr:colOff>114300</xdr:colOff>
      <xdr:row>36</xdr:row>
      <xdr:rowOff>74930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3033"/>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168720</xdr:rowOff>
    </xdr:from>
    <xdr:to>
      <xdr:col>24</xdr:col>
      <xdr:colOff>114300</xdr:colOff>
      <xdr:row>35</xdr:row>
      <xdr:rowOff>98870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20147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4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41656</xdr:rowOff>
    </xdr:from>
    <xdr:to>
      <xdr:col>20</xdr:col>
      <xdr:colOff>38100</xdr:colOff>
      <xdr:row>35</xdr:row>
      <xdr:rowOff>143256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159783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116713</xdr:rowOff>
    </xdr:from>
    <xdr:to>
      <xdr:col>15</xdr:col>
      <xdr:colOff>101600</xdr:colOff>
      <xdr:row>36</xdr:row>
      <xdr:rowOff>46863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63390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24130</xdr:rowOff>
    </xdr:from>
    <xdr:to>
      <xdr:col>10</xdr:col>
      <xdr:colOff>165100</xdr:colOff>
      <xdr:row>36</xdr:row>
      <xdr:rowOff>125730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10033</xdr:rowOff>
    </xdr:from>
    <xdr:to>
      <xdr:col>6</xdr:col>
      <xdr:colOff>38100</xdr:colOff>
      <xdr:row>36</xdr:row>
      <xdr:rowOff>111633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128160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101758</xdr:rowOff>
    </xdr:from>
    <xdr:to>
      <xdr:col>24</xdr:col>
      <xdr:colOff>63500</xdr:colOff>
      <xdr:row>58</xdr:row>
      <xdr:rowOff>111509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5858"/>
          <a:ext cx="838200" cy="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111509</xdr:rowOff>
    </xdr:from>
    <xdr:to>
      <xdr:col>19</xdr:col>
      <xdr:colOff>177800</xdr:colOff>
      <xdr:row>58</xdr:row>
      <xdr:rowOff>112603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5609"/>
          <a:ext cx="889000" cy="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32283</xdr:rowOff>
    </xdr:from>
    <xdr:to>
      <xdr:col>15</xdr:col>
      <xdr:colOff>50800</xdr:colOff>
      <xdr:row>58</xdr:row>
      <xdr:rowOff>112603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76383"/>
          <a:ext cx="889000" cy="8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103115</xdr:rowOff>
    </xdr:from>
    <xdr:to>
      <xdr:col>10</xdr:col>
      <xdr:colOff>114300</xdr:colOff>
      <xdr:row>58</xdr:row>
      <xdr:rowOff>32283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4315"/>
          <a:ext cx="889000" cy="27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166120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50958</xdr:rowOff>
    </xdr:from>
    <xdr:to>
      <xdr:col>24</xdr:col>
      <xdr:colOff>114300</xdr:colOff>
      <xdr:row>58</xdr:row>
      <xdr:rowOff>152558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137335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60709</xdr:rowOff>
    </xdr:from>
    <xdr:to>
      <xdr:col>20</xdr:col>
      <xdr:colOff>38100</xdr:colOff>
      <xdr:row>58</xdr:row>
      <xdr:rowOff>162309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153436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61803</xdr:rowOff>
    </xdr:from>
    <xdr:to>
      <xdr:col>15</xdr:col>
      <xdr:colOff>101600</xdr:colOff>
      <xdr:row>58</xdr:row>
      <xdr:rowOff>163403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0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154530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152933</xdr:rowOff>
    </xdr:from>
    <xdr:to>
      <xdr:col>10</xdr:col>
      <xdr:colOff>165100</xdr:colOff>
      <xdr:row>58</xdr:row>
      <xdr:rowOff>83083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74210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1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52315</xdr:rowOff>
    </xdr:from>
    <xdr:to>
      <xdr:col>6</xdr:col>
      <xdr:colOff>38100</xdr:colOff>
      <xdr:row>56</xdr:row>
      <xdr:rowOff>153915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170442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86491</xdr:rowOff>
    </xdr:from>
    <xdr:to>
      <xdr:col>24</xdr:col>
      <xdr:colOff>63500</xdr:colOff>
      <xdr:row>77</xdr:row>
      <xdr:rowOff>161855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88141"/>
          <a:ext cx="838200" cy="7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161855</xdr:rowOff>
    </xdr:from>
    <xdr:to>
      <xdr:col>19</xdr:col>
      <xdr:colOff>177800</xdr:colOff>
      <xdr:row>78</xdr:row>
      <xdr:rowOff>16914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63505"/>
          <a:ext cx="889000" cy="2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158299</xdr:rowOff>
    </xdr:from>
    <xdr:to>
      <xdr:col>15</xdr:col>
      <xdr:colOff>50800</xdr:colOff>
      <xdr:row>78</xdr:row>
      <xdr:rowOff>16914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59949"/>
          <a:ext cx="889000" cy="3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158299</xdr:rowOff>
    </xdr:from>
    <xdr:to>
      <xdr:col>10</xdr:col>
      <xdr:colOff>114300</xdr:colOff>
      <xdr:row>78</xdr:row>
      <xdr:rowOff>65999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59949"/>
          <a:ext cx="889000" cy="7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23763</xdr:rowOff>
    </xdr:from>
    <xdr:to>
      <xdr:col>6</xdr:col>
      <xdr:colOff>38100</xdr:colOff>
      <xdr:row>77</xdr:row>
      <xdr:rowOff>125363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141890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35691</xdr:rowOff>
    </xdr:from>
    <xdr:to>
      <xdr:col>24</xdr:col>
      <xdr:colOff>114300</xdr:colOff>
      <xdr:row>77</xdr:row>
      <xdr:rowOff>137291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122068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52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111055</xdr:rowOff>
    </xdr:from>
    <xdr:to>
      <xdr:col>20</xdr:col>
      <xdr:colOff>38100</xdr:colOff>
      <xdr:row>78</xdr:row>
      <xdr:rowOff>41205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1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32332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0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137564</xdr:rowOff>
    </xdr:from>
    <xdr:to>
      <xdr:col>15</xdr:col>
      <xdr:colOff>101600</xdr:colOff>
      <xdr:row>78</xdr:row>
      <xdr:rowOff>67714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3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58841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3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107499</xdr:rowOff>
    </xdr:from>
    <xdr:to>
      <xdr:col>10</xdr:col>
      <xdr:colOff>165100</xdr:colOff>
      <xdr:row>78</xdr:row>
      <xdr:rowOff>37649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28776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15199</xdr:rowOff>
    </xdr:from>
    <xdr:to>
      <xdr:col>6</xdr:col>
      <xdr:colOff>38100</xdr:colOff>
      <xdr:row>78</xdr:row>
      <xdr:rowOff>116799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107926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8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94112</xdr:rowOff>
    </xdr:from>
    <xdr:to>
      <xdr:col>24</xdr:col>
      <xdr:colOff>63500</xdr:colOff>
      <xdr:row>97</xdr:row>
      <xdr:rowOff>95086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24762"/>
          <a:ext cx="838200" cy="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60203</xdr:rowOff>
    </xdr:from>
    <xdr:to>
      <xdr:col>19</xdr:col>
      <xdr:colOff>177800</xdr:colOff>
      <xdr:row>97</xdr:row>
      <xdr:rowOff>95086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90853"/>
          <a:ext cx="889000" cy="3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60203</xdr:rowOff>
    </xdr:from>
    <xdr:to>
      <xdr:col>15</xdr:col>
      <xdr:colOff>50800</xdr:colOff>
      <xdr:row>97</xdr:row>
      <xdr:rowOff>89444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90853"/>
          <a:ext cx="889000" cy="2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89444</xdr:rowOff>
    </xdr:from>
    <xdr:to>
      <xdr:col>10</xdr:col>
      <xdr:colOff>114300</xdr:colOff>
      <xdr:row>97</xdr:row>
      <xdr:rowOff>147724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20094"/>
          <a:ext cx="889000" cy="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142969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43312</xdr:rowOff>
    </xdr:from>
    <xdr:to>
      <xdr:col>24</xdr:col>
      <xdr:colOff>114300</xdr:colOff>
      <xdr:row>97</xdr:row>
      <xdr:rowOff>144912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7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129689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8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44286</xdr:rowOff>
    </xdr:from>
    <xdr:to>
      <xdr:col>20</xdr:col>
      <xdr:colOff>38100</xdr:colOff>
      <xdr:row>97</xdr:row>
      <xdr:rowOff>145886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7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137013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6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9403</xdr:rowOff>
    </xdr:from>
    <xdr:to>
      <xdr:col>15</xdr:col>
      <xdr:colOff>101600</xdr:colOff>
      <xdr:row>97</xdr:row>
      <xdr:rowOff>111003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4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102130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3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38644</xdr:rowOff>
    </xdr:from>
    <xdr:to>
      <xdr:col>10</xdr:col>
      <xdr:colOff>165100</xdr:colOff>
      <xdr:row>97</xdr:row>
      <xdr:rowOff>140244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6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131371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6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96924</xdr:rowOff>
    </xdr:from>
    <xdr:to>
      <xdr:col>6</xdr:col>
      <xdr:colOff>38100</xdr:colOff>
      <xdr:row>98</xdr:row>
      <xdr:rowOff>27074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2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18201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2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94633</xdr:rowOff>
    </xdr:from>
    <xdr:to>
      <xdr:col>55</xdr:col>
      <xdr:colOff>0</xdr:colOff>
      <xdr:row>38</xdr:row>
      <xdr:rowOff>112268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38283"/>
          <a:ext cx="838200" cy="18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6459</xdr:rowOff>
    </xdr:from>
    <xdr:to>
      <xdr:col>50</xdr:col>
      <xdr:colOff>114300</xdr:colOff>
      <xdr:row>37</xdr:row>
      <xdr:rowOff>94633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50109"/>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6459</xdr:rowOff>
    </xdr:from>
    <xdr:to>
      <xdr:col>45</xdr:col>
      <xdr:colOff>177800</xdr:colOff>
      <xdr:row>37</xdr:row>
      <xdr:rowOff>102798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50109"/>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102798</xdr:rowOff>
    </xdr:from>
    <xdr:to>
      <xdr:col>41</xdr:col>
      <xdr:colOff>50800</xdr:colOff>
      <xdr:row>37</xdr:row>
      <xdr:rowOff>132516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44644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83329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61468</xdr:rowOff>
    </xdr:from>
    <xdr:to>
      <xdr:col>55</xdr:col>
      <xdr:colOff>50800</xdr:colOff>
      <xdr:row>38</xdr:row>
      <xdr:rowOff>163068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84345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43833</xdr:rowOff>
    </xdr:from>
    <xdr:to>
      <xdr:col>50</xdr:col>
      <xdr:colOff>165100</xdr:colOff>
      <xdr:row>37</xdr:row>
      <xdr:rowOff>145433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8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161960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162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127109</xdr:rowOff>
    </xdr:from>
    <xdr:to>
      <xdr:col>46</xdr:col>
      <xdr:colOff>38100</xdr:colOff>
      <xdr:row>37</xdr:row>
      <xdr:rowOff>57259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9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73786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7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51998</xdr:rowOff>
    </xdr:from>
    <xdr:to>
      <xdr:col>41</xdr:col>
      <xdr:colOff>101600</xdr:colOff>
      <xdr:row>37</xdr:row>
      <xdr:rowOff>153598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9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170125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17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81716</xdr:rowOff>
    </xdr:from>
    <xdr:to>
      <xdr:col>36</xdr:col>
      <xdr:colOff>165100</xdr:colOff>
      <xdr:row>38</xdr:row>
      <xdr:rowOff>11866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2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28393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200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88252</xdr:rowOff>
    </xdr:from>
    <xdr:to>
      <xdr:col>55</xdr:col>
      <xdr:colOff>0</xdr:colOff>
      <xdr:row>57</xdr:row>
      <xdr:rowOff>117475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60902"/>
          <a:ext cx="8382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117475</xdr:rowOff>
    </xdr:from>
    <xdr:to>
      <xdr:col>50</xdr:col>
      <xdr:colOff>114300</xdr:colOff>
      <xdr:row>57</xdr:row>
      <xdr:rowOff>152095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890125"/>
          <a:ext cx="889000" cy="3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151054</xdr:rowOff>
    </xdr:from>
    <xdr:to>
      <xdr:col>45</xdr:col>
      <xdr:colOff>177800</xdr:colOff>
      <xdr:row>57</xdr:row>
      <xdr:rowOff>152095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23704"/>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151054</xdr:rowOff>
    </xdr:from>
    <xdr:to>
      <xdr:col>41</xdr:col>
      <xdr:colOff>50800</xdr:colOff>
      <xdr:row>58</xdr:row>
      <xdr:rowOff>3022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23704"/>
          <a:ext cx="889000" cy="2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161561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1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37452</xdr:rowOff>
    </xdr:from>
    <xdr:to>
      <xdr:col>55</xdr:col>
      <xdr:colOff>50800</xdr:colOff>
      <xdr:row>57</xdr:row>
      <xdr:rowOff>139052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1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15879</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8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66675</xdr:rowOff>
    </xdr:from>
    <xdr:to>
      <xdr:col>50</xdr:col>
      <xdr:colOff>165100</xdr:colOff>
      <xdr:row>57</xdr:row>
      <xdr:rowOff>168275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159402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3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101295</xdr:rowOff>
    </xdr:from>
    <xdr:to>
      <xdr:col>46</xdr:col>
      <xdr:colOff>38100</xdr:colOff>
      <xdr:row>58</xdr:row>
      <xdr:rowOff>31445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7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22572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6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100254</xdr:rowOff>
    </xdr:from>
    <xdr:to>
      <xdr:col>41</xdr:col>
      <xdr:colOff>101600</xdr:colOff>
      <xdr:row>58</xdr:row>
      <xdr:rowOff>30404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21531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123672</xdr:rowOff>
    </xdr:from>
    <xdr:to>
      <xdr:col>36</xdr:col>
      <xdr:colOff>165100</xdr:colOff>
      <xdr:row>58</xdr:row>
      <xdr:rowOff>53822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44949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8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104251</xdr:rowOff>
    </xdr:from>
    <xdr:to>
      <xdr:col>55</xdr:col>
      <xdr:colOff>0</xdr:colOff>
      <xdr:row>78</xdr:row>
      <xdr:rowOff>119884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77351"/>
          <a:ext cx="838200" cy="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46062</xdr:rowOff>
    </xdr:from>
    <xdr:to>
      <xdr:col>50</xdr:col>
      <xdr:colOff>114300</xdr:colOff>
      <xdr:row>78</xdr:row>
      <xdr:rowOff>104251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9162"/>
          <a:ext cx="889000" cy="5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46062</xdr:rowOff>
    </xdr:from>
    <xdr:to>
      <xdr:col>45</xdr:col>
      <xdr:colOff>177800</xdr:colOff>
      <xdr:row>78</xdr:row>
      <xdr:rowOff>91126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19162"/>
          <a:ext cx="889000" cy="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35889</xdr:rowOff>
    </xdr:from>
    <xdr:to>
      <xdr:col>41</xdr:col>
      <xdr:colOff>50800</xdr:colOff>
      <xdr:row>78</xdr:row>
      <xdr:rowOff>91126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08989"/>
          <a:ext cx="889000" cy="5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138940</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1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69084</xdr:rowOff>
    </xdr:from>
    <xdr:to>
      <xdr:col>55</xdr:col>
      <xdr:colOff>50800</xdr:colOff>
      <xdr:row>78</xdr:row>
      <xdr:rowOff>170684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4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28461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53451</xdr:rowOff>
    </xdr:from>
    <xdr:to>
      <xdr:col>50</xdr:col>
      <xdr:colOff>165100</xdr:colOff>
      <xdr:row>78</xdr:row>
      <xdr:rowOff>155051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2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166712</xdr:rowOff>
    </xdr:from>
    <xdr:to>
      <xdr:col>46</xdr:col>
      <xdr:colOff>38100</xdr:colOff>
      <xdr:row>78</xdr:row>
      <xdr:rowOff>96862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113389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4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40326</xdr:rowOff>
    </xdr:from>
    <xdr:to>
      <xdr:col>41</xdr:col>
      <xdr:colOff>101600</xdr:colOff>
      <xdr:row>78</xdr:row>
      <xdr:rowOff>141926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158453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8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156539</xdr:rowOff>
    </xdr:from>
    <xdr:to>
      <xdr:col>36</xdr:col>
      <xdr:colOff>165100</xdr:colOff>
      <xdr:row>78</xdr:row>
      <xdr:rowOff>86689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103216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3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104101</xdr:rowOff>
    </xdr:from>
    <xdr:to>
      <xdr:col>55</xdr:col>
      <xdr:colOff>0</xdr:colOff>
      <xdr:row>98</xdr:row>
      <xdr:rowOff>107079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906201"/>
          <a:ext cx="838200" cy="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95966</xdr:rowOff>
    </xdr:from>
    <xdr:to>
      <xdr:col>50</xdr:col>
      <xdr:colOff>114300</xdr:colOff>
      <xdr:row>98</xdr:row>
      <xdr:rowOff>104101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898066"/>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95966</xdr:rowOff>
    </xdr:from>
    <xdr:to>
      <xdr:col>45</xdr:col>
      <xdr:colOff>177800</xdr:colOff>
      <xdr:row>98</xdr:row>
      <xdr:rowOff>114071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98066"/>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114071</xdr:rowOff>
    </xdr:from>
    <xdr:to>
      <xdr:col>41</xdr:col>
      <xdr:colOff>50800</xdr:colOff>
      <xdr:row>98</xdr:row>
      <xdr:rowOff>114584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16171"/>
          <a:ext cx="889000" cy="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117115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7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56279</xdr:rowOff>
    </xdr:from>
    <xdr:to>
      <xdr:col>55</xdr:col>
      <xdr:colOff>50800</xdr:colOff>
      <xdr:row>98</xdr:row>
      <xdr:rowOff>157879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5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142656</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7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53301</xdr:rowOff>
    </xdr:from>
    <xdr:to>
      <xdr:col>50</xdr:col>
      <xdr:colOff>165100</xdr:colOff>
      <xdr:row>98</xdr:row>
      <xdr:rowOff>154901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5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146028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4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45166</xdr:rowOff>
    </xdr:from>
    <xdr:to>
      <xdr:col>46</xdr:col>
      <xdr:colOff>38100</xdr:colOff>
      <xdr:row>98</xdr:row>
      <xdr:rowOff>146766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4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137893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3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63271</xdr:rowOff>
    </xdr:from>
    <xdr:to>
      <xdr:col>41</xdr:col>
      <xdr:colOff>101600</xdr:colOff>
      <xdr:row>98</xdr:row>
      <xdr:rowOff>164871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6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155998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5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63784</xdr:rowOff>
    </xdr:from>
    <xdr:to>
      <xdr:col>36</xdr:col>
      <xdr:colOff>165100</xdr:colOff>
      <xdr:row>98</xdr:row>
      <xdr:rowOff>165384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6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156511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5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92886</xdr:rowOff>
    </xdr:from>
    <xdr:to>
      <xdr:col>85</xdr:col>
      <xdr:colOff>127000</xdr:colOff>
      <xdr:row>37</xdr:row>
      <xdr:rowOff>60506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65086"/>
          <a:ext cx="838200" cy="13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52783</xdr:rowOff>
    </xdr:from>
    <xdr:to>
      <xdr:col>81</xdr:col>
      <xdr:colOff>50800</xdr:colOff>
      <xdr:row>37</xdr:row>
      <xdr:rowOff>60506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96433"/>
          <a:ext cx="889000" cy="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52783</xdr:rowOff>
    </xdr:from>
    <xdr:to>
      <xdr:col>76</xdr:col>
      <xdr:colOff>114300</xdr:colOff>
      <xdr:row>37</xdr:row>
      <xdr:rowOff>132369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96433"/>
          <a:ext cx="889000" cy="7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149938</xdr:rowOff>
    </xdr:from>
    <xdr:to>
      <xdr:col>71</xdr:col>
      <xdr:colOff>177800</xdr:colOff>
      <xdr:row>37</xdr:row>
      <xdr:rowOff>132369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22138"/>
          <a:ext cx="889000" cy="15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42086</xdr:rowOff>
    </xdr:from>
    <xdr:to>
      <xdr:col>85</xdr:col>
      <xdr:colOff>177800</xdr:colOff>
      <xdr:row>36</xdr:row>
      <xdr:rowOff>143686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64963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6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9706</xdr:rowOff>
    </xdr:from>
    <xdr:to>
      <xdr:col>81</xdr:col>
      <xdr:colOff>101600</xdr:colOff>
      <xdr:row>37</xdr:row>
      <xdr:rowOff>111306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5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102433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4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1983</xdr:rowOff>
    </xdr:from>
    <xdr:to>
      <xdr:col>76</xdr:col>
      <xdr:colOff>165100</xdr:colOff>
      <xdr:row>37</xdr:row>
      <xdr:rowOff>103583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4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94710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3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81569</xdr:rowOff>
    </xdr:from>
    <xdr:to>
      <xdr:col>72</xdr:col>
      <xdr:colOff>38100</xdr:colOff>
      <xdr:row>38</xdr:row>
      <xdr:rowOff>11719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2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2846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1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99138</xdr:rowOff>
    </xdr:from>
    <xdr:to>
      <xdr:col>67</xdr:col>
      <xdr:colOff>101600</xdr:colOff>
      <xdr:row>37</xdr:row>
      <xdr:rowOff>29288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7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20415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36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110334</xdr:rowOff>
    </xdr:from>
    <xdr:to>
      <xdr:col>85</xdr:col>
      <xdr:colOff>127000</xdr:colOff>
      <xdr:row>57</xdr:row>
      <xdr:rowOff>118829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82984"/>
          <a:ext cx="838200" cy="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110334</xdr:rowOff>
    </xdr:from>
    <xdr:to>
      <xdr:col>81</xdr:col>
      <xdr:colOff>50800</xdr:colOff>
      <xdr:row>57</xdr:row>
      <xdr:rowOff>140523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82984"/>
          <a:ext cx="889000" cy="3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140523</xdr:rowOff>
    </xdr:from>
    <xdr:to>
      <xdr:col>76</xdr:col>
      <xdr:colOff>114300</xdr:colOff>
      <xdr:row>57</xdr:row>
      <xdr:rowOff>152721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13173"/>
          <a:ext cx="8890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102758</xdr:rowOff>
    </xdr:from>
    <xdr:to>
      <xdr:col>71</xdr:col>
      <xdr:colOff>177800</xdr:colOff>
      <xdr:row>57</xdr:row>
      <xdr:rowOff>152721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75408"/>
          <a:ext cx="889000" cy="4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49257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68029</xdr:rowOff>
    </xdr:from>
    <xdr:to>
      <xdr:col>85</xdr:col>
      <xdr:colOff>177800</xdr:colOff>
      <xdr:row>57</xdr:row>
      <xdr:rowOff>169629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4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154406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5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59534</xdr:rowOff>
    </xdr:from>
    <xdr:to>
      <xdr:col>81</xdr:col>
      <xdr:colOff>101600</xdr:colOff>
      <xdr:row>57</xdr:row>
      <xdr:rowOff>161134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3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152261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2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89723</xdr:rowOff>
    </xdr:from>
    <xdr:to>
      <xdr:col>76</xdr:col>
      <xdr:colOff>165100</xdr:colOff>
      <xdr:row>58</xdr:row>
      <xdr:rowOff>19873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6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11000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5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101921</xdr:rowOff>
    </xdr:from>
    <xdr:to>
      <xdr:col>72</xdr:col>
      <xdr:colOff>38100</xdr:colOff>
      <xdr:row>58</xdr:row>
      <xdr:rowOff>32071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7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23198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51958</xdr:rowOff>
    </xdr:from>
    <xdr:to>
      <xdr:col>67</xdr:col>
      <xdr:colOff>101600</xdr:colOff>
      <xdr:row>57</xdr:row>
      <xdr:rowOff>153558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2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144685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1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107993</xdr:rowOff>
    </xdr:from>
    <xdr:to>
      <xdr:col>76</xdr:col>
      <xdr:colOff>114300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481093"/>
          <a:ext cx="889000" cy="3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107993</xdr:rowOff>
    </xdr:from>
    <xdr:to>
      <xdr:col>71</xdr:col>
      <xdr:colOff>177800</xdr:colOff>
      <xdr:row>78</xdr:row>
      <xdr:rowOff>135060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481093"/>
          <a:ext cx="889000" cy="2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57193</xdr:rowOff>
    </xdr:from>
    <xdr:to>
      <xdr:col>72</xdr:col>
      <xdr:colOff>38100</xdr:colOff>
      <xdr:row>78</xdr:row>
      <xdr:rowOff>158793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3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149920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52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84260</xdr:rowOff>
    </xdr:from>
    <xdr:to>
      <xdr:col>67</xdr:col>
      <xdr:colOff>101600</xdr:colOff>
      <xdr:row>79</xdr:row>
      <xdr:rowOff>14410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5537</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5017" y="13550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120320</xdr:rowOff>
    </xdr:from>
    <xdr:to>
      <xdr:col>85</xdr:col>
      <xdr:colOff>127000</xdr:colOff>
      <xdr:row>97</xdr:row>
      <xdr:rowOff>120337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750970"/>
          <a:ext cx="8382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120337</xdr:rowOff>
    </xdr:from>
    <xdr:to>
      <xdr:col>81</xdr:col>
      <xdr:colOff>50800</xdr:colOff>
      <xdr:row>97</xdr:row>
      <xdr:rowOff>129189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750987"/>
          <a:ext cx="889000" cy="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129189</xdr:rowOff>
    </xdr:from>
    <xdr:to>
      <xdr:col>76</xdr:col>
      <xdr:colOff>114300</xdr:colOff>
      <xdr:row>97</xdr:row>
      <xdr:rowOff>149214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59839"/>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133834</xdr:rowOff>
    </xdr:from>
    <xdr:to>
      <xdr:col>71</xdr:col>
      <xdr:colOff>177800</xdr:colOff>
      <xdr:row>97</xdr:row>
      <xdr:rowOff>149214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814300" y="16764484"/>
          <a:ext cx="8890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110732</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39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69520</xdr:rowOff>
    </xdr:from>
    <xdr:to>
      <xdr:col>85</xdr:col>
      <xdr:colOff>177800</xdr:colOff>
      <xdr:row>97</xdr:row>
      <xdr:rowOff>171120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70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155897</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69537</xdr:rowOff>
    </xdr:from>
    <xdr:to>
      <xdr:col>81</xdr:col>
      <xdr:colOff>101600</xdr:colOff>
      <xdr:row>97</xdr:row>
      <xdr:rowOff>171137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70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162264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79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78389</xdr:rowOff>
    </xdr:from>
    <xdr:to>
      <xdr:col>76</xdr:col>
      <xdr:colOff>165100</xdr:colOff>
      <xdr:row>98</xdr:row>
      <xdr:rowOff>8539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7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171116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80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98414</xdr:rowOff>
    </xdr:from>
    <xdr:to>
      <xdr:col>72</xdr:col>
      <xdr:colOff>38100</xdr:colOff>
      <xdr:row>98</xdr:row>
      <xdr:rowOff>28564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72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19691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82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83034</xdr:rowOff>
    </xdr:from>
    <xdr:to>
      <xdr:col>67</xdr:col>
      <xdr:colOff>101600</xdr:colOff>
      <xdr:row>98</xdr:row>
      <xdr:rowOff>13184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71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4311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80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目的別歳出決算における住民一人当たりのコストは、全般的に類似団体を下回っている。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商工費は類似団体を上回っているが、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年度は当年度に完成した道の駅の備品や維持管理費などによるものである。また、</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年度は新型コロナウイルス感染症対策に係る商品券事業や物価高対策に係る事業を集中的に実施したことによるものと考えられる。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公債費は性質別歳出の分析欄のとおり、現状平均値以下で推移している。</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年度までに交流会館、地域学習センター及び道の駅などの整備を行ったことにより、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年度をピークとして地方債残高が増加したが、今後は横ばい程度で推移するものと見込んでいる。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新潟県田上町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H29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年度までは道の駅などの整備を行っており、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年度はこれらの整備の最終年度で、財政調整基金を大きく取崩すことなく実施できたことから実質単年度収支が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黒字となった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年度は歳出が概ね平常時となり、公債費が減少したこともあり実質単年度収支が改善した。</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年度は前年度に比べ公債費が増加したことに加え、臨時財政対策債が減少したことなどから財政調整基金を取り崩すこととなり、実質単年度収支が悪化した。</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年度は前年</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度に比べ</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普通交付税が増加したことから財政調整基金の取崩しが抑制され、実質単年度収支が改善した。</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年度は普通交付税が対前年度比で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百万円増加したことから財政調整基金の取崩しが抑制され、実質単年度収支が改善した。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新潟県田上町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各会計全ての会計で黒字運営となっている。今後も引き続き黒字運営となるよう健全な財政運営に努める。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なお、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年度より下水道事業、集落排水事業特別会計が法適化したことに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下水道事業会計となっている。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新潟県田上町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元利償還金については、</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H15</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年度臨時財政対策債の償還</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終了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したことなど</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なった。また、</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年度の公営企業債の元利償還金に対する繰入金については、下水道事業会計の過年度借入分の償還が終了したことにより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51</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百万円減となった。</a:t>
          </a:r>
          <a:r>
            <a:rPr lang="ja-JP" altLang="en-US" sz="12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実質公債費比率の分子が減となったため実質公債費比率が減となった。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新潟県田上町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一般会計においては大きな起債発行がなく、償還額が借入額を上回ったことから地方債残高が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214</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百万円減となった。また、下水道事業会計も同様に地方債残高が減となったことから公営企業債等繰入見込額も減となった。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これらの将来負担比率の分子要素が減少したことから将来負担比率が減となった。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新潟県田上町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前年度の決算剰余金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百万円を積み立てたが、一方で人件費の上昇等による各種委託料や</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一部事務組合負担金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の増加などによる財源不足のため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年度にかけて実施した道の駅などの整備に係る元金償還に充当するために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百万円を取り崩したほか、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年度普通交付税再算定による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臨時財政対策債償還基金費の</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年度普通交付税再算定による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臨時財政対策債償還基金費が追加交付されたことに伴い</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積み立てた。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その他特定目的基金については、地域福祉基金において老人福祉施設（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康養園・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心起園）の修繕のため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各基金の目的のとおり運用していくが、財政調整基金は災害等の不測の事態に備え基金残高は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億円を確保していく。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地域福祉基金：地域における保健福祉活動の推進</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スポーツ振興基金：スポーツの振興を図る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林業振興基金：林業振興の推進</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観光施設整備基金：観光施設の整備</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音楽振興基金：町の音楽振興の推進</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地域福祉基金：老人福祉施設（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康養園・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心起園）の修繕のため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観光施設整備基金：観光施設の整備のため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それぞれの基金目的のとおり運用を行う。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前年度の決算剰余金</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128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百万円を積み立てたが、一方で人件費の上昇等による各種委託料</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一部事務組合負担金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の増加などによる財源不足のため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災害等の不測の事態に備え基金残高は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億円を確保していく。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年度にかけて実施した道の駅などの整備に係る元金償還に充当するために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百万円を取り崩したほか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年度普通交付税再算定による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臨時財政対策債償還基金費の</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一方で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年度普通交付税再算定による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臨時財政対策債償還基金費が追加交付されたことに伴い</a:t>
          </a:r>
          <a:r>
            <a:rPr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R7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年度以降も道の駅建設の元金償還に充当するため一定額の取崩しを行っていく。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A2278F-726B-43A3-9EF1-491B008D75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0699BA-33C8-4DDB-84DC-A85EF980C0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25F867B-0542-428B-A7AD-838CBF526D2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5816F50-A7BB-402B-AD82-7615851B9A3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CC7E1F3-F4A7-4BF9-8073-15DBA6D5FE9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CD91D60-0B72-4870-B246-5EF36F83BDD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D34764F-AF32-46CB-AE7F-F37195480C8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BE01BFE-CF4F-4E4F-ACA9-22C31E05F1C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DF849C9-D13D-4B4F-9687-0A608D85E6C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0DA3844-8BF7-415E-B689-188D28921BC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91F1809-6767-4047-8652-216B83D3547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1EC22F9-273A-453E-B894-66E7E2BBD0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56A94C4-92FD-4EF3-8790-FA9BCFBB022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5534DEC-6BB7-4FF9-9FC0-3EAD0C78B7A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AF64AC1-F32D-4F7A-AD15-FC39FD91768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4E60267-DCBD-4E97-9B8D-C52E134A8E3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3735F49-4633-4E27-BE10-FC25DD17491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D4A552F-698A-40CC-A261-0ABC096F176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3D013DF-8E1E-48D7-8B76-D6D8284CFE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7B4D47A-C899-4F9F-B6D4-DBEC9C0DBB4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8450CD6-EB0F-4849-A744-F8BEC6A5FC9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C8654C9-B4A8-4889-93FA-BEE201A79DA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532F56F-B233-4400-9D91-ADC1F49EA4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738E043-441E-4E07-A9D2-86D01D45172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4B3AD77-8EB1-4EB4-9D79-F590DCFFF47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1A35B5B-6538-4B7F-AA1B-F334F3C8908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7726007-6057-4814-8FF2-4EA2EB849EC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E6E56F6-E039-4334-82D9-E143E95E35F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03D32F9-C671-4F93-84AC-28A4ED25590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0F4362A-F3FB-4A18-B260-38B6D50934C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B86558C-6AC4-44FE-8AEB-31088DCD9AB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190F8FE-1188-427E-BEF1-5D0DF1098E1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A52C804-D464-4395-8EEC-3CFB6AE9621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5D4FDE8-01A4-4FFF-8E6A-3BA9D2931F4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A6B684D-DF57-4BEF-9507-F6FB51E1078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E60C986-0904-4E17-813A-8EB1FCBD71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4699B09-1A16-49F5-8DB0-55558777739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A44E04D-0EEE-484F-A578-93B09A2A8B4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AEAC641-067B-497F-9184-1B543219D4F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731CB97-8006-4E8F-80BA-E5F50D9051B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3F3DFDA-F989-4401-9724-82E1118A2F6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C8EC76F-6A75-42A0-B68D-8A95C52E6B3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D6DF19B-19AE-4DC5-8365-B6A64267A01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73B2635-1700-4370-86FF-76B934CB4CE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C1B2040-468D-41A6-BD5D-588FD31711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89AF072-A625-427F-9AEB-E46BD922B2B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A922E0B-28A4-4B89-B85E-A4BA6C67B74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平成２９年度から令和２年度にかけて、交流会館や道の駅、地域学習センターと続けて建設したほか、町内小中学校に空調設備を設置する等、多数の新規取得資産があったことにより減価償却率は横ばいであった。令和２年度でこれらの整備事業が終了し、減価償却がはじまるとともに新規資産の取得がこれまでに比べ少額であったことから減価償却率が令和</a:t>
          </a:r>
          <a:r>
            <a:rPr kumimoji="1" lang="en-US"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上昇傾向にある。また、類似団体平均と比べ高い水準であることから、公共施設等総合管理計画に基づき予防保全型管理の推進等により延命化や適正管理を図るとともに、利用頻度の低い施設等の廃止や年数の経過している施設の集約化・複合化等を検討していく。</a:t>
          </a:r>
          <a:endParaRPr lang="ja-JP" altLang="ja-JP" sz="9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FA7F2F0-58B6-4376-B629-1FDA98B991C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9985E5E-81CC-421A-B7D0-C63DC130D55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46B3BCD-9C69-4094-8E96-F90257A9C95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70AFFDB6-AF2A-488B-BA34-BF9EE4AC979E}"/>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2A6D382D-5572-4843-8373-F8E19A90E6EE}"/>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D63A4F49-5627-40CC-855A-E925453BB7E9}"/>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9AF173AB-BEED-4B5E-9332-D7CF87CF003F}"/>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480EBF34-F295-4349-8168-A9A7EC8A9F68}"/>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8FBFE805-5B37-4EB0-9631-7BB80F2A32D7}"/>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197F1473-B6DC-4224-B5BC-220D1D7CB3D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AE6BCC43-A013-4851-A2F9-2F7F4623BFF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4FFE2487-90B0-4833-97CD-3F0683493DE6}"/>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27A80341-046D-4DC4-89A1-4FF5A33550FD}"/>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5BE39B34-7DA7-4F5C-B92D-29C07CB16905}"/>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A5F55027-756B-4AE8-9319-2EF0E5EC4553}"/>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58963A32-A783-4873-A82C-C95E99172A9F}"/>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B93190FC-2523-4435-9DB4-F812182C4808}"/>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55459B11-F944-4C2B-B12C-B239333785D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ACDC53E6-6FFC-4209-953A-6AF138F5F12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E0074AA6-6B79-48E4-AE92-DFA191EF864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67679518-8E3F-4A6D-9D39-053009E8EE0D}"/>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B7A3A17D-2BE3-45BC-821B-FE80CC68F7D3}"/>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F2D0D66E-4AA3-4B2B-A3B8-DE08EEC41E6E}"/>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FAB92127-A7CC-4EDD-8E2B-6D448FC42A28}"/>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5CA6A344-1B72-49F2-9920-BD7A9AC5E2D9}"/>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CE8B34D0-CBDB-40C4-A029-51E73BA5EA0E}"/>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766DAC30-9041-428C-BD72-98E9E0949853}"/>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B1D53A88-2C8D-497E-B2AA-F4AD3425842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728132AD-5F72-4EDB-B39F-0FDBDEE2C025}"/>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C540C2C1-7A5B-40C6-A2DC-78A4FAB91516}"/>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42FFC0EF-736B-4EE1-A34E-FE0A86C67AA4}"/>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A37B5CB-A48D-4BC9-8947-8A7F13D576C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EC208BD-8B4C-40C4-8F6B-7F6BC127C5C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5432319-9B59-456B-A386-6F461AF9333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C4BD8DB3-7B63-4239-B74F-43595E48F48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367D8C2-FB1D-4EC4-9B37-DEE47F6751F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53022</xdr:rowOff>
    </xdr:from>
    <xdr:to>
      <xdr:col>23</xdr:col>
      <xdr:colOff>136525</xdr:colOff>
      <xdr:row>32</xdr:row>
      <xdr:rowOff>154622</xdr:rowOff>
    </xdr:to>
    <xdr:sp macro="" textlink="">
      <xdr:nvSpPr>
        <xdr:cNvPr id="85" name="楕円 84">
          <a:extLst>
            <a:ext uri="{FF2B5EF4-FFF2-40B4-BE49-F238E27FC236}">
              <a16:creationId xmlns:a16="http://schemas.microsoft.com/office/drawing/2014/main" id="{E61E58F4-6E25-4890-B5C7-0E838E3B6EE9}"/>
            </a:ext>
          </a:extLst>
        </xdr:cNvPr>
        <xdr:cNvSpPr/>
      </xdr:nvSpPr>
      <xdr:spPr>
        <a:xfrm>
          <a:off x="4711700" y="631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31449</xdr:rowOff>
    </xdr:from>
    <xdr:ext cx="405111" cy="259045"/>
    <xdr:sp macro="" textlink="">
      <xdr:nvSpPr>
        <xdr:cNvPr id="86" name="有形固定資産減価償却率該当値テキスト">
          <a:extLst>
            <a:ext uri="{FF2B5EF4-FFF2-40B4-BE49-F238E27FC236}">
              <a16:creationId xmlns:a16="http://schemas.microsoft.com/office/drawing/2014/main" id="{4820EACC-820C-4E53-9A49-2C0A5F1C94B3}"/>
            </a:ext>
          </a:extLst>
        </xdr:cNvPr>
        <xdr:cNvSpPr txBox="1"/>
      </xdr:nvSpPr>
      <xdr:spPr>
        <a:xfrm>
          <a:off x="4813300" y="6289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87" name="楕円 86">
          <a:extLst>
            <a:ext uri="{FF2B5EF4-FFF2-40B4-BE49-F238E27FC236}">
              <a16:creationId xmlns:a16="http://schemas.microsoft.com/office/drawing/2014/main" id="{BA7A135F-BE6D-40DF-A5DA-9F196287CBCB}"/>
            </a:ext>
          </a:extLst>
        </xdr:cNvPr>
        <xdr:cNvSpPr/>
      </xdr:nvSpPr>
      <xdr:spPr>
        <a:xfrm>
          <a:off x="400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103822</xdr:rowOff>
    </xdr:to>
    <xdr:cxnSp macro="">
      <xdr:nvCxnSpPr>
        <xdr:cNvPr id="88" name="直線コネクタ 87">
          <a:extLst>
            <a:ext uri="{FF2B5EF4-FFF2-40B4-BE49-F238E27FC236}">
              <a16:creationId xmlns:a16="http://schemas.microsoft.com/office/drawing/2014/main" id="{08C31633-C94A-4641-A5BE-27CBAF7539E9}"/>
            </a:ext>
          </a:extLst>
        </xdr:cNvPr>
        <xdr:cNvCxnSpPr/>
      </xdr:nvCxnSpPr>
      <xdr:spPr>
        <a:xfrm>
          <a:off x="4051300" y="6313170"/>
          <a:ext cx="7112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89" name="楕円 88">
          <a:extLst>
            <a:ext uri="{FF2B5EF4-FFF2-40B4-BE49-F238E27FC236}">
              <a16:creationId xmlns:a16="http://schemas.microsoft.com/office/drawing/2014/main" id="{6C2D4ED3-C0A2-4060-8881-F76968C35FEB}"/>
            </a:ext>
          </a:extLst>
        </xdr:cNvPr>
        <xdr:cNvSpPr/>
      </xdr:nvSpPr>
      <xdr:spPr>
        <a:xfrm>
          <a:off x="3238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55245</xdr:rowOff>
    </xdr:to>
    <xdr:cxnSp macro="">
      <xdr:nvCxnSpPr>
        <xdr:cNvPr id="90" name="直線コネクタ 89">
          <a:extLst>
            <a:ext uri="{FF2B5EF4-FFF2-40B4-BE49-F238E27FC236}">
              <a16:creationId xmlns:a16="http://schemas.microsoft.com/office/drawing/2014/main" id="{AD0410AC-EA70-4E42-A8BC-4A00EA6EDEBE}"/>
            </a:ext>
          </a:extLst>
        </xdr:cNvPr>
        <xdr:cNvCxnSpPr/>
      </xdr:nvCxnSpPr>
      <xdr:spPr>
        <a:xfrm>
          <a:off x="3289300" y="626999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84138</xdr:rowOff>
    </xdr:from>
    <xdr:to>
      <xdr:col>11</xdr:col>
      <xdr:colOff>187325</xdr:colOff>
      <xdr:row>32</xdr:row>
      <xdr:rowOff>14288</xdr:rowOff>
    </xdr:to>
    <xdr:sp macro="" textlink="">
      <xdr:nvSpPr>
        <xdr:cNvPr id="91" name="楕円 90">
          <a:extLst>
            <a:ext uri="{FF2B5EF4-FFF2-40B4-BE49-F238E27FC236}">
              <a16:creationId xmlns:a16="http://schemas.microsoft.com/office/drawing/2014/main" id="{46B88395-F411-4173-B512-697C82B00DAC}"/>
            </a:ext>
          </a:extLst>
        </xdr:cNvPr>
        <xdr:cNvSpPr/>
      </xdr:nvSpPr>
      <xdr:spPr>
        <a:xfrm>
          <a:off x="2476500" y="617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134938</xdr:rowOff>
    </xdr:from>
    <xdr:to>
      <xdr:col>15</xdr:col>
      <xdr:colOff>136525</xdr:colOff>
      <xdr:row>32</xdr:row>
      <xdr:rowOff>12065</xdr:rowOff>
    </xdr:to>
    <xdr:cxnSp macro="">
      <xdr:nvCxnSpPr>
        <xdr:cNvPr id="92" name="直線コネクタ 91">
          <a:extLst>
            <a:ext uri="{FF2B5EF4-FFF2-40B4-BE49-F238E27FC236}">
              <a16:creationId xmlns:a16="http://schemas.microsoft.com/office/drawing/2014/main" id="{BE007D14-8E82-4716-896E-C5561E588624}"/>
            </a:ext>
          </a:extLst>
        </xdr:cNvPr>
        <xdr:cNvCxnSpPr/>
      </xdr:nvCxnSpPr>
      <xdr:spPr>
        <a:xfrm>
          <a:off x="2527300" y="6221413"/>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38259</xdr:rowOff>
    </xdr:from>
    <xdr:to>
      <xdr:col>7</xdr:col>
      <xdr:colOff>187325</xdr:colOff>
      <xdr:row>31</xdr:row>
      <xdr:rowOff>139859</xdr:rowOff>
    </xdr:to>
    <xdr:sp macro="" textlink="">
      <xdr:nvSpPr>
        <xdr:cNvPr id="93" name="楕円 92">
          <a:extLst>
            <a:ext uri="{FF2B5EF4-FFF2-40B4-BE49-F238E27FC236}">
              <a16:creationId xmlns:a16="http://schemas.microsoft.com/office/drawing/2014/main" id="{07BBFFFA-3070-46F9-97CA-A2763EC2699F}"/>
            </a:ext>
          </a:extLst>
        </xdr:cNvPr>
        <xdr:cNvSpPr/>
      </xdr:nvSpPr>
      <xdr:spPr>
        <a:xfrm>
          <a:off x="1714500" y="612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89059</xdr:rowOff>
    </xdr:from>
    <xdr:to>
      <xdr:col>11</xdr:col>
      <xdr:colOff>136525</xdr:colOff>
      <xdr:row>31</xdr:row>
      <xdr:rowOff>134938</xdr:rowOff>
    </xdr:to>
    <xdr:cxnSp macro="">
      <xdr:nvCxnSpPr>
        <xdr:cNvPr id="94" name="直線コネクタ 93">
          <a:extLst>
            <a:ext uri="{FF2B5EF4-FFF2-40B4-BE49-F238E27FC236}">
              <a16:creationId xmlns:a16="http://schemas.microsoft.com/office/drawing/2014/main" id="{0A55F7DC-519F-4566-BCAC-0BEA963681AE}"/>
            </a:ext>
          </a:extLst>
        </xdr:cNvPr>
        <xdr:cNvCxnSpPr/>
      </xdr:nvCxnSpPr>
      <xdr:spPr>
        <a:xfrm>
          <a:off x="1765300" y="6175534"/>
          <a:ext cx="762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136EF961-94E4-4B14-81C7-099A7549C299}"/>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D1887D10-98CC-4D19-9F94-DB964CDCE0F2}"/>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1E52DDE1-52AC-4FE3-9995-412CAE626B36}"/>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E619AF69-2C75-4F10-BE27-F0212A941136}"/>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99" name="n_1mainValue有形固定資産減価償却率">
          <a:extLst>
            <a:ext uri="{FF2B5EF4-FFF2-40B4-BE49-F238E27FC236}">
              <a16:creationId xmlns:a16="http://schemas.microsoft.com/office/drawing/2014/main" id="{DAF9306D-B772-42F3-8963-3D5783DC11E8}"/>
            </a:ext>
          </a:extLst>
        </xdr:cNvPr>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0" name="n_2mainValue有形固定資産減価償却率">
          <a:extLst>
            <a:ext uri="{FF2B5EF4-FFF2-40B4-BE49-F238E27FC236}">
              <a16:creationId xmlns:a16="http://schemas.microsoft.com/office/drawing/2014/main" id="{2FEE78B7-0311-4659-8A0B-3C46D6AB3A17}"/>
            </a:ext>
          </a:extLst>
        </xdr:cNvPr>
        <xdr:cNvSpPr txBox="1"/>
      </xdr:nvSpPr>
      <xdr:spPr>
        <a:xfrm>
          <a:off x="308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5415</xdr:rowOff>
    </xdr:from>
    <xdr:ext cx="405111" cy="259045"/>
    <xdr:sp macro="" textlink="">
      <xdr:nvSpPr>
        <xdr:cNvPr id="101" name="n_3mainValue有形固定資産減価償却率">
          <a:extLst>
            <a:ext uri="{FF2B5EF4-FFF2-40B4-BE49-F238E27FC236}">
              <a16:creationId xmlns:a16="http://schemas.microsoft.com/office/drawing/2014/main" id="{3CD2B6EA-3AB2-45F0-986D-5E3C248230C5}"/>
            </a:ext>
          </a:extLst>
        </xdr:cNvPr>
        <xdr:cNvSpPr txBox="1"/>
      </xdr:nvSpPr>
      <xdr:spPr>
        <a:xfrm>
          <a:off x="2324744" y="626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130986</xdr:rowOff>
    </xdr:from>
    <xdr:ext cx="405111" cy="259045"/>
    <xdr:sp macro="" textlink="">
      <xdr:nvSpPr>
        <xdr:cNvPr id="102" name="n_4mainValue有形固定資産減価償却率">
          <a:extLst>
            <a:ext uri="{FF2B5EF4-FFF2-40B4-BE49-F238E27FC236}">
              <a16:creationId xmlns:a16="http://schemas.microsoft.com/office/drawing/2014/main" id="{FBFA3839-EC7A-45D0-A19B-474B2E9C4D31}"/>
            </a:ext>
          </a:extLst>
        </xdr:cNvPr>
        <xdr:cNvSpPr txBox="1"/>
      </xdr:nvSpPr>
      <xdr:spPr>
        <a:xfrm>
          <a:off x="1562744" y="6217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5B7D6281-5FBF-427E-9C50-17B3435A63A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9E2BD42C-0145-47C6-951D-1735C2700C5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78825C45-1889-4EB1-9787-6CC1693C495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2BE4306E-71A4-464C-8F4B-EA4FD298C9C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51218B1B-BC7A-4407-8628-1C27ADF45A7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47C25EF4-CC4B-40E4-A2CB-FE1CADD8766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53199D05-0928-477C-94A6-5FCCE9D15F0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50A71FBE-687C-415D-BB02-92765EF4A3D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1C00D5C1-FE08-4A7C-B5D6-B60A26F5E06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D53C7EC9-7FB4-4618-8446-BC3410CEE1C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239F635D-5485-4361-9657-42CFAD469AF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6A3B8E10-BAF2-4D53-87D1-DB860249883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7FDC50D8-5B8E-4C12-BE1D-1A823E79316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令和２年度で道の駅等の整備事業が終了し、令和３年度は償還額が借入額を上回り起債残高が減少したこと、加えて普通交付税が前年比で</a:t>
          </a:r>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276</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百万円増となったこと等に伴い財政調整基金を</a:t>
          </a:r>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600</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百万円積み立てられたことにより債務償還比率算出における分子の額が低くなったため、前年度に比べ</a:t>
          </a:r>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210.3</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％減少した。令和</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年度も償還額が借入額を上回り起債残高が減少したことなどにより分子の額が低くなったため、前年度に比べ</a:t>
          </a:r>
          <a:r>
            <a:rPr kumimoji="1"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8.9</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F119037-44F5-44CC-A55C-C60F7E8EF3F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11A3B09-C08A-4DC4-B16E-15386CDAFCF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E857F086-B991-4AB8-8638-ECB77F8E0E9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C031568D-95D9-4AC9-94BE-48551DE2ECB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BEC7A390-026A-4350-8BB4-48117A755C4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77C1E5D7-1705-4C97-BADF-49CBB1E17B9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E7558EEE-7E97-47C0-8CBB-1617A317365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632B3CFE-4911-4CB2-A06F-E06837EC0AE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2235F2BA-777B-4529-B19F-7BA9F6765F9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89640FC3-6309-4205-AF0A-2B97AEC798C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BBC61A93-B0AA-43DB-AF5D-869B2E85E5B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C5F914CE-BF7A-4C2E-ABB2-F5C6C9A4B67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F0843B8B-C598-4343-B9F6-AAFD48BC8C8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D193EFE6-60ED-4D18-A725-258099766D4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B0616D81-1617-43DE-B553-D1AF9E75BA2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8D897C14-7087-44D7-9301-4D7AA6BB1F2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42F46FF-62F6-4526-AB63-7EB75B352EB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1DD5E1C9-F59B-4C25-BE0C-6FDC9A3D9D49}"/>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33483357-F9EA-4033-86FB-E11A56210C14}"/>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A6F19869-A3C7-4FE9-BCF0-5B5600E41EB4}"/>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6AC783C0-8AD8-404B-BD82-9C64EC04686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93076413-4DB5-4C57-8952-420DF3AC9F0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38" name="債務償還比率平均値テキスト">
          <a:extLst>
            <a:ext uri="{FF2B5EF4-FFF2-40B4-BE49-F238E27FC236}">
              <a16:creationId xmlns:a16="http://schemas.microsoft.com/office/drawing/2014/main" id="{D5DB3676-1207-419E-86EE-B16325791D2C}"/>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55D93C7A-C5E5-48F3-85ED-C8084AB54FC7}"/>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46BCBF25-EEB6-4D97-8418-9A1F986A4E84}"/>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EAE0ED70-F64B-4D2B-89C4-3045FCB3547F}"/>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F6026B66-9381-4C5D-BCD6-E64161F4629A}"/>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3" name="フローチャート: 判断 142">
          <a:extLst>
            <a:ext uri="{FF2B5EF4-FFF2-40B4-BE49-F238E27FC236}">
              <a16:creationId xmlns:a16="http://schemas.microsoft.com/office/drawing/2014/main" id="{38CD4D90-9246-4A16-988D-F6303FC09B14}"/>
            </a:ext>
          </a:extLst>
        </xdr:cNvPr>
        <xdr:cNvSpPr/>
      </xdr:nvSpPr>
      <xdr:spPr>
        <a:xfrm>
          <a:off x="11747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EC2D747-FFF3-42E2-ADF1-09BB83547D2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724A625-69B3-455A-911C-D0CD3AB22A5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9A0F6A7-D9A9-48E8-BCDD-95A758C4E88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592DFC5-CABD-41A6-B352-D946B752258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AA83C5C-E220-49F0-BFB1-0585D12A631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161598</xdr:rowOff>
    </xdr:from>
    <xdr:to>
      <xdr:col>76</xdr:col>
      <xdr:colOff>73025</xdr:colOff>
      <xdr:row>29</xdr:row>
      <xdr:rowOff>91748</xdr:rowOff>
    </xdr:to>
    <xdr:sp macro="" textlink="">
      <xdr:nvSpPr>
        <xdr:cNvPr id="149" name="楕円 148">
          <a:extLst>
            <a:ext uri="{FF2B5EF4-FFF2-40B4-BE49-F238E27FC236}">
              <a16:creationId xmlns:a16="http://schemas.microsoft.com/office/drawing/2014/main" id="{8C4CF8AC-2CE2-4763-903C-8EA26A80EA5C}"/>
            </a:ext>
          </a:extLst>
        </xdr:cNvPr>
        <xdr:cNvSpPr/>
      </xdr:nvSpPr>
      <xdr:spPr>
        <a:xfrm>
          <a:off x="14744700" y="573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13025</xdr:rowOff>
    </xdr:from>
    <xdr:ext cx="469744" cy="259045"/>
    <xdr:sp macro="" textlink="">
      <xdr:nvSpPr>
        <xdr:cNvPr id="150" name="債務償還比率該当値テキスト">
          <a:extLst>
            <a:ext uri="{FF2B5EF4-FFF2-40B4-BE49-F238E27FC236}">
              <a16:creationId xmlns:a16="http://schemas.microsoft.com/office/drawing/2014/main" id="{FB317D13-BDB1-40DC-96FA-D68D54F04744}"/>
            </a:ext>
          </a:extLst>
        </xdr:cNvPr>
        <xdr:cNvSpPr txBox="1"/>
      </xdr:nvSpPr>
      <xdr:spPr>
        <a:xfrm>
          <a:off x="14846300" y="558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3873</xdr:rowOff>
    </xdr:from>
    <xdr:to>
      <xdr:col>72</xdr:col>
      <xdr:colOff>123825</xdr:colOff>
      <xdr:row>29</xdr:row>
      <xdr:rowOff>105473</xdr:rowOff>
    </xdr:to>
    <xdr:sp macro="" textlink="">
      <xdr:nvSpPr>
        <xdr:cNvPr id="151" name="楕円 150">
          <a:extLst>
            <a:ext uri="{FF2B5EF4-FFF2-40B4-BE49-F238E27FC236}">
              <a16:creationId xmlns:a16="http://schemas.microsoft.com/office/drawing/2014/main" id="{668A53EA-979B-4707-80E8-CDFD3827147E}"/>
            </a:ext>
          </a:extLst>
        </xdr:cNvPr>
        <xdr:cNvSpPr/>
      </xdr:nvSpPr>
      <xdr:spPr>
        <a:xfrm>
          <a:off x="14033500" y="574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40948</xdr:rowOff>
    </xdr:from>
    <xdr:to>
      <xdr:col>76</xdr:col>
      <xdr:colOff>22225</xdr:colOff>
      <xdr:row>29</xdr:row>
      <xdr:rowOff>54673</xdr:rowOff>
    </xdr:to>
    <xdr:cxnSp macro="">
      <xdr:nvCxnSpPr>
        <xdr:cNvPr id="152" name="直線コネクタ 151">
          <a:extLst>
            <a:ext uri="{FF2B5EF4-FFF2-40B4-BE49-F238E27FC236}">
              <a16:creationId xmlns:a16="http://schemas.microsoft.com/office/drawing/2014/main" id="{8A3BD6DE-B65F-4AFF-BAAC-C692CE23122F}"/>
            </a:ext>
          </a:extLst>
        </xdr:cNvPr>
        <xdr:cNvCxnSpPr/>
      </xdr:nvCxnSpPr>
      <xdr:spPr>
        <a:xfrm flipV="1">
          <a:off x="14084300" y="5784523"/>
          <a:ext cx="711200" cy="1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74504</xdr:rowOff>
    </xdr:from>
    <xdr:to>
      <xdr:col>68</xdr:col>
      <xdr:colOff>123825</xdr:colOff>
      <xdr:row>30</xdr:row>
      <xdr:rowOff>4654</xdr:rowOff>
    </xdr:to>
    <xdr:sp macro="" textlink="">
      <xdr:nvSpPr>
        <xdr:cNvPr id="153" name="楕円 152">
          <a:extLst>
            <a:ext uri="{FF2B5EF4-FFF2-40B4-BE49-F238E27FC236}">
              <a16:creationId xmlns:a16="http://schemas.microsoft.com/office/drawing/2014/main" id="{2A76B7B0-497C-4132-9F33-3EDAD06B5D76}"/>
            </a:ext>
          </a:extLst>
        </xdr:cNvPr>
        <xdr:cNvSpPr/>
      </xdr:nvSpPr>
      <xdr:spPr>
        <a:xfrm>
          <a:off x="13271500" y="581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54673</xdr:rowOff>
    </xdr:from>
    <xdr:to>
      <xdr:col>72</xdr:col>
      <xdr:colOff>73025</xdr:colOff>
      <xdr:row>29</xdr:row>
      <xdr:rowOff>125304</xdr:rowOff>
    </xdr:to>
    <xdr:cxnSp macro="">
      <xdr:nvCxnSpPr>
        <xdr:cNvPr id="154" name="直線コネクタ 153">
          <a:extLst>
            <a:ext uri="{FF2B5EF4-FFF2-40B4-BE49-F238E27FC236}">
              <a16:creationId xmlns:a16="http://schemas.microsoft.com/office/drawing/2014/main" id="{FBEBCDDB-B0F3-4F14-928F-3DE6078224AC}"/>
            </a:ext>
          </a:extLst>
        </xdr:cNvPr>
        <xdr:cNvCxnSpPr/>
      </xdr:nvCxnSpPr>
      <xdr:spPr>
        <a:xfrm flipV="1">
          <a:off x="13322300" y="5798248"/>
          <a:ext cx="762000" cy="7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37647</xdr:rowOff>
    </xdr:from>
    <xdr:to>
      <xdr:col>64</xdr:col>
      <xdr:colOff>123825</xdr:colOff>
      <xdr:row>29</xdr:row>
      <xdr:rowOff>139247</xdr:rowOff>
    </xdr:to>
    <xdr:sp macro="" textlink="">
      <xdr:nvSpPr>
        <xdr:cNvPr id="155" name="楕円 154">
          <a:extLst>
            <a:ext uri="{FF2B5EF4-FFF2-40B4-BE49-F238E27FC236}">
              <a16:creationId xmlns:a16="http://schemas.microsoft.com/office/drawing/2014/main" id="{CC050DBE-2148-4D66-9997-F3EF673A42CF}"/>
            </a:ext>
          </a:extLst>
        </xdr:cNvPr>
        <xdr:cNvSpPr/>
      </xdr:nvSpPr>
      <xdr:spPr>
        <a:xfrm>
          <a:off x="12509500" y="57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88447</xdr:rowOff>
    </xdr:from>
    <xdr:to>
      <xdr:col>68</xdr:col>
      <xdr:colOff>73025</xdr:colOff>
      <xdr:row>29</xdr:row>
      <xdr:rowOff>125304</xdr:rowOff>
    </xdr:to>
    <xdr:cxnSp macro="">
      <xdr:nvCxnSpPr>
        <xdr:cNvPr id="156" name="直線コネクタ 155">
          <a:extLst>
            <a:ext uri="{FF2B5EF4-FFF2-40B4-BE49-F238E27FC236}">
              <a16:creationId xmlns:a16="http://schemas.microsoft.com/office/drawing/2014/main" id="{E8C694C1-42DF-4D71-BB4B-FF59AD82C9BF}"/>
            </a:ext>
          </a:extLst>
        </xdr:cNvPr>
        <xdr:cNvCxnSpPr/>
      </xdr:nvCxnSpPr>
      <xdr:spPr>
        <a:xfrm>
          <a:off x="12560300" y="5832022"/>
          <a:ext cx="762000" cy="3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19059</xdr:rowOff>
    </xdr:from>
    <xdr:to>
      <xdr:col>60</xdr:col>
      <xdr:colOff>123825</xdr:colOff>
      <xdr:row>31</xdr:row>
      <xdr:rowOff>120659</xdr:rowOff>
    </xdr:to>
    <xdr:sp macro="" textlink="">
      <xdr:nvSpPr>
        <xdr:cNvPr id="157" name="楕円 156">
          <a:extLst>
            <a:ext uri="{FF2B5EF4-FFF2-40B4-BE49-F238E27FC236}">
              <a16:creationId xmlns:a16="http://schemas.microsoft.com/office/drawing/2014/main" id="{66617724-AEB5-4C8A-B6B2-8B44725F4F37}"/>
            </a:ext>
          </a:extLst>
        </xdr:cNvPr>
        <xdr:cNvSpPr/>
      </xdr:nvSpPr>
      <xdr:spPr>
        <a:xfrm>
          <a:off x="11747500" y="610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88447</xdr:rowOff>
    </xdr:from>
    <xdr:to>
      <xdr:col>64</xdr:col>
      <xdr:colOff>73025</xdr:colOff>
      <xdr:row>31</xdr:row>
      <xdr:rowOff>69859</xdr:rowOff>
    </xdr:to>
    <xdr:cxnSp macro="">
      <xdr:nvCxnSpPr>
        <xdr:cNvPr id="158" name="直線コネクタ 157">
          <a:extLst>
            <a:ext uri="{FF2B5EF4-FFF2-40B4-BE49-F238E27FC236}">
              <a16:creationId xmlns:a16="http://schemas.microsoft.com/office/drawing/2014/main" id="{AD839CE4-AF58-43F2-8447-68FFCDD3666A}"/>
            </a:ext>
          </a:extLst>
        </xdr:cNvPr>
        <xdr:cNvCxnSpPr/>
      </xdr:nvCxnSpPr>
      <xdr:spPr>
        <a:xfrm flipV="1">
          <a:off x="11798300" y="5832022"/>
          <a:ext cx="762000" cy="32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59" name="n_1aveValue債務償還比率">
          <a:extLst>
            <a:ext uri="{FF2B5EF4-FFF2-40B4-BE49-F238E27FC236}">
              <a16:creationId xmlns:a16="http://schemas.microsoft.com/office/drawing/2014/main" id="{B277F623-7B8C-44F4-B796-EB569E66286B}"/>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0" name="n_2aveValue債務償還比率">
          <a:extLst>
            <a:ext uri="{FF2B5EF4-FFF2-40B4-BE49-F238E27FC236}">
              <a16:creationId xmlns:a16="http://schemas.microsoft.com/office/drawing/2014/main" id="{5A1C91BC-7A58-4D89-90D2-79CEEECB7905}"/>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1" name="n_3aveValue債務償還比率">
          <a:extLst>
            <a:ext uri="{FF2B5EF4-FFF2-40B4-BE49-F238E27FC236}">
              <a16:creationId xmlns:a16="http://schemas.microsoft.com/office/drawing/2014/main" id="{CB0A04FD-0D3F-460A-943F-22C822E25832}"/>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58074</xdr:rowOff>
    </xdr:from>
    <xdr:ext cx="469744" cy="259045"/>
    <xdr:sp macro="" textlink="">
      <xdr:nvSpPr>
        <xdr:cNvPr id="162" name="n_4aveValue債務償還比率">
          <a:extLst>
            <a:ext uri="{FF2B5EF4-FFF2-40B4-BE49-F238E27FC236}">
              <a16:creationId xmlns:a16="http://schemas.microsoft.com/office/drawing/2014/main" id="{EB110D3F-0E32-4793-B0E9-F7B9172EFB0A}"/>
            </a:ext>
          </a:extLst>
        </xdr:cNvPr>
        <xdr:cNvSpPr txBox="1"/>
      </xdr:nvSpPr>
      <xdr:spPr>
        <a:xfrm>
          <a:off x="11563427" y="580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122000</xdr:rowOff>
    </xdr:from>
    <xdr:ext cx="469744" cy="259045"/>
    <xdr:sp macro="" textlink="">
      <xdr:nvSpPr>
        <xdr:cNvPr id="163" name="n_1mainValue債務償還比率">
          <a:extLst>
            <a:ext uri="{FF2B5EF4-FFF2-40B4-BE49-F238E27FC236}">
              <a16:creationId xmlns:a16="http://schemas.microsoft.com/office/drawing/2014/main" id="{81AEE5DC-F7DF-495A-A34C-455A9F042AED}"/>
            </a:ext>
          </a:extLst>
        </xdr:cNvPr>
        <xdr:cNvSpPr txBox="1"/>
      </xdr:nvSpPr>
      <xdr:spPr>
        <a:xfrm>
          <a:off x="13836727" y="552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21181</xdr:rowOff>
    </xdr:from>
    <xdr:ext cx="469744" cy="259045"/>
    <xdr:sp macro="" textlink="">
      <xdr:nvSpPr>
        <xdr:cNvPr id="164" name="n_2mainValue債務償還比率">
          <a:extLst>
            <a:ext uri="{FF2B5EF4-FFF2-40B4-BE49-F238E27FC236}">
              <a16:creationId xmlns:a16="http://schemas.microsoft.com/office/drawing/2014/main" id="{447E68F1-3BBD-41A2-823B-58A1F67116D4}"/>
            </a:ext>
          </a:extLst>
        </xdr:cNvPr>
        <xdr:cNvSpPr txBox="1"/>
      </xdr:nvSpPr>
      <xdr:spPr>
        <a:xfrm>
          <a:off x="13087427" y="559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155774</xdr:rowOff>
    </xdr:from>
    <xdr:ext cx="469744" cy="259045"/>
    <xdr:sp macro="" textlink="">
      <xdr:nvSpPr>
        <xdr:cNvPr id="165" name="n_3mainValue債務償還比率">
          <a:extLst>
            <a:ext uri="{FF2B5EF4-FFF2-40B4-BE49-F238E27FC236}">
              <a16:creationId xmlns:a16="http://schemas.microsoft.com/office/drawing/2014/main" id="{3DDBA0AF-697F-4DA6-A148-CCE48B1ABF61}"/>
            </a:ext>
          </a:extLst>
        </xdr:cNvPr>
        <xdr:cNvSpPr txBox="1"/>
      </xdr:nvSpPr>
      <xdr:spPr>
        <a:xfrm>
          <a:off x="12325427" y="555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111786</xdr:rowOff>
    </xdr:from>
    <xdr:ext cx="469744" cy="259045"/>
    <xdr:sp macro="" textlink="">
      <xdr:nvSpPr>
        <xdr:cNvPr id="166" name="n_4mainValue債務償還比率">
          <a:extLst>
            <a:ext uri="{FF2B5EF4-FFF2-40B4-BE49-F238E27FC236}">
              <a16:creationId xmlns:a16="http://schemas.microsoft.com/office/drawing/2014/main" id="{108C39D9-9769-4323-B43D-C8AD57FCE60B}"/>
            </a:ext>
          </a:extLst>
        </xdr:cNvPr>
        <xdr:cNvSpPr txBox="1"/>
      </xdr:nvSpPr>
      <xdr:spPr>
        <a:xfrm>
          <a:off x="11563427" y="619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7B3F771F-695A-4A1A-B5D6-67095E26CF7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1B8C66C3-6644-4AE6-8B4C-6E8681EADE2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E24923A3-E998-4DAA-AA11-0D8EBC04CDD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573E219-6743-43F1-9F7C-1A7F0BB04F4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90A9B6FF-1979-405F-ACB0-AEEE15250E1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238C0B15-09CF-4F57-AA92-0837701FA39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50A6C22-E37D-4673-8A3F-A44FBEC581C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611BA0-6AC6-45D4-AB81-2D3393A3E07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0F74A99-7015-4991-AF05-F119C7DF51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7E0055-FB32-480C-B94A-1E4332DB63B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121260-666A-426C-81E3-3AFE8B302B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70EEF59-433C-4FDB-B422-5F4F7CAA4F8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9BF67B-1A98-430F-8C37-AFCB11E25F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9E7C93-6846-46CB-AD0A-8039E3213B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7A4490-2913-4CB0-B025-29487E56890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6A961CB-85A4-4F95-AA25-E403C820341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E0D2AA4-ABA1-4D2E-99C5-10463A5D22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E4F187C-2958-4C96-8AD8-1F0309C6AEF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EF5137-9331-4AA6-8E8D-EA9A1F83BD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E05CE6-648A-459D-9722-311FD36667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D7BD52-E431-4154-AC3C-25051A2E515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794AC7E-9B3A-4FFE-A9D1-27855A9C1EC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A736BEA-F9A2-4F8D-81F3-AF70F1A881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D423DC-69CD-4099-A1D0-ADD3519399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3359CC-F62F-4756-BD74-D18D15E0B4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450A4C-1F46-4425-B479-1DC6B280B6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3AA123-F65D-45B0-99E2-E0466E4E42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135BCD5-850B-4696-98F1-69121DCB128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26DA6B-AB20-4936-8885-ACABD9BDFB6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CDEBA9-CABB-4CF6-915D-468F83375EF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33975A-37AA-4045-921A-7CD2BF71F9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965FEE-88BC-4065-A934-0B8AEF8D1D5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070180-F23E-4985-B047-5D1C0D3B0E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BBDA1E-BBB5-4A62-9A2F-D14C9E3F0BC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A517DB-E557-4EAD-BC7A-9A7AF154E59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66F347-32F0-4189-9458-C9CAF598F06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29EE71-61EF-4E78-BC34-115B3B51061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84077F-9589-4DC8-BE09-3BCA7039844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2D9A49-928F-4105-AAB4-6F1B4A562FA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AFE9A52-D433-4E04-BC1C-CCC5BCDAF7E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FF1FB6-3C13-4AED-BF3F-7BF926B729D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71AEFA-B6A2-4554-BF41-2B052C74F66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E65A8EB-9184-42B8-B5B6-EBDCD8B8F2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B653D2-DCF6-47B9-9D56-C762F64EE67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166F53-8875-4EB9-B02A-E8186849D59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CC06A6-8DF1-41BB-BCC0-D2D43C4141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DBBC2D-43BC-49E6-AC03-235A5B104ED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ACEDBA0-54EA-4CF5-947B-43D900F751E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707F6EB-6512-4C15-857C-C7DFDD05028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80413CD-1B4C-4EBE-9BAB-A59786AD1E8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A88F24B-9823-4D87-B13B-D7635EFC0FF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DAE992D-FE78-4858-B496-7F2F6AC77C8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C953278-265F-4525-87A2-FD2FB2DF279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F17153E-17FE-4124-8FE2-9BBA639D4AB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E727D89-5483-4BAE-AC03-CF205BD3BF5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9EF78FD-9CA6-4AD5-BC8E-10FE8E2DA50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B4F4D0B-ADF2-418B-A22D-5640C1BA46D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1C4A569-456F-4C4B-9C9C-4DB810E1DE3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A555268-A112-4B7F-80EB-9A456CB1C7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CDE42A04-6D38-4F2E-8613-E6F7D9F1CF37}"/>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EFAC740D-B328-4889-A0EF-8FF624F7C9D6}"/>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E5574F5A-40DC-491E-BB0C-5EC4409E26CA}"/>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8E2EFF27-1428-44CC-9AEE-0CC3FFB69EF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F2BDB2B8-366A-4178-AEB5-D8441C7C1649}"/>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FB445BAD-E6FA-4238-A159-DFC0B87BC867}"/>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6E19EC98-051A-47C5-88D2-D7D155B832EA}"/>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D84274F-12B3-46A8-9200-F9D72BBB9FC7}"/>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A917EA01-9090-43D9-9EDC-2ED2EABC0042}"/>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D0F9C27E-423D-4178-A3F4-F643648D745B}"/>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E2EF1029-0D94-4F00-9B75-D3F2B814EF20}"/>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124F23C-774A-44A5-88CB-21F89AA6920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C91E9DD-DD2D-46DD-9C65-3887669ABA0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D94C925-1A6D-412E-8357-A8C6BE6F5C8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FE0BBD-C4C3-4A45-85C9-8EF9F3A806E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505EE6-8D39-40BE-A186-364E7DCE47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137414</xdr:rowOff>
    </xdr:from>
    <xdr:to>
      <xdr:col>24</xdr:col>
      <xdr:colOff>114300</xdr:colOff>
      <xdr:row>38</xdr:row>
      <xdr:rowOff>67564</xdr:rowOff>
    </xdr:to>
    <xdr:sp macro="" textlink="">
      <xdr:nvSpPr>
        <xdr:cNvPr id="71" name="楕円 70">
          <a:extLst>
            <a:ext uri="{FF2B5EF4-FFF2-40B4-BE49-F238E27FC236}">
              <a16:creationId xmlns:a16="http://schemas.microsoft.com/office/drawing/2014/main" id="{D520D0B5-91EE-4E54-83B3-5DF03773F6F2}"/>
            </a:ext>
          </a:extLst>
        </xdr:cNvPr>
        <xdr:cNvSpPr/>
      </xdr:nvSpPr>
      <xdr:spPr>
        <a:xfrm>
          <a:off x="45847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115841</xdr:rowOff>
    </xdr:from>
    <xdr:ext cx="405111" cy="259045"/>
    <xdr:sp macro="" textlink="">
      <xdr:nvSpPr>
        <xdr:cNvPr id="72" name="【道路】&#10;有形固定資産減価償却率該当値テキスト">
          <a:extLst>
            <a:ext uri="{FF2B5EF4-FFF2-40B4-BE49-F238E27FC236}">
              <a16:creationId xmlns:a16="http://schemas.microsoft.com/office/drawing/2014/main" id="{37E08238-EA3D-4D50-A26E-1FE5C3018275}"/>
            </a:ext>
          </a:extLst>
        </xdr:cNvPr>
        <xdr:cNvSpPr txBox="1"/>
      </xdr:nvSpPr>
      <xdr:spPr>
        <a:xfrm>
          <a:off x="4673600"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3" name="楕円 72">
          <a:extLst>
            <a:ext uri="{FF2B5EF4-FFF2-40B4-BE49-F238E27FC236}">
              <a16:creationId xmlns:a16="http://schemas.microsoft.com/office/drawing/2014/main" id="{8C2B56FD-5F5C-4EF9-AD0F-0D6F2B8613D0}"/>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16764</xdr:rowOff>
    </xdr:to>
    <xdr:cxnSp macro="">
      <xdr:nvCxnSpPr>
        <xdr:cNvPr id="74" name="直線コネクタ 73">
          <a:extLst>
            <a:ext uri="{FF2B5EF4-FFF2-40B4-BE49-F238E27FC236}">
              <a16:creationId xmlns:a16="http://schemas.microsoft.com/office/drawing/2014/main" id="{BC772CCD-3C0A-4F1C-8171-7C2A56B2EE4C}"/>
            </a:ext>
          </a:extLst>
        </xdr:cNvPr>
        <xdr:cNvCxnSpPr/>
      </xdr:nvCxnSpPr>
      <xdr:spPr>
        <a:xfrm>
          <a:off x="3797300" y="649986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73406</xdr:rowOff>
    </xdr:from>
    <xdr:to>
      <xdr:col>15</xdr:col>
      <xdr:colOff>101600</xdr:colOff>
      <xdr:row>38</xdr:row>
      <xdr:rowOff>3556</xdr:rowOff>
    </xdr:to>
    <xdr:sp macro="" textlink="">
      <xdr:nvSpPr>
        <xdr:cNvPr id="75" name="楕円 74">
          <a:extLst>
            <a:ext uri="{FF2B5EF4-FFF2-40B4-BE49-F238E27FC236}">
              <a16:creationId xmlns:a16="http://schemas.microsoft.com/office/drawing/2014/main" id="{CDA5D250-4E77-417E-B7F0-A6CA7BA77C73}"/>
            </a:ext>
          </a:extLst>
        </xdr:cNvPr>
        <xdr:cNvSpPr/>
      </xdr:nvSpPr>
      <xdr:spPr>
        <a:xfrm>
          <a:off x="2857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124206</xdr:rowOff>
    </xdr:from>
    <xdr:to>
      <xdr:col>19</xdr:col>
      <xdr:colOff>177800</xdr:colOff>
      <xdr:row>37</xdr:row>
      <xdr:rowOff>156210</xdr:rowOff>
    </xdr:to>
    <xdr:cxnSp macro="">
      <xdr:nvCxnSpPr>
        <xdr:cNvPr id="76" name="直線コネクタ 75">
          <a:extLst>
            <a:ext uri="{FF2B5EF4-FFF2-40B4-BE49-F238E27FC236}">
              <a16:creationId xmlns:a16="http://schemas.microsoft.com/office/drawing/2014/main" id="{4F768183-DCF8-417E-9606-796BE630F2F7}"/>
            </a:ext>
          </a:extLst>
        </xdr:cNvPr>
        <xdr:cNvCxnSpPr/>
      </xdr:nvCxnSpPr>
      <xdr:spPr>
        <a:xfrm>
          <a:off x="2908300" y="64678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7" name="楕円 76">
          <a:extLst>
            <a:ext uri="{FF2B5EF4-FFF2-40B4-BE49-F238E27FC236}">
              <a16:creationId xmlns:a16="http://schemas.microsoft.com/office/drawing/2014/main" id="{3FE31343-AB92-4603-95D7-E359DE44C690}"/>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124206</xdr:rowOff>
    </xdr:to>
    <xdr:cxnSp macro="">
      <xdr:nvCxnSpPr>
        <xdr:cNvPr id="78" name="直線コネクタ 77">
          <a:extLst>
            <a:ext uri="{FF2B5EF4-FFF2-40B4-BE49-F238E27FC236}">
              <a16:creationId xmlns:a16="http://schemas.microsoft.com/office/drawing/2014/main" id="{0CCFE6E9-FBAA-46CC-8975-6001D18DE71B}"/>
            </a:ext>
          </a:extLst>
        </xdr:cNvPr>
        <xdr:cNvCxnSpPr/>
      </xdr:nvCxnSpPr>
      <xdr:spPr>
        <a:xfrm>
          <a:off x="2019300" y="644271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16256</xdr:rowOff>
    </xdr:from>
    <xdr:to>
      <xdr:col>6</xdr:col>
      <xdr:colOff>38100</xdr:colOff>
      <xdr:row>37</xdr:row>
      <xdr:rowOff>117856</xdr:rowOff>
    </xdr:to>
    <xdr:sp macro="" textlink="">
      <xdr:nvSpPr>
        <xdr:cNvPr id="79" name="楕円 78">
          <a:extLst>
            <a:ext uri="{FF2B5EF4-FFF2-40B4-BE49-F238E27FC236}">
              <a16:creationId xmlns:a16="http://schemas.microsoft.com/office/drawing/2014/main" id="{C18A44E0-B37E-475C-B317-7D461C3BD19B}"/>
            </a:ext>
          </a:extLst>
        </xdr:cNvPr>
        <xdr:cNvSpPr/>
      </xdr:nvSpPr>
      <xdr:spPr>
        <a:xfrm>
          <a:off x="10795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67056</xdr:rowOff>
    </xdr:from>
    <xdr:to>
      <xdr:col>10</xdr:col>
      <xdr:colOff>114300</xdr:colOff>
      <xdr:row>37</xdr:row>
      <xdr:rowOff>99060</xdr:rowOff>
    </xdr:to>
    <xdr:cxnSp macro="">
      <xdr:nvCxnSpPr>
        <xdr:cNvPr id="80" name="直線コネクタ 79">
          <a:extLst>
            <a:ext uri="{FF2B5EF4-FFF2-40B4-BE49-F238E27FC236}">
              <a16:creationId xmlns:a16="http://schemas.microsoft.com/office/drawing/2014/main" id="{93461729-CE8E-4FCE-AD5F-37411DF9AFC4}"/>
            </a:ext>
          </a:extLst>
        </xdr:cNvPr>
        <xdr:cNvCxnSpPr/>
      </xdr:nvCxnSpPr>
      <xdr:spPr>
        <a:xfrm>
          <a:off x="1130300" y="641070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D08FD722-5EBC-4921-9389-54A2DE0DCF35}"/>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A25FF460-5E75-4450-A884-369EC153C1D0}"/>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7235497F-47A8-4250-877E-9931A5C7BFC2}"/>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4" name="n_4aveValue【道路】&#10;有形固定資産減価償却率">
          <a:extLst>
            <a:ext uri="{FF2B5EF4-FFF2-40B4-BE49-F238E27FC236}">
              <a16:creationId xmlns:a16="http://schemas.microsoft.com/office/drawing/2014/main" id="{35BC3B28-0771-4C63-A5B9-1D613D7B1B3D}"/>
            </a:ext>
          </a:extLst>
        </xdr:cNvPr>
        <xdr:cNvSpPr txBox="1"/>
      </xdr:nvSpPr>
      <xdr:spPr>
        <a:xfrm>
          <a:off x="927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26687</xdr:rowOff>
    </xdr:from>
    <xdr:ext cx="405111" cy="259045"/>
    <xdr:sp macro="" textlink="">
      <xdr:nvSpPr>
        <xdr:cNvPr id="85" name="n_1mainValue【道路】&#10;有形固定資産減価償却率">
          <a:extLst>
            <a:ext uri="{FF2B5EF4-FFF2-40B4-BE49-F238E27FC236}">
              <a16:creationId xmlns:a16="http://schemas.microsoft.com/office/drawing/2014/main" id="{7302EF48-3A51-4502-96CA-0A73572F5736}"/>
            </a:ext>
          </a:extLst>
        </xdr:cNvPr>
        <xdr:cNvSpPr txBox="1"/>
      </xdr:nvSpPr>
      <xdr:spPr>
        <a:xfrm>
          <a:off x="35820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166133</xdr:rowOff>
    </xdr:from>
    <xdr:ext cx="405111" cy="259045"/>
    <xdr:sp macro="" textlink="">
      <xdr:nvSpPr>
        <xdr:cNvPr id="86" name="n_2mainValue【道路】&#10;有形固定資産減価償却率">
          <a:extLst>
            <a:ext uri="{FF2B5EF4-FFF2-40B4-BE49-F238E27FC236}">
              <a16:creationId xmlns:a16="http://schemas.microsoft.com/office/drawing/2014/main" id="{7105BB77-BE3D-4C71-AF1C-F2AE9F8E7804}"/>
            </a:ext>
          </a:extLst>
        </xdr:cNvPr>
        <xdr:cNvSpPr txBox="1"/>
      </xdr:nvSpPr>
      <xdr:spPr>
        <a:xfrm>
          <a:off x="27057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140987</xdr:rowOff>
    </xdr:from>
    <xdr:ext cx="405111" cy="259045"/>
    <xdr:sp macro="" textlink="">
      <xdr:nvSpPr>
        <xdr:cNvPr id="87" name="n_3mainValue【道路】&#10;有形固定資産減価償却率">
          <a:extLst>
            <a:ext uri="{FF2B5EF4-FFF2-40B4-BE49-F238E27FC236}">
              <a16:creationId xmlns:a16="http://schemas.microsoft.com/office/drawing/2014/main" id="{24440BF8-C821-4DCB-BF88-CCD3CFC9C883}"/>
            </a:ext>
          </a:extLst>
        </xdr:cNvPr>
        <xdr:cNvSpPr txBox="1"/>
      </xdr:nvSpPr>
      <xdr:spPr>
        <a:xfrm>
          <a:off x="1816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108983</xdr:rowOff>
    </xdr:from>
    <xdr:ext cx="405111" cy="259045"/>
    <xdr:sp macro="" textlink="">
      <xdr:nvSpPr>
        <xdr:cNvPr id="88" name="n_4mainValue【道路】&#10;有形固定資産減価償却率">
          <a:extLst>
            <a:ext uri="{FF2B5EF4-FFF2-40B4-BE49-F238E27FC236}">
              <a16:creationId xmlns:a16="http://schemas.microsoft.com/office/drawing/2014/main" id="{8627EA58-D2C2-46F6-8D25-12C85381740C}"/>
            </a:ext>
          </a:extLst>
        </xdr:cNvPr>
        <xdr:cNvSpPr txBox="1"/>
      </xdr:nvSpPr>
      <xdr:spPr>
        <a:xfrm>
          <a:off x="927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0267FFB-7ADA-496C-A978-CDFC09B071E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9AFAFD5-E3DF-44F3-9AC8-95A0A62A79C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1E97350-50C5-45C1-856D-B7B29A71AF6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1F10EAD-E56F-4798-B72E-71BEB543C3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79941B1-C8E0-401B-B18D-AB2E4C210C5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E2BC9E3-EAB4-4587-AAA6-16427E5F1EF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42C54E0-7287-4D30-B615-6D072F8A2E4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C1B2D8A-C73B-4B25-90C7-B477EBAD97C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F9E8858-0904-43AF-A633-D5EAD3D3445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6EEB411-56A9-43A1-ABF1-7B79383FBF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DF12067-A8AB-4DE6-8013-4F7E6E1CC53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E9D1BBE-2121-4D52-89FA-9E403903F0A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67CAB43-78F0-4709-9A21-F1B50B839E3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4D26AC9-B25A-4DB7-AF7F-ED9938E9F35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961E4D8-9B5C-4D95-9384-AE24E5CE4D0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D99B474-7C7A-487E-B1F6-A7A78F33AD7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C24A051-48B6-4286-8526-22D74E20101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7CC4ED1-BB15-442A-AA25-F66C0C45F9B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1E9E901-5BBC-4089-A313-6151C3CB3C6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097CF83-E225-476A-8406-79CDDB61B31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376705C-161E-4250-A49C-492850779C5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1D0DBA58-455A-49F3-B55E-9B2715DA93F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DF3E186-342F-4BE8-AD03-8B57617D65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E1D01DB8-1519-45FB-A854-75CEC069BCA7}"/>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F5B2A139-6EF1-451D-9184-726DA6BD6FA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207089A-BA97-4065-B8AE-80A682E04F8F}"/>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19980D1D-DB47-4E01-90BC-AF9402C02501}"/>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AA0A4E75-B2B2-4641-90B9-26AA8C777006}"/>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864A6EB1-D505-41EB-B016-BCC06E4AD2D1}"/>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76BE2191-6707-4FEE-91F2-0EBB95AFF416}"/>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C0A9484E-5D5D-451E-9725-3218DBEB5E06}"/>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B1CE7CE6-2EF4-4E22-AB9A-3D99AB0EA0CD}"/>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6947C0CA-8A0B-4AEF-AAFB-D9EB4F36CD95}"/>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84A2E798-82A2-4692-BBCF-B52AF5485035}"/>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DD73DF-AA9C-42AA-8D89-6D1B6235CF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2A70F40-FEB7-4B59-8AD4-FE685AE683F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465CEF2-8EEA-4536-803F-DADC5EB48E5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C21B22-4AED-4255-9665-5D8AA57EEFC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9A6DA3-7100-414F-8327-DFCE195561F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60357</xdr:rowOff>
    </xdr:from>
    <xdr:to>
      <xdr:col>55</xdr:col>
      <xdr:colOff>50800</xdr:colOff>
      <xdr:row>39</xdr:row>
      <xdr:rowOff>161957</xdr:rowOff>
    </xdr:to>
    <xdr:sp macro="" textlink="">
      <xdr:nvSpPr>
        <xdr:cNvPr id="128" name="楕円 127">
          <a:extLst>
            <a:ext uri="{FF2B5EF4-FFF2-40B4-BE49-F238E27FC236}">
              <a16:creationId xmlns:a16="http://schemas.microsoft.com/office/drawing/2014/main" id="{67243261-72E5-4887-9500-48CF6740C744}"/>
            </a:ext>
          </a:extLst>
        </xdr:cNvPr>
        <xdr:cNvSpPr/>
      </xdr:nvSpPr>
      <xdr:spPr>
        <a:xfrm>
          <a:off x="10426700" y="674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83234</xdr:rowOff>
    </xdr:from>
    <xdr:ext cx="534377" cy="259045"/>
    <xdr:sp macro="" textlink="">
      <xdr:nvSpPr>
        <xdr:cNvPr id="129" name="【道路】&#10;一人当たり延長該当値テキスト">
          <a:extLst>
            <a:ext uri="{FF2B5EF4-FFF2-40B4-BE49-F238E27FC236}">
              <a16:creationId xmlns:a16="http://schemas.microsoft.com/office/drawing/2014/main" id="{2CB06ADF-2A7D-4C2B-B82F-9E25A920FE62}"/>
            </a:ext>
          </a:extLst>
        </xdr:cNvPr>
        <xdr:cNvSpPr txBox="1"/>
      </xdr:nvSpPr>
      <xdr:spPr>
        <a:xfrm>
          <a:off x="10515600" y="659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69882</xdr:rowOff>
    </xdr:from>
    <xdr:to>
      <xdr:col>50</xdr:col>
      <xdr:colOff>165100</xdr:colOff>
      <xdr:row>40</xdr:row>
      <xdr:rowOff>32</xdr:rowOff>
    </xdr:to>
    <xdr:sp macro="" textlink="">
      <xdr:nvSpPr>
        <xdr:cNvPr id="130" name="楕円 129">
          <a:extLst>
            <a:ext uri="{FF2B5EF4-FFF2-40B4-BE49-F238E27FC236}">
              <a16:creationId xmlns:a16="http://schemas.microsoft.com/office/drawing/2014/main" id="{44D85E56-10FA-405A-916D-9121C3B1342F}"/>
            </a:ext>
          </a:extLst>
        </xdr:cNvPr>
        <xdr:cNvSpPr/>
      </xdr:nvSpPr>
      <xdr:spPr>
        <a:xfrm>
          <a:off x="9588500" y="675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111157</xdr:rowOff>
    </xdr:from>
    <xdr:to>
      <xdr:col>55</xdr:col>
      <xdr:colOff>0</xdr:colOff>
      <xdr:row>39</xdr:row>
      <xdr:rowOff>120682</xdr:rowOff>
    </xdr:to>
    <xdr:cxnSp macro="">
      <xdr:nvCxnSpPr>
        <xdr:cNvPr id="131" name="直線コネクタ 130">
          <a:extLst>
            <a:ext uri="{FF2B5EF4-FFF2-40B4-BE49-F238E27FC236}">
              <a16:creationId xmlns:a16="http://schemas.microsoft.com/office/drawing/2014/main" id="{3A345D6E-5C63-4EA5-A178-8BB0B2CDAB91}"/>
            </a:ext>
          </a:extLst>
        </xdr:cNvPr>
        <xdr:cNvCxnSpPr/>
      </xdr:nvCxnSpPr>
      <xdr:spPr>
        <a:xfrm flipV="1">
          <a:off x="9639300" y="6797707"/>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78035</xdr:rowOff>
    </xdr:from>
    <xdr:to>
      <xdr:col>46</xdr:col>
      <xdr:colOff>38100</xdr:colOff>
      <xdr:row>40</xdr:row>
      <xdr:rowOff>8185</xdr:rowOff>
    </xdr:to>
    <xdr:sp macro="" textlink="">
      <xdr:nvSpPr>
        <xdr:cNvPr id="132" name="楕円 131">
          <a:extLst>
            <a:ext uri="{FF2B5EF4-FFF2-40B4-BE49-F238E27FC236}">
              <a16:creationId xmlns:a16="http://schemas.microsoft.com/office/drawing/2014/main" id="{27281F7A-6A02-4FCD-B9C3-AED7884DF0DE}"/>
            </a:ext>
          </a:extLst>
        </xdr:cNvPr>
        <xdr:cNvSpPr/>
      </xdr:nvSpPr>
      <xdr:spPr>
        <a:xfrm>
          <a:off x="8699500" y="67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120682</xdr:rowOff>
    </xdr:from>
    <xdr:to>
      <xdr:col>50</xdr:col>
      <xdr:colOff>114300</xdr:colOff>
      <xdr:row>39</xdr:row>
      <xdr:rowOff>128835</xdr:rowOff>
    </xdr:to>
    <xdr:cxnSp macro="">
      <xdr:nvCxnSpPr>
        <xdr:cNvPr id="133" name="直線コネクタ 132">
          <a:extLst>
            <a:ext uri="{FF2B5EF4-FFF2-40B4-BE49-F238E27FC236}">
              <a16:creationId xmlns:a16="http://schemas.microsoft.com/office/drawing/2014/main" id="{5D1CB878-B57D-4F1B-80A4-F23022628781}"/>
            </a:ext>
          </a:extLst>
        </xdr:cNvPr>
        <xdr:cNvCxnSpPr/>
      </xdr:nvCxnSpPr>
      <xdr:spPr>
        <a:xfrm flipV="1">
          <a:off x="8750300" y="6807232"/>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84531</xdr:rowOff>
    </xdr:from>
    <xdr:to>
      <xdr:col>41</xdr:col>
      <xdr:colOff>101600</xdr:colOff>
      <xdr:row>40</xdr:row>
      <xdr:rowOff>14681</xdr:rowOff>
    </xdr:to>
    <xdr:sp macro="" textlink="">
      <xdr:nvSpPr>
        <xdr:cNvPr id="134" name="楕円 133">
          <a:extLst>
            <a:ext uri="{FF2B5EF4-FFF2-40B4-BE49-F238E27FC236}">
              <a16:creationId xmlns:a16="http://schemas.microsoft.com/office/drawing/2014/main" id="{E43D640B-E897-4E94-9012-810BD28593F9}"/>
            </a:ext>
          </a:extLst>
        </xdr:cNvPr>
        <xdr:cNvSpPr/>
      </xdr:nvSpPr>
      <xdr:spPr>
        <a:xfrm>
          <a:off x="7810500" y="677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128835</xdr:rowOff>
    </xdr:from>
    <xdr:to>
      <xdr:col>45</xdr:col>
      <xdr:colOff>177800</xdr:colOff>
      <xdr:row>39</xdr:row>
      <xdr:rowOff>135331</xdr:rowOff>
    </xdr:to>
    <xdr:cxnSp macro="">
      <xdr:nvCxnSpPr>
        <xdr:cNvPr id="135" name="直線コネクタ 134">
          <a:extLst>
            <a:ext uri="{FF2B5EF4-FFF2-40B4-BE49-F238E27FC236}">
              <a16:creationId xmlns:a16="http://schemas.microsoft.com/office/drawing/2014/main" id="{53322637-B5E3-4D7C-8C27-85315BF9E9B2}"/>
            </a:ext>
          </a:extLst>
        </xdr:cNvPr>
        <xdr:cNvCxnSpPr/>
      </xdr:nvCxnSpPr>
      <xdr:spPr>
        <a:xfrm flipV="1">
          <a:off x="7861300" y="6815385"/>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91808</xdr:rowOff>
    </xdr:from>
    <xdr:to>
      <xdr:col>36</xdr:col>
      <xdr:colOff>165100</xdr:colOff>
      <xdr:row>40</xdr:row>
      <xdr:rowOff>21958</xdr:rowOff>
    </xdr:to>
    <xdr:sp macro="" textlink="">
      <xdr:nvSpPr>
        <xdr:cNvPr id="136" name="楕円 135">
          <a:extLst>
            <a:ext uri="{FF2B5EF4-FFF2-40B4-BE49-F238E27FC236}">
              <a16:creationId xmlns:a16="http://schemas.microsoft.com/office/drawing/2014/main" id="{70025EDF-2189-4C17-ACCC-D60B3C849633}"/>
            </a:ext>
          </a:extLst>
        </xdr:cNvPr>
        <xdr:cNvSpPr/>
      </xdr:nvSpPr>
      <xdr:spPr>
        <a:xfrm>
          <a:off x="6921500" y="677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135331</xdr:rowOff>
    </xdr:from>
    <xdr:to>
      <xdr:col>41</xdr:col>
      <xdr:colOff>50800</xdr:colOff>
      <xdr:row>39</xdr:row>
      <xdr:rowOff>142608</xdr:rowOff>
    </xdr:to>
    <xdr:cxnSp macro="">
      <xdr:nvCxnSpPr>
        <xdr:cNvPr id="137" name="直線コネクタ 136">
          <a:extLst>
            <a:ext uri="{FF2B5EF4-FFF2-40B4-BE49-F238E27FC236}">
              <a16:creationId xmlns:a16="http://schemas.microsoft.com/office/drawing/2014/main" id="{0DDF1A7F-FF51-4896-957F-495E5B484012}"/>
            </a:ext>
          </a:extLst>
        </xdr:cNvPr>
        <xdr:cNvCxnSpPr/>
      </xdr:nvCxnSpPr>
      <xdr:spPr>
        <a:xfrm flipV="1">
          <a:off x="6972300" y="6821881"/>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C8904A2B-F557-4793-A83D-A0B209157CD5}"/>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13D19E3E-D47C-4F61-82A5-1458B3DD487C}"/>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6D952C06-8D16-40C7-A488-F1C0CAE3C65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1" name="n_4aveValue【道路】&#10;一人当たり延長">
          <a:extLst>
            <a:ext uri="{FF2B5EF4-FFF2-40B4-BE49-F238E27FC236}">
              <a16:creationId xmlns:a16="http://schemas.microsoft.com/office/drawing/2014/main" id="{4C046355-7724-4AD0-ADAF-F8EC06624736}"/>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16559</xdr:rowOff>
    </xdr:from>
    <xdr:ext cx="534377" cy="259045"/>
    <xdr:sp macro="" textlink="">
      <xdr:nvSpPr>
        <xdr:cNvPr id="142" name="n_1mainValue【道路】&#10;一人当たり延長">
          <a:extLst>
            <a:ext uri="{FF2B5EF4-FFF2-40B4-BE49-F238E27FC236}">
              <a16:creationId xmlns:a16="http://schemas.microsoft.com/office/drawing/2014/main" id="{DB0A2CD2-B075-4A69-B3C1-04B131F2CE00}"/>
            </a:ext>
          </a:extLst>
        </xdr:cNvPr>
        <xdr:cNvSpPr txBox="1"/>
      </xdr:nvSpPr>
      <xdr:spPr>
        <a:xfrm>
          <a:off x="9359411" y="653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24712</xdr:rowOff>
    </xdr:from>
    <xdr:ext cx="534377" cy="259045"/>
    <xdr:sp macro="" textlink="">
      <xdr:nvSpPr>
        <xdr:cNvPr id="143" name="n_2mainValue【道路】&#10;一人当たり延長">
          <a:extLst>
            <a:ext uri="{FF2B5EF4-FFF2-40B4-BE49-F238E27FC236}">
              <a16:creationId xmlns:a16="http://schemas.microsoft.com/office/drawing/2014/main" id="{D8F8897A-0FAB-40F8-91EB-2BBDE3C11033}"/>
            </a:ext>
          </a:extLst>
        </xdr:cNvPr>
        <xdr:cNvSpPr txBox="1"/>
      </xdr:nvSpPr>
      <xdr:spPr>
        <a:xfrm>
          <a:off x="8483111" y="653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31208</xdr:rowOff>
    </xdr:from>
    <xdr:ext cx="534377" cy="259045"/>
    <xdr:sp macro="" textlink="">
      <xdr:nvSpPr>
        <xdr:cNvPr id="144" name="n_3mainValue【道路】&#10;一人当たり延長">
          <a:extLst>
            <a:ext uri="{FF2B5EF4-FFF2-40B4-BE49-F238E27FC236}">
              <a16:creationId xmlns:a16="http://schemas.microsoft.com/office/drawing/2014/main" id="{AF728706-2B21-407E-AFFC-FD370105B8CD}"/>
            </a:ext>
          </a:extLst>
        </xdr:cNvPr>
        <xdr:cNvSpPr txBox="1"/>
      </xdr:nvSpPr>
      <xdr:spPr>
        <a:xfrm>
          <a:off x="7594111" y="654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13085</xdr:rowOff>
    </xdr:from>
    <xdr:ext cx="534377" cy="259045"/>
    <xdr:sp macro="" textlink="">
      <xdr:nvSpPr>
        <xdr:cNvPr id="145" name="n_4mainValue【道路】&#10;一人当たり延長">
          <a:extLst>
            <a:ext uri="{FF2B5EF4-FFF2-40B4-BE49-F238E27FC236}">
              <a16:creationId xmlns:a16="http://schemas.microsoft.com/office/drawing/2014/main" id="{FB399C48-43E0-4EE5-94CD-098F656F9F15}"/>
            </a:ext>
          </a:extLst>
        </xdr:cNvPr>
        <xdr:cNvSpPr txBox="1"/>
      </xdr:nvSpPr>
      <xdr:spPr>
        <a:xfrm>
          <a:off x="6705111" y="68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3CEC426-73F8-4BBF-93BC-2323D2D14B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0EC9E44-9CFC-49A8-9BFF-5848BDD4A7B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A15CD41-25E9-4EAE-AF5E-1570841979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B147FB9-4A36-4146-B3D1-C8E324E6AF1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C5DAB54-4C36-4146-A681-63B402E270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8529A64-E360-4007-97C6-5C7A30F075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1C11921-16E6-4CB2-ADE8-5BDC6A1B233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8B5E8F4-E930-4CDD-9541-11D7DBE30F3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9FD195B-939B-4420-9A82-2DEBFFF8DF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949EB65-EBCD-4E57-9EA5-83419599D57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D278621-26D9-413D-B792-8969711B7B8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2B2DD20-7CD7-4778-A96B-5CB0211DC8D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10C8161-40F4-4CB5-827C-FE2AAAF54F9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2C4C665-82E8-495F-861F-5029CB48E49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C676343-4BA7-4BDD-8457-959398971D8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AD32707-B837-4A65-AB57-CB3B6A5A760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CF512C2-DBB4-4842-9C6C-1C9BE56A78D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6454CCB-C12A-4DFF-926A-7736FC11E3F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A9E6D51-4110-4E1E-A8F6-EFCF77CDCC9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56FD70E-5FE5-493C-83FC-F7D0CF1C68D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4E580A9-ADB8-4492-950C-404416F63F2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3F2D10-F672-4463-8753-01FEA6C2EEE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B43CCCF-A23A-4C7E-B1AE-3D41B8E6139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7A19FA9-E686-40E8-849E-210CD4B90B4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6E3B114-0F8A-43B5-8260-FB264A9D81A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308679B4-DB3D-487E-82E8-6C3795C345A4}"/>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D1B4D1F6-17FD-474C-854B-ED9D2881EFE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C38EE5CC-6F3A-499B-A7D6-6505B7CB6F2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961096A-77CD-4791-8FD5-CF51570A438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A0ED22E9-A57F-4E92-9B32-8F6CBFE29E94}"/>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E04710F-FDED-40C9-8808-FC2112FBC0CE}"/>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D1E78D26-60F9-4CFE-830D-25D70F771443}"/>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25029FC-CFFD-45DD-9491-6832D78F7A29}"/>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9BDFA847-B800-4C5A-A28B-DFA3463FA0D7}"/>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F7FAE319-E78E-4205-806D-5D36505FC555}"/>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A3B9DFEA-04E7-4172-93D3-291E1CFF9C3A}"/>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64E1065-7D26-4CBC-8853-4BA34EE6D62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CFC8E64-F728-41D5-80DC-5E5645385FC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1490B3-AA7D-49BE-95DB-6BC0D919C3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4AAB8F-F9FD-41AC-A4E4-65B5D505B25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04A338B-6F29-4E97-A6B7-5118061CC6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138612</xdr:rowOff>
    </xdr:from>
    <xdr:to>
      <xdr:col>24</xdr:col>
      <xdr:colOff>114300</xdr:colOff>
      <xdr:row>60</xdr:row>
      <xdr:rowOff>68762</xdr:rowOff>
    </xdr:to>
    <xdr:sp macro="" textlink="">
      <xdr:nvSpPr>
        <xdr:cNvPr id="187" name="楕円 186">
          <a:extLst>
            <a:ext uri="{FF2B5EF4-FFF2-40B4-BE49-F238E27FC236}">
              <a16:creationId xmlns:a16="http://schemas.microsoft.com/office/drawing/2014/main" id="{8122B030-18D0-4F7B-AA06-6A7AA247A0A9}"/>
            </a:ext>
          </a:extLst>
        </xdr:cNvPr>
        <xdr:cNvSpPr/>
      </xdr:nvSpPr>
      <xdr:spPr>
        <a:xfrm>
          <a:off x="4584700" y="102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161489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D1C85E0-0871-4114-BD51-7BD11AC394E1}"/>
            </a:ext>
          </a:extLst>
        </xdr:cNvPr>
        <xdr:cNvSpPr txBox="1"/>
      </xdr:nvSpPr>
      <xdr:spPr>
        <a:xfrm>
          <a:off x="4673600" y="10105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110853</xdr:rowOff>
    </xdr:from>
    <xdr:to>
      <xdr:col>20</xdr:col>
      <xdr:colOff>38100</xdr:colOff>
      <xdr:row>60</xdr:row>
      <xdr:rowOff>41003</xdr:rowOff>
    </xdr:to>
    <xdr:sp macro="" textlink="">
      <xdr:nvSpPr>
        <xdr:cNvPr id="189" name="楕円 188">
          <a:extLst>
            <a:ext uri="{FF2B5EF4-FFF2-40B4-BE49-F238E27FC236}">
              <a16:creationId xmlns:a16="http://schemas.microsoft.com/office/drawing/2014/main" id="{17511D7D-55EA-4129-A0F8-53764F9570CE}"/>
            </a:ext>
          </a:extLst>
        </xdr:cNvPr>
        <xdr:cNvSpPr/>
      </xdr:nvSpPr>
      <xdr:spPr>
        <a:xfrm>
          <a:off x="3746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161653</xdr:rowOff>
    </xdr:from>
    <xdr:to>
      <xdr:col>24</xdr:col>
      <xdr:colOff>63500</xdr:colOff>
      <xdr:row>60</xdr:row>
      <xdr:rowOff>17962</xdr:rowOff>
    </xdr:to>
    <xdr:cxnSp macro="">
      <xdr:nvCxnSpPr>
        <xdr:cNvPr id="190" name="直線コネクタ 189">
          <a:extLst>
            <a:ext uri="{FF2B5EF4-FFF2-40B4-BE49-F238E27FC236}">
              <a16:creationId xmlns:a16="http://schemas.microsoft.com/office/drawing/2014/main" id="{88384927-07C7-43DF-B536-D578AC6E404A}"/>
            </a:ext>
          </a:extLst>
        </xdr:cNvPr>
        <xdr:cNvCxnSpPr/>
      </xdr:nvCxnSpPr>
      <xdr:spPr>
        <a:xfrm>
          <a:off x="3797300" y="1027720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81462</xdr:rowOff>
    </xdr:from>
    <xdr:to>
      <xdr:col>15</xdr:col>
      <xdr:colOff>101600</xdr:colOff>
      <xdr:row>60</xdr:row>
      <xdr:rowOff>11612</xdr:rowOff>
    </xdr:to>
    <xdr:sp macro="" textlink="">
      <xdr:nvSpPr>
        <xdr:cNvPr id="191" name="楕円 190">
          <a:extLst>
            <a:ext uri="{FF2B5EF4-FFF2-40B4-BE49-F238E27FC236}">
              <a16:creationId xmlns:a16="http://schemas.microsoft.com/office/drawing/2014/main" id="{195B3106-BCEE-4147-B204-275986668189}"/>
            </a:ext>
          </a:extLst>
        </xdr:cNvPr>
        <xdr:cNvSpPr/>
      </xdr:nvSpPr>
      <xdr:spPr>
        <a:xfrm>
          <a:off x="2857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132262</xdr:rowOff>
    </xdr:from>
    <xdr:to>
      <xdr:col>19</xdr:col>
      <xdr:colOff>177800</xdr:colOff>
      <xdr:row>59</xdr:row>
      <xdr:rowOff>161653</xdr:rowOff>
    </xdr:to>
    <xdr:cxnSp macro="">
      <xdr:nvCxnSpPr>
        <xdr:cNvPr id="192" name="直線コネクタ 191">
          <a:extLst>
            <a:ext uri="{FF2B5EF4-FFF2-40B4-BE49-F238E27FC236}">
              <a16:creationId xmlns:a16="http://schemas.microsoft.com/office/drawing/2014/main" id="{BD92DCF1-8CE8-44CE-8D29-5E23B91F39D4}"/>
            </a:ext>
          </a:extLst>
        </xdr:cNvPr>
        <xdr:cNvCxnSpPr/>
      </xdr:nvCxnSpPr>
      <xdr:spPr>
        <a:xfrm>
          <a:off x="2908300" y="1024781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93" name="楕円 192">
          <a:extLst>
            <a:ext uri="{FF2B5EF4-FFF2-40B4-BE49-F238E27FC236}">
              <a16:creationId xmlns:a16="http://schemas.microsoft.com/office/drawing/2014/main" id="{6CB03D03-FFB4-4299-9B1B-FE280F0AA3C2}"/>
            </a:ext>
          </a:extLst>
        </xdr:cNvPr>
        <xdr:cNvSpPr/>
      </xdr:nvSpPr>
      <xdr:spPr>
        <a:xfrm>
          <a:off x="1968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102870</xdr:rowOff>
    </xdr:from>
    <xdr:to>
      <xdr:col>15</xdr:col>
      <xdr:colOff>50800</xdr:colOff>
      <xdr:row>59</xdr:row>
      <xdr:rowOff>132262</xdr:rowOff>
    </xdr:to>
    <xdr:cxnSp macro="">
      <xdr:nvCxnSpPr>
        <xdr:cNvPr id="194" name="直線コネクタ 193">
          <a:extLst>
            <a:ext uri="{FF2B5EF4-FFF2-40B4-BE49-F238E27FC236}">
              <a16:creationId xmlns:a16="http://schemas.microsoft.com/office/drawing/2014/main" id="{5C3EE257-407C-4EEB-9696-BF054364031F}"/>
            </a:ext>
          </a:extLst>
        </xdr:cNvPr>
        <xdr:cNvCxnSpPr/>
      </xdr:nvCxnSpPr>
      <xdr:spPr>
        <a:xfrm>
          <a:off x="2019300" y="102184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25944</xdr:rowOff>
    </xdr:from>
    <xdr:to>
      <xdr:col>6</xdr:col>
      <xdr:colOff>38100</xdr:colOff>
      <xdr:row>59</xdr:row>
      <xdr:rowOff>127544</xdr:rowOff>
    </xdr:to>
    <xdr:sp macro="" textlink="">
      <xdr:nvSpPr>
        <xdr:cNvPr id="195" name="楕円 194">
          <a:extLst>
            <a:ext uri="{FF2B5EF4-FFF2-40B4-BE49-F238E27FC236}">
              <a16:creationId xmlns:a16="http://schemas.microsoft.com/office/drawing/2014/main" id="{E31CEDC2-6310-4C01-98A1-8C8F7F29352D}"/>
            </a:ext>
          </a:extLst>
        </xdr:cNvPr>
        <xdr:cNvSpPr/>
      </xdr:nvSpPr>
      <xdr:spPr>
        <a:xfrm>
          <a:off x="1079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76744</xdr:rowOff>
    </xdr:from>
    <xdr:to>
      <xdr:col>10</xdr:col>
      <xdr:colOff>114300</xdr:colOff>
      <xdr:row>59</xdr:row>
      <xdr:rowOff>102870</xdr:rowOff>
    </xdr:to>
    <xdr:cxnSp macro="">
      <xdr:nvCxnSpPr>
        <xdr:cNvPr id="196" name="直線コネクタ 195">
          <a:extLst>
            <a:ext uri="{FF2B5EF4-FFF2-40B4-BE49-F238E27FC236}">
              <a16:creationId xmlns:a16="http://schemas.microsoft.com/office/drawing/2014/main" id="{FC74F48E-B3C6-45B1-B56E-6E16DE388A98}"/>
            </a:ext>
          </a:extLst>
        </xdr:cNvPr>
        <xdr:cNvCxnSpPr/>
      </xdr:nvCxnSpPr>
      <xdr:spPr>
        <a:xfrm>
          <a:off x="1130300" y="101922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5467675-567B-41B9-B77C-5AC124BDF519}"/>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140F575-C7C9-4A6F-9813-BCC3401D2D2A}"/>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C45E8FE-0276-449F-9899-8218DDA91FC1}"/>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B164701-9432-4328-8C13-81E82356E3A1}"/>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57530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FF74D2D-CE89-44F7-B871-A0CA2BFC9A6F}"/>
            </a:ext>
          </a:extLst>
        </xdr:cNvPr>
        <xdr:cNvSpPr txBox="1"/>
      </xdr:nvSpPr>
      <xdr:spPr>
        <a:xfrm>
          <a:off x="35820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28139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C607DEC-A13F-4BA5-A46F-0650E7C3D6A8}"/>
            </a:ext>
          </a:extLst>
        </xdr:cNvPr>
        <xdr:cNvSpPr txBox="1"/>
      </xdr:nvSpPr>
      <xdr:spPr>
        <a:xfrm>
          <a:off x="27057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145915A-475D-4728-9456-40D71451F9DA}"/>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144071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D6B0EF5-F894-4E46-B84F-ADB56B307DE1}"/>
            </a:ext>
          </a:extLst>
        </xdr:cNvPr>
        <xdr:cNvSpPr txBox="1"/>
      </xdr:nvSpPr>
      <xdr:spPr>
        <a:xfrm>
          <a:off x="927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09CF4EE-C230-41A5-AD55-D966989C38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DEC14D4-BACA-4FD2-9AA9-BDB2B0D3069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268ABE5-377E-46C5-83CF-AD2E6A304D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A17CE22-1705-4DFA-B29A-A32F4AA0400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7073624-96FB-43C5-BA1C-AD756B30882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E9BE205-ED4E-45CC-A1EE-63DCC9653B9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AB551D0-E002-4C1B-9777-4B00B415585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11464A4-EE99-47C5-A9D3-FC5B21085F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95800F1-AA2F-4147-989B-6E7240604AD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36D6A57-3A30-44E0-8D9E-39AD4CAE3F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8D0B4C2-0E72-4EC4-9012-596AFC82E56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1CEC100B-630C-470F-A294-AA08FEA04E3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130768E-BE10-41FB-A239-EBFEF2F99E5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DCD3C77B-A70F-46FE-B9BC-4D72BE4DD5C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F88164B4-1711-4E00-9DFA-C4E8900259C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C2EEC1CB-5936-4AF7-945C-9B9045D0793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04B4FF1-F0D2-43E9-9B12-321D32D1D3A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C24FB620-98B6-4580-BEFD-8337C6DBD4D2}"/>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D0AD8FD-40D5-44BE-88B4-79B38F5328D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111E18EB-568D-4371-8FC5-9CE977C6BF4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1B1863C-C51F-4337-9A19-790A1C994047}"/>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EDCBADCD-AD70-436F-8EEB-606D738E228C}"/>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E0C2F14-BEC7-4F6A-99ED-EEBB3ED4258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3C00ABA-1737-46A6-A923-180A85DB986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A48082C-A4AD-4537-B97A-F9E4CA719DD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66326199-A908-4DF7-AC30-6A21A3F80C6C}"/>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377AAE7-28A4-4DD4-8876-79CE3BE8A196}"/>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7126CC59-BFED-4C1E-8528-9A1FCE9EDC7C}"/>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BDF523A-BDCA-43AA-9C80-7E96E59A1A3D}"/>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F9357B57-663B-4EB8-AD74-6C238635BFF3}"/>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3FC3D39-CC3E-4F18-A962-871E865BCD8C}"/>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76970B29-9845-4D48-BAC7-7AB1CE7D64F3}"/>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792C99B5-A7B5-4046-813D-53816A11FDB3}"/>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639AE75B-F319-4500-94F6-A262ADDBC20F}"/>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A6CCCC90-FAE4-484B-AC06-20F4971DE0AA}"/>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2A5660BE-7822-4149-A2F2-09D61C23032F}"/>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2685AA4-84EB-4ED2-99CD-3876D1B7DC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951AF3E-BBC2-465B-8C6A-C96014A3DB5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3B4DEA3-10F2-4163-81A9-7E67685C005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627241E-1134-420F-8013-592C70C2327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478BFD7-55C9-407C-B991-EE521AD7B9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122901</xdr:rowOff>
    </xdr:from>
    <xdr:to>
      <xdr:col>55</xdr:col>
      <xdr:colOff>50800</xdr:colOff>
      <xdr:row>62</xdr:row>
      <xdr:rowOff>53051</xdr:rowOff>
    </xdr:to>
    <xdr:sp macro="" textlink="">
      <xdr:nvSpPr>
        <xdr:cNvPr id="246" name="楕円 245">
          <a:extLst>
            <a:ext uri="{FF2B5EF4-FFF2-40B4-BE49-F238E27FC236}">
              <a16:creationId xmlns:a16="http://schemas.microsoft.com/office/drawing/2014/main" id="{80CF1C62-AFA8-4853-A9C2-9B24F91C6D03}"/>
            </a:ext>
          </a:extLst>
        </xdr:cNvPr>
        <xdr:cNvSpPr/>
      </xdr:nvSpPr>
      <xdr:spPr>
        <a:xfrm>
          <a:off x="10426700" y="1058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145778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8B7303B-C0FF-4A91-B310-ECF496681F44}"/>
            </a:ext>
          </a:extLst>
        </xdr:cNvPr>
        <xdr:cNvSpPr txBox="1"/>
      </xdr:nvSpPr>
      <xdr:spPr>
        <a:xfrm>
          <a:off x="10515600" y="10432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133099</xdr:rowOff>
    </xdr:from>
    <xdr:to>
      <xdr:col>50</xdr:col>
      <xdr:colOff>165100</xdr:colOff>
      <xdr:row>62</xdr:row>
      <xdr:rowOff>63249</xdr:rowOff>
    </xdr:to>
    <xdr:sp macro="" textlink="">
      <xdr:nvSpPr>
        <xdr:cNvPr id="248" name="楕円 247">
          <a:extLst>
            <a:ext uri="{FF2B5EF4-FFF2-40B4-BE49-F238E27FC236}">
              <a16:creationId xmlns:a16="http://schemas.microsoft.com/office/drawing/2014/main" id="{67B82605-C7DF-4165-AC6F-54695A2E0ACB}"/>
            </a:ext>
          </a:extLst>
        </xdr:cNvPr>
        <xdr:cNvSpPr/>
      </xdr:nvSpPr>
      <xdr:spPr>
        <a:xfrm>
          <a:off x="9588500" y="1059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2251</xdr:rowOff>
    </xdr:from>
    <xdr:to>
      <xdr:col>55</xdr:col>
      <xdr:colOff>0</xdr:colOff>
      <xdr:row>62</xdr:row>
      <xdr:rowOff>12449</xdr:rowOff>
    </xdr:to>
    <xdr:cxnSp macro="">
      <xdr:nvCxnSpPr>
        <xdr:cNvPr id="249" name="直線コネクタ 248">
          <a:extLst>
            <a:ext uri="{FF2B5EF4-FFF2-40B4-BE49-F238E27FC236}">
              <a16:creationId xmlns:a16="http://schemas.microsoft.com/office/drawing/2014/main" id="{B5707E21-B065-4ACA-91E1-3818D7CD23DF}"/>
            </a:ext>
          </a:extLst>
        </xdr:cNvPr>
        <xdr:cNvCxnSpPr/>
      </xdr:nvCxnSpPr>
      <xdr:spPr>
        <a:xfrm flipV="1">
          <a:off x="9639300" y="10632151"/>
          <a:ext cx="838200" cy="1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141799</xdr:rowOff>
    </xdr:from>
    <xdr:to>
      <xdr:col>46</xdr:col>
      <xdr:colOff>38100</xdr:colOff>
      <xdr:row>62</xdr:row>
      <xdr:rowOff>71949</xdr:rowOff>
    </xdr:to>
    <xdr:sp macro="" textlink="">
      <xdr:nvSpPr>
        <xdr:cNvPr id="250" name="楕円 249">
          <a:extLst>
            <a:ext uri="{FF2B5EF4-FFF2-40B4-BE49-F238E27FC236}">
              <a16:creationId xmlns:a16="http://schemas.microsoft.com/office/drawing/2014/main" id="{905B9A1F-15FC-43DE-974D-49118A8FDE95}"/>
            </a:ext>
          </a:extLst>
        </xdr:cNvPr>
        <xdr:cNvSpPr/>
      </xdr:nvSpPr>
      <xdr:spPr>
        <a:xfrm>
          <a:off x="8699500" y="1060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12449</xdr:rowOff>
    </xdr:from>
    <xdr:to>
      <xdr:col>50</xdr:col>
      <xdr:colOff>114300</xdr:colOff>
      <xdr:row>62</xdr:row>
      <xdr:rowOff>21149</xdr:rowOff>
    </xdr:to>
    <xdr:cxnSp macro="">
      <xdr:nvCxnSpPr>
        <xdr:cNvPr id="251" name="直線コネクタ 250">
          <a:extLst>
            <a:ext uri="{FF2B5EF4-FFF2-40B4-BE49-F238E27FC236}">
              <a16:creationId xmlns:a16="http://schemas.microsoft.com/office/drawing/2014/main" id="{73AF1950-ED6C-4024-A4CF-37B69A25CBA4}"/>
            </a:ext>
          </a:extLst>
        </xdr:cNvPr>
        <xdr:cNvCxnSpPr/>
      </xdr:nvCxnSpPr>
      <xdr:spPr>
        <a:xfrm flipV="1">
          <a:off x="8750300" y="10642349"/>
          <a:ext cx="889000" cy="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148829</xdr:rowOff>
    </xdr:from>
    <xdr:to>
      <xdr:col>41</xdr:col>
      <xdr:colOff>101600</xdr:colOff>
      <xdr:row>62</xdr:row>
      <xdr:rowOff>78979</xdr:rowOff>
    </xdr:to>
    <xdr:sp macro="" textlink="">
      <xdr:nvSpPr>
        <xdr:cNvPr id="252" name="楕円 251">
          <a:extLst>
            <a:ext uri="{FF2B5EF4-FFF2-40B4-BE49-F238E27FC236}">
              <a16:creationId xmlns:a16="http://schemas.microsoft.com/office/drawing/2014/main" id="{59EA38AF-838D-496E-BE40-4CF2BD2103D3}"/>
            </a:ext>
          </a:extLst>
        </xdr:cNvPr>
        <xdr:cNvSpPr/>
      </xdr:nvSpPr>
      <xdr:spPr>
        <a:xfrm>
          <a:off x="7810500" y="1060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21149</xdr:rowOff>
    </xdr:from>
    <xdr:to>
      <xdr:col>45</xdr:col>
      <xdr:colOff>177800</xdr:colOff>
      <xdr:row>62</xdr:row>
      <xdr:rowOff>28179</xdr:rowOff>
    </xdr:to>
    <xdr:cxnSp macro="">
      <xdr:nvCxnSpPr>
        <xdr:cNvPr id="253" name="直線コネクタ 252">
          <a:extLst>
            <a:ext uri="{FF2B5EF4-FFF2-40B4-BE49-F238E27FC236}">
              <a16:creationId xmlns:a16="http://schemas.microsoft.com/office/drawing/2014/main" id="{2FE34686-1EF0-458C-9CCA-10DB29507291}"/>
            </a:ext>
          </a:extLst>
        </xdr:cNvPr>
        <xdr:cNvCxnSpPr/>
      </xdr:nvCxnSpPr>
      <xdr:spPr>
        <a:xfrm flipV="1">
          <a:off x="7861300" y="10651049"/>
          <a:ext cx="889000" cy="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157297</xdr:rowOff>
    </xdr:from>
    <xdr:to>
      <xdr:col>36</xdr:col>
      <xdr:colOff>165100</xdr:colOff>
      <xdr:row>62</xdr:row>
      <xdr:rowOff>87447</xdr:rowOff>
    </xdr:to>
    <xdr:sp macro="" textlink="">
      <xdr:nvSpPr>
        <xdr:cNvPr id="254" name="楕円 253">
          <a:extLst>
            <a:ext uri="{FF2B5EF4-FFF2-40B4-BE49-F238E27FC236}">
              <a16:creationId xmlns:a16="http://schemas.microsoft.com/office/drawing/2014/main" id="{D55B8F5A-E86E-4B74-B039-939CA98C608E}"/>
            </a:ext>
          </a:extLst>
        </xdr:cNvPr>
        <xdr:cNvSpPr/>
      </xdr:nvSpPr>
      <xdr:spPr>
        <a:xfrm>
          <a:off x="6921500" y="1061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28179</xdr:rowOff>
    </xdr:from>
    <xdr:to>
      <xdr:col>41</xdr:col>
      <xdr:colOff>50800</xdr:colOff>
      <xdr:row>62</xdr:row>
      <xdr:rowOff>36647</xdr:rowOff>
    </xdr:to>
    <xdr:cxnSp macro="">
      <xdr:nvCxnSpPr>
        <xdr:cNvPr id="255" name="直線コネクタ 254">
          <a:extLst>
            <a:ext uri="{FF2B5EF4-FFF2-40B4-BE49-F238E27FC236}">
              <a16:creationId xmlns:a16="http://schemas.microsoft.com/office/drawing/2014/main" id="{D6AB7487-63D6-4327-8470-85933D547123}"/>
            </a:ext>
          </a:extLst>
        </xdr:cNvPr>
        <xdr:cNvCxnSpPr/>
      </xdr:nvCxnSpPr>
      <xdr:spPr>
        <a:xfrm flipV="1">
          <a:off x="6972300" y="10658079"/>
          <a:ext cx="889000" cy="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C8A8960-E6E9-49A8-BAC9-3F70B40CB004}"/>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88965E9-E3A2-49BF-84E8-0E89AA776900}"/>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7A58AC1-49D5-4D50-88C0-AA616DC577E2}"/>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C2D8251-B94F-48FE-8A36-3B6D984A8D5F}"/>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79776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79AE2AA-083F-4504-952F-BE88356041DA}"/>
            </a:ext>
          </a:extLst>
        </xdr:cNvPr>
        <xdr:cNvSpPr txBox="1"/>
      </xdr:nvSpPr>
      <xdr:spPr>
        <a:xfrm>
          <a:off x="9327095" y="1036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88476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396CDEF-2736-4DF0-A18A-4CE9A1047CF4}"/>
            </a:ext>
          </a:extLst>
        </xdr:cNvPr>
        <xdr:cNvSpPr txBox="1"/>
      </xdr:nvSpPr>
      <xdr:spPr>
        <a:xfrm>
          <a:off x="8450795" y="103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95506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C6D950F-522C-45C9-A179-CE1EB60259C4}"/>
            </a:ext>
          </a:extLst>
        </xdr:cNvPr>
        <xdr:cNvSpPr txBox="1"/>
      </xdr:nvSpPr>
      <xdr:spPr>
        <a:xfrm>
          <a:off x="7561795" y="1038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103974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AAC87DB-F8C1-4DD6-87E0-A8C3AB5900F3}"/>
            </a:ext>
          </a:extLst>
        </xdr:cNvPr>
        <xdr:cNvSpPr txBox="1"/>
      </xdr:nvSpPr>
      <xdr:spPr>
        <a:xfrm>
          <a:off x="6672795" y="10390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D815413-6867-4276-AEA6-68ACCB2E57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B48D7F5-2E23-4C69-80E9-BF003B5AB66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90E20F1-0DBE-440B-B603-7BD0A71984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06CF58A-6E77-4982-ADDE-A37C75F1D0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EAFA6BC-0AAE-4E16-9361-482C837B05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4CF9480-9D5E-479A-B8F4-29488A671C2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9130551-4129-40ED-AC70-66FC1C9A31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F728FD6-8A5D-4281-A443-DA1ABD05EB7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1DA5F32A-5C13-4699-9EA4-A141ED41909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97DE83AD-B555-42EC-AD40-90EC4737D06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D3525ECD-26F7-4C87-A354-0BBC2702B5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E62DFB44-DC68-4F93-B240-9B8D6ACD31C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EF8E1D0A-8D95-4626-8CBE-DD09377A7D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4B217938-64B9-473C-9C07-25CA5E6C29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F67A96CD-702E-4E7A-A731-5E4EA360080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58521D22-851E-4666-9183-7E370A2BDCC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44A025FA-34F8-40B1-8E6E-9886B5E2C1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65D25120-BD04-4E61-BA0D-FAAE5D9DFF9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543287B5-8BDE-4C47-A017-90538AED433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23722DC0-9D91-4E62-B25D-E39299D5D0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5B370DB-71D5-4235-ACC1-BF09770D0B7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769BBE53-2D50-488B-BD11-81D0B5A03C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141F070D-3E06-49C9-A6F5-AE5C48B4BC0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176770C6-3D84-40BD-A622-C8EB7E3AF2E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F26DC4F3-9B53-490E-86E1-C264500FDE1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FA80B2CE-C1A2-44D1-A701-1DA6040F1DB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658EC616-DD9D-43C5-B228-1ADDC74BF53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51E5A78E-AE5D-497D-AA0D-79B04C2CB70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64BF055D-FF6D-47D4-84F5-0545E790E29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718A9082-CFB7-451C-8C00-E860C88600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118E71AB-4C2E-446F-9AE6-9346D197B5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69833AFD-650A-4D52-9603-15CF26BCD52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598AB577-C1B3-45BD-9FC9-FCA760F1A0E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F2BEE687-691D-4362-B965-E99CB1EB44D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650A89C6-31B9-4380-947F-3C08D00A79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51E4E0F8-52B4-4C67-BD27-D12767E83D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454C0308-1F9D-4C3D-BBE3-C0569BF2C86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30B4208E-63A0-4150-A2FC-EF9E7723ABF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FA8341FB-1665-4E6A-8BF4-3C4453CC4DC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C769E603-AA73-47D6-9010-9A03357BED3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E3E82C53-5E7D-406F-BB3B-F65F5CE3A5B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51524FBA-BAA7-44DF-818E-1405CD07DCB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316157F3-8FAE-4541-B8EE-1595C7DFED4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C6FF7DA7-BD6B-4BB5-A01A-937A06C0E95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D4409AE1-ACBD-4A59-ACFF-F1EAD038466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D9EF39A7-FBB0-4AC3-A19C-A8FA74444A2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ACC638C4-37CD-4A38-93BC-5DE3789C0BA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73C58414-B729-477F-AC98-0734F5FCA6D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34296259-206A-4C9E-A9D1-6C7C23DFFC5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8C9EE3F0-73B3-495A-905C-DED0A186236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6EB5802E-1A9D-4A7C-A397-575C6866497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B2D58E6-3C3C-442F-B492-91DC03E552D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DD15DA38-E15D-4AA8-92DD-F020D5ADAF5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C0D757A9-3053-459F-BC0F-9BC0A8BE069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1A66087B-A938-4A3E-A545-90F6E227A5C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A7D2708B-A05B-4814-AC17-778F6F5AED1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320" name="直線コネクタ 319">
          <a:extLst>
            <a:ext uri="{FF2B5EF4-FFF2-40B4-BE49-F238E27FC236}">
              <a16:creationId xmlns:a16="http://schemas.microsoft.com/office/drawing/2014/main" id="{F383F6E1-0723-4CAA-BF0C-6E13D36095F5}"/>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1" name="【認定こども園・幼稚園・保育所】&#10;有形固定資産減価償却率最小値テキスト">
          <a:extLst>
            <a:ext uri="{FF2B5EF4-FFF2-40B4-BE49-F238E27FC236}">
              <a16:creationId xmlns:a16="http://schemas.microsoft.com/office/drawing/2014/main" id="{4790FB81-2850-4ACF-A18D-3C25FEDB277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2" name="直線コネクタ 321">
          <a:extLst>
            <a:ext uri="{FF2B5EF4-FFF2-40B4-BE49-F238E27FC236}">
              <a16:creationId xmlns:a16="http://schemas.microsoft.com/office/drawing/2014/main" id="{27FD8E96-34B5-4D26-AE89-9CD4DB7F463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1C0E0BCB-02C4-42AA-AFC7-9C99B89BCC29}"/>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324" name="直線コネクタ 323">
          <a:extLst>
            <a:ext uri="{FF2B5EF4-FFF2-40B4-BE49-F238E27FC236}">
              <a16:creationId xmlns:a16="http://schemas.microsoft.com/office/drawing/2014/main" id="{EE645717-FD37-4899-B8F9-BC404D68E0D7}"/>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141D8F52-4AA7-425E-A324-CE6C25F7995E}"/>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326" name="フローチャート: 判断 325">
          <a:extLst>
            <a:ext uri="{FF2B5EF4-FFF2-40B4-BE49-F238E27FC236}">
              <a16:creationId xmlns:a16="http://schemas.microsoft.com/office/drawing/2014/main" id="{4C5620F7-BE39-4233-9999-D641913AA4AC}"/>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327" name="フローチャート: 判断 326">
          <a:extLst>
            <a:ext uri="{FF2B5EF4-FFF2-40B4-BE49-F238E27FC236}">
              <a16:creationId xmlns:a16="http://schemas.microsoft.com/office/drawing/2014/main" id="{3183E4AA-1B74-467F-A65C-6267C5D3EDB9}"/>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328" name="フローチャート: 判断 327">
          <a:extLst>
            <a:ext uri="{FF2B5EF4-FFF2-40B4-BE49-F238E27FC236}">
              <a16:creationId xmlns:a16="http://schemas.microsoft.com/office/drawing/2014/main" id="{49AF5DBB-198B-49D6-8AAC-85ED6B6FBC9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329" name="フローチャート: 判断 328">
          <a:extLst>
            <a:ext uri="{FF2B5EF4-FFF2-40B4-BE49-F238E27FC236}">
              <a16:creationId xmlns:a16="http://schemas.microsoft.com/office/drawing/2014/main" id="{6C9098A9-687A-49F6-9956-4FCE7632F206}"/>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330" name="フローチャート: 判断 329">
          <a:extLst>
            <a:ext uri="{FF2B5EF4-FFF2-40B4-BE49-F238E27FC236}">
              <a16:creationId xmlns:a16="http://schemas.microsoft.com/office/drawing/2014/main" id="{E7222D39-5495-430C-8940-C3A900F4B9F6}"/>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FA4D023C-09C4-488A-89D3-3ED6412B656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CBDB642B-CCF1-474B-A879-BAC990D6C43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DB42F95-D264-4360-A278-81EE08B49DB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CE43E05-B964-4C67-860D-158A6FC3C2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F3FF38F-6FEE-4F18-8405-434389DF6B2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67310</xdr:rowOff>
    </xdr:from>
    <xdr:to>
      <xdr:col>85</xdr:col>
      <xdr:colOff>177800</xdr:colOff>
      <xdr:row>38</xdr:row>
      <xdr:rowOff>168910</xdr:rowOff>
    </xdr:to>
    <xdr:sp macro="" textlink="">
      <xdr:nvSpPr>
        <xdr:cNvPr id="336" name="楕円 335">
          <a:extLst>
            <a:ext uri="{FF2B5EF4-FFF2-40B4-BE49-F238E27FC236}">
              <a16:creationId xmlns:a16="http://schemas.microsoft.com/office/drawing/2014/main" id="{478D0610-2AC2-4387-8069-171462BBE3EF}"/>
            </a:ext>
          </a:extLst>
        </xdr:cNvPr>
        <xdr:cNvSpPr/>
      </xdr:nvSpPr>
      <xdr:spPr>
        <a:xfrm>
          <a:off x="162687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45737</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AC09E901-96D1-4B0A-BC52-48BF8238CA94}"/>
            </a:ext>
          </a:extLst>
        </xdr:cNvPr>
        <xdr:cNvSpPr txBox="1"/>
      </xdr:nvSpPr>
      <xdr:spPr>
        <a:xfrm>
          <a:off x="16357600"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164465</xdr:rowOff>
    </xdr:from>
    <xdr:to>
      <xdr:col>81</xdr:col>
      <xdr:colOff>101600</xdr:colOff>
      <xdr:row>38</xdr:row>
      <xdr:rowOff>94615</xdr:rowOff>
    </xdr:to>
    <xdr:sp macro="" textlink="">
      <xdr:nvSpPr>
        <xdr:cNvPr id="338" name="楕円 337">
          <a:extLst>
            <a:ext uri="{FF2B5EF4-FFF2-40B4-BE49-F238E27FC236}">
              <a16:creationId xmlns:a16="http://schemas.microsoft.com/office/drawing/2014/main" id="{D521D3E9-072F-476A-BEFE-DF4F65E9140A}"/>
            </a:ext>
          </a:extLst>
        </xdr:cNvPr>
        <xdr:cNvSpPr/>
      </xdr:nvSpPr>
      <xdr:spPr>
        <a:xfrm>
          <a:off x="15430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43815</xdr:rowOff>
    </xdr:from>
    <xdr:to>
      <xdr:col>85</xdr:col>
      <xdr:colOff>127000</xdr:colOff>
      <xdr:row>38</xdr:row>
      <xdr:rowOff>118110</xdr:rowOff>
    </xdr:to>
    <xdr:cxnSp macro="">
      <xdr:nvCxnSpPr>
        <xdr:cNvPr id="339" name="直線コネクタ 338">
          <a:extLst>
            <a:ext uri="{FF2B5EF4-FFF2-40B4-BE49-F238E27FC236}">
              <a16:creationId xmlns:a16="http://schemas.microsoft.com/office/drawing/2014/main" id="{038CB061-EB21-4B69-9742-7990525F2D92}"/>
            </a:ext>
          </a:extLst>
        </xdr:cNvPr>
        <xdr:cNvCxnSpPr/>
      </xdr:nvCxnSpPr>
      <xdr:spPr>
        <a:xfrm>
          <a:off x="15481300" y="655891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84455</xdr:rowOff>
    </xdr:from>
    <xdr:to>
      <xdr:col>76</xdr:col>
      <xdr:colOff>165100</xdr:colOff>
      <xdr:row>38</xdr:row>
      <xdr:rowOff>14605</xdr:rowOff>
    </xdr:to>
    <xdr:sp macro="" textlink="">
      <xdr:nvSpPr>
        <xdr:cNvPr id="340" name="楕円 339">
          <a:extLst>
            <a:ext uri="{FF2B5EF4-FFF2-40B4-BE49-F238E27FC236}">
              <a16:creationId xmlns:a16="http://schemas.microsoft.com/office/drawing/2014/main" id="{8F6940AD-4FF2-4970-9646-83E58A49FF8C}"/>
            </a:ext>
          </a:extLst>
        </xdr:cNvPr>
        <xdr:cNvSpPr/>
      </xdr:nvSpPr>
      <xdr:spPr>
        <a:xfrm>
          <a:off x="14541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135255</xdr:rowOff>
    </xdr:from>
    <xdr:to>
      <xdr:col>81</xdr:col>
      <xdr:colOff>50800</xdr:colOff>
      <xdr:row>38</xdr:row>
      <xdr:rowOff>43815</xdr:rowOff>
    </xdr:to>
    <xdr:cxnSp macro="">
      <xdr:nvCxnSpPr>
        <xdr:cNvPr id="341" name="直線コネクタ 340">
          <a:extLst>
            <a:ext uri="{FF2B5EF4-FFF2-40B4-BE49-F238E27FC236}">
              <a16:creationId xmlns:a16="http://schemas.microsoft.com/office/drawing/2014/main" id="{8D1830A0-1226-4829-9B71-D54C4F52673D}"/>
            </a:ext>
          </a:extLst>
        </xdr:cNvPr>
        <xdr:cNvCxnSpPr/>
      </xdr:nvCxnSpPr>
      <xdr:spPr>
        <a:xfrm>
          <a:off x="14592300" y="647890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6350</xdr:rowOff>
    </xdr:from>
    <xdr:to>
      <xdr:col>72</xdr:col>
      <xdr:colOff>38100</xdr:colOff>
      <xdr:row>37</xdr:row>
      <xdr:rowOff>107950</xdr:rowOff>
    </xdr:to>
    <xdr:sp macro="" textlink="">
      <xdr:nvSpPr>
        <xdr:cNvPr id="342" name="楕円 341">
          <a:extLst>
            <a:ext uri="{FF2B5EF4-FFF2-40B4-BE49-F238E27FC236}">
              <a16:creationId xmlns:a16="http://schemas.microsoft.com/office/drawing/2014/main" id="{36FC36A3-0CBC-40D7-AA55-5641E47BA66C}"/>
            </a:ext>
          </a:extLst>
        </xdr:cNvPr>
        <xdr:cNvSpPr/>
      </xdr:nvSpPr>
      <xdr:spPr>
        <a:xfrm>
          <a:off x="13652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57150</xdr:rowOff>
    </xdr:from>
    <xdr:to>
      <xdr:col>76</xdr:col>
      <xdr:colOff>114300</xdr:colOff>
      <xdr:row>37</xdr:row>
      <xdr:rowOff>135255</xdr:rowOff>
    </xdr:to>
    <xdr:cxnSp macro="">
      <xdr:nvCxnSpPr>
        <xdr:cNvPr id="343" name="直線コネクタ 342">
          <a:extLst>
            <a:ext uri="{FF2B5EF4-FFF2-40B4-BE49-F238E27FC236}">
              <a16:creationId xmlns:a16="http://schemas.microsoft.com/office/drawing/2014/main" id="{35BB557F-E7D7-4D7B-AF27-AD8789FA2B35}"/>
            </a:ext>
          </a:extLst>
        </xdr:cNvPr>
        <xdr:cNvCxnSpPr/>
      </xdr:nvCxnSpPr>
      <xdr:spPr>
        <a:xfrm>
          <a:off x="13703300" y="640080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97790</xdr:rowOff>
    </xdr:from>
    <xdr:to>
      <xdr:col>67</xdr:col>
      <xdr:colOff>101600</xdr:colOff>
      <xdr:row>37</xdr:row>
      <xdr:rowOff>27940</xdr:rowOff>
    </xdr:to>
    <xdr:sp macro="" textlink="">
      <xdr:nvSpPr>
        <xdr:cNvPr id="344" name="楕円 343">
          <a:extLst>
            <a:ext uri="{FF2B5EF4-FFF2-40B4-BE49-F238E27FC236}">
              <a16:creationId xmlns:a16="http://schemas.microsoft.com/office/drawing/2014/main" id="{77C9EBD9-8ABD-453C-90FE-5FE75EDF9ECF}"/>
            </a:ext>
          </a:extLst>
        </xdr:cNvPr>
        <xdr:cNvSpPr/>
      </xdr:nvSpPr>
      <xdr:spPr>
        <a:xfrm>
          <a:off x="12763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148590</xdr:rowOff>
    </xdr:from>
    <xdr:to>
      <xdr:col>71</xdr:col>
      <xdr:colOff>177800</xdr:colOff>
      <xdr:row>37</xdr:row>
      <xdr:rowOff>57150</xdr:rowOff>
    </xdr:to>
    <xdr:cxnSp macro="">
      <xdr:nvCxnSpPr>
        <xdr:cNvPr id="345" name="直線コネクタ 344">
          <a:extLst>
            <a:ext uri="{FF2B5EF4-FFF2-40B4-BE49-F238E27FC236}">
              <a16:creationId xmlns:a16="http://schemas.microsoft.com/office/drawing/2014/main" id="{23A0B2EA-BC3A-4B3D-A43F-44874227F75A}"/>
            </a:ext>
          </a:extLst>
        </xdr:cNvPr>
        <xdr:cNvCxnSpPr/>
      </xdr:nvCxnSpPr>
      <xdr:spPr>
        <a:xfrm>
          <a:off x="12814300" y="63207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69742CA8-3445-46B1-8CC3-0C4043D37067}"/>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C05301A6-334B-49AC-A12C-EA6C4CBBEA35}"/>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8FD15D61-D3DF-441E-9F1E-DAD75E585A67}"/>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0F0DACDE-6C38-409B-850E-B77405E2C864}"/>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85742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3B8EF7B6-89D3-44DA-9907-881C6114A1E6}"/>
            </a:ext>
          </a:extLst>
        </xdr:cNvPr>
        <xdr:cNvSpPr txBox="1"/>
      </xdr:nvSpPr>
      <xdr:spPr>
        <a:xfrm>
          <a:off x="152660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ECAC33BA-DCA1-46EE-85B7-1180FA4630C4}"/>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124477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801FBE60-B66B-4061-880E-771F2C660AB5}"/>
            </a:ext>
          </a:extLst>
        </xdr:cNvPr>
        <xdr:cNvSpPr txBox="1"/>
      </xdr:nvSpPr>
      <xdr:spPr>
        <a:xfrm>
          <a:off x="13500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44467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CDDF9518-4120-4140-8CAF-03C8EADAD518}"/>
            </a:ext>
          </a:extLst>
        </xdr:cNvPr>
        <xdr:cNvSpPr txBox="1"/>
      </xdr:nvSpPr>
      <xdr:spPr>
        <a:xfrm>
          <a:off x="126117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B1D233BA-BA3D-4960-BA89-6D057E1A4D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916E6140-2612-49CF-BC49-95DE494E205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57159728-345C-4957-BAF9-D43FB6F5933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38542D09-8750-45E7-A1A8-62D5D53D834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C11BA40E-EE2C-46C9-887B-7F72BD482BC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D751D369-B80C-4436-AAA6-373F34BC1E0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E49EBCF4-350B-4CD8-9EC4-7088AAA6CAB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BB21FF7-087F-4332-8F36-8DB37BEFB85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FC4E61BC-D982-4703-BDFF-F462102502B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6266979-8578-42D5-9FF9-3B0D264E91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a:extLst>
            <a:ext uri="{FF2B5EF4-FFF2-40B4-BE49-F238E27FC236}">
              <a16:creationId xmlns:a16="http://schemas.microsoft.com/office/drawing/2014/main" id="{2043F060-5EFD-4C22-9A38-1007FC92934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5" name="テキスト ボックス 364">
          <a:extLst>
            <a:ext uri="{FF2B5EF4-FFF2-40B4-BE49-F238E27FC236}">
              <a16:creationId xmlns:a16="http://schemas.microsoft.com/office/drawing/2014/main" id="{CE17226C-0010-455E-B8F9-E676225D4BB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a:extLst>
            <a:ext uri="{FF2B5EF4-FFF2-40B4-BE49-F238E27FC236}">
              <a16:creationId xmlns:a16="http://schemas.microsoft.com/office/drawing/2014/main" id="{39B7121D-18A0-4F16-B0CC-2C70F288807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7" name="テキスト ボックス 366">
          <a:extLst>
            <a:ext uri="{FF2B5EF4-FFF2-40B4-BE49-F238E27FC236}">
              <a16:creationId xmlns:a16="http://schemas.microsoft.com/office/drawing/2014/main" id="{2582DA2E-A1F2-4308-8739-52A2CCDAF72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a:extLst>
            <a:ext uri="{FF2B5EF4-FFF2-40B4-BE49-F238E27FC236}">
              <a16:creationId xmlns:a16="http://schemas.microsoft.com/office/drawing/2014/main" id="{BF301969-3C49-45F5-AB95-3AC5345473D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9" name="テキスト ボックス 368">
          <a:extLst>
            <a:ext uri="{FF2B5EF4-FFF2-40B4-BE49-F238E27FC236}">
              <a16:creationId xmlns:a16="http://schemas.microsoft.com/office/drawing/2014/main" id="{9B57ECDB-7883-4243-A92F-14E16C471D5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a:extLst>
            <a:ext uri="{FF2B5EF4-FFF2-40B4-BE49-F238E27FC236}">
              <a16:creationId xmlns:a16="http://schemas.microsoft.com/office/drawing/2014/main" id="{893EE91A-6DE6-4EBD-9C18-7CC8D5B7346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1" name="テキスト ボックス 370">
          <a:extLst>
            <a:ext uri="{FF2B5EF4-FFF2-40B4-BE49-F238E27FC236}">
              <a16:creationId xmlns:a16="http://schemas.microsoft.com/office/drawing/2014/main" id="{49B8425A-8E58-431A-9212-990D5991461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29860860-A084-4D30-9DCB-756C868354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3" name="テキスト ボックス 372">
          <a:extLst>
            <a:ext uri="{FF2B5EF4-FFF2-40B4-BE49-F238E27FC236}">
              <a16:creationId xmlns:a16="http://schemas.microsoft.com/office/drawing/2014/main" id="{61E2B8E6-EE29-4049-B4F1-BEF152859E0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A162B86E-E6BC-47F9-AEBE-14834BF512B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375" name="直線コネクタ 374">
          <a:extLst>
            <a:ext uri="{FF2B5EF4-FFF2-40B4-BE49-F238E27FC236}">
              <a16:creationId xmlns:a16="http://schemas.microsoft.com/office/drawing/2014/main" id="{ED468BAB-8434-4543-8272-124D45E4D12A}"/>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6" name="【認定こども園・幼稚園・保育所】&#10;一人当たり面積最小値テキスト">
          <a:extLst>
            <a:ext uri="{FF2B5EF4-FFF2-40B4-BE49-F238E27FC236}">
              <a16:creationId xmlns:a16="http://schemas.microsoft.com/office/drawing/2014/main" id="{3216AC5C-339F-4CC4-9BD5-11E158928598}"/>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7" name="直線コネクタ 376">
          <a:extLst>
            <a:ext uri="{FF2B5EF4-FFF2-40B4-BE49-F238E27FC236}">
              <a16:creationId xmlns:a16="http://schemas.microsoft.com/office/drawing/2014/main" id="{F8D2F0DD-51F8-4C62-BE05-A6E505FF5458}"/>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378" name="【認定こども園・幼稚園・保育所】&#10;一人当たり面積最大値テキスト">
          <a:extLst>
            <a:ext uri="{FF2B5EF4-FFF2-40B4-BE49-F238E27FC236}">
              <a16:creationId xmlns:a16="http://schemas.microsoft.com/office/drawing/2014/main" id="{BCD07495-387C-45A2-802E-59D2E24CC139}"/>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379" name="直線コネクタ 378">
          <a:extLst>
            <a:ext uri="{FF2B5EF4-FFF2-40B4-BE49-F238E27FC236}">
              <a16:creationId xmlns:a16="http://schemas.microsoft.com/office/drawing/2014/main" id="{C76C570A-06D4-40E2-9393-D19B712D92FB}"/>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380" name="【認定こども園・幼稚園・保育所】&#10;一人当たり面積平均値テキスト">
          <a:extLst>
            <a:ext uri="{FF2B5EF4-FFF2-40B4-BE49-F238E27FC236}">
              <a16:creationId xmlns:a16="http://schemas.microsoft.com/office/drawing/2014/main" id="{236B8AD8-B25D-4D75-B587-1535E6402F15}"/>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81" name="フローチャート: 判断 380">
          <a:extLst>
            <a:ext uri="{FF2B5EF4-FFF2-40B4-BE49-F238E27FC236}">
              <a16:creationId xmlns:a16="http://schemas.microsoft.com/office/drawing/2014/main" id="{A2B6BC6F-79CC-41CA-83C1-FDC112E7EEF3}"/>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382" name="フローチャート: 判断 381">
          <a:extLst>
            <a:ext uri="{FF2B5EF4-FFF2-40B4-BE49-F238E27FC236}">
              <a16:creationId xmlns:a16="http://schemas.microsoft.com/office/drawing/2014/main" id="{B6CACEDC-D269-492C-904B-56AC2198E94B}"/>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383" name="フローチャート: 判断 382">
          <a:extLst>
            <a:ext uri="{FF2B5EF4-FFF2-40B4-BE49-F238E27FC236}">
              <a16:creationId xmlns:a16="http://schemas.microsoft.com/office/drawing/2014/main" id="{BBB232F4-77E9-4527-9EF5-C0760670264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384" name="フローチャート: 判断 383">
          <a:extLst>
            <a:ext uri="{FF2B5EF4-FFF2-40B4-BE49-F238E27FC236}">
              <a16:creationId xmlns:a16="http://schemas.microsoft.com/office/drawing/2014/main" id="{27031FF3-FE86-445C-972A-9A1A8FB3D6D1}"/>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385" name="フローチャート: 判断 384">
          <a:extLst>
            <a:ext uri="{FF2B5EF4-FFF2-40B4-BE49-F238E27FC236}">
              <a16:creationId xmlns:a16="http://schemas.microsoft.com/office/drawing/2014/main" id="{ED0601EE-7571-4262-96EC-73DBE0E0358F}"/>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53DE250A-2A87-44D6-A4A1-9C76B724C9C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58FA237-2595-4141-A938-0076128DB8A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6BA0375-EB5A-4974-A587-B4DB85C8C78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F35D9ECF-2D66-4AAD-B9E8-96E818C5F0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2FCA9AD9-5B2A-403E-9B16-82655A04D30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84836</xdr:rowOff>
    </xdr:from>
    <xdr:to>
      <xdr:col>116</xdr:col>
      <xdr:colOff>114300</xdr:colOff>
      <xdr:row>39</xdr:row>
      <xdr:rowOff>14986</xdr:rowOff>
    </xdr:to>
    <xdr:sp macro="" textlink="">
      <xdr:nvSpPr>
        <xdr:cNvPr id="391" name="楕円 390">
          <a:extLst>
            <a:ext uri="{FF2B5EF4-FFF2-40B4-BE49-F238E27FC236}">
              <a16:creationId xmlns:a16="http://schemas.microsoft.com/office/drawing/2014/main" id="{C738ED03-799B-4AA0-A783-0C5B24674679}"/>
            </a:ext>
          </a:extLst>
        </xdr:cNvPr>
        <xdr:cNvSpPr/>
      </xdr:nvSpPr>
      <xdr:spPr>
        <a:xfrm>
          <a:off x="221107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63263</xdr:rowOff>
    </xdr:from>
    <xdr:ext cx="469744" cy="259045"/>
    <xdr:sp macro="" textlink="">
      <xdr:nvSpPr>
        <xdr:cNvPr id="392" name="【認定こども園・幼稚園・保育所】&#10;一人当たり面積該当値テキスト">
          <a:extLst>
            <a:ext uri="{FF2B5EF4-FFF2-40B4-BE49-F238E27FC236}">
              <a16:creationId xmlns:a16="http://schemas.microsoft.com/office/drawing/2014/main" id="{5FD30E46-B618-48AA-B86C-6682CF7FD746}"/>
            </a:ext>
          </a:extLst>
        </xdr:cNvPr>
        <xdr:cNvSpPr txBox="1"/>
      </xdr:nvSpPr>
      <xdr:spPr>
        <a:xfrm>
          <a:off x="22199600" y="657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96266</xdr:rowOff>
    </xdr:from>
    <xdr:to>
      <xdr:col>112</xdr:col>
      <xdr:colOff>38100</xdr:colOff>
      <xdr:row>39</xdr:row>
      <xdr:rowOff>26416</xdr:rowOff>
    </xdr:to>
    <xdr:sp macro="" textlink="">
      <xdr:nvSpPr>
        <xdr:cNvPr id="393" name="楕円 392">
          <a:extLst>
            <a:ext uri="{FF2B5EF4-FFF2-40B4-BE49-F238E27FC236}">
              <a16:creationId xmlns:a16="http://schemas.microsoft.com/office/drawing/2014/main" id="{2E2D5D2F-9826-4F80-A529-E23A193A7414}"/>
            </a:ext>
          </a:extLst>
        </xdr:cNvPr>
        <xdr:cNvSpPr/>
      </xdr:nvSpPr>
      <xdr:spPr>
        <a:xfrm>
          <a:off x="21272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135636</xdr:rowOff>
    </xdr:from>
    <xdr:to>
      <xdr:col>116</xdr:col>
      <xdr:colOff>63500</xdr:colOff>
      <xdr:row>38</xdr:row>
      <xdr:rowOff>147066</xdr:rowOff>
    </xdr:to>
    <xdr:cxnSp macro="">
      <xdr:nvCxnSpPr>
        <xdr:cNvPr id="394" name="直線コネクタ 393">
          <a:extLst>
            <a:ext uri="{FF2B5EF4-FFF2-40B4-BE49-F238E27FC236}">
              <a16:creationId xmlns:a16="http://schemas.microsoft.com/office/drawing/2014/main" id="{53433C01-5831-4009-9772-7F47827AD36A}"/>
            </a:ext>
          </a:extLst>
        </xdr:cNvPr>
        <xdr:cNvCxnSpPr/>
      </xdr:nvCxnSpPr>
      <xdr:spPr>
        <a:xfrm flipV="1">
          <a:off x="21323300" y="665073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105410</xdr:rowOff>
    </xdr:from>
    <xdr:to>
      <xdr:col>107</xdr:col>
      <xdr:colOff>101600</xdr:colOff>
      <xdr:row>39</xdr:row>
      <xdr:rowOff>35560</xdr:rowOff>
    </xdr:to>
    <xdr:sp macro="" textlink="">
      <xdr:nvSpPr>
        <xdr:cNvPr id="395" name="楕円 394">
          <a:extLst>
            <a:ext uri="{FF2B5EF4-FFF2-40B4-BE49-F238E27FC236}">
              <a16:creationId xmlns:a16="http://schemas.microsoft.com/office/drawing/2014/main" id="{5CFA2643-579D-4278-B507-5A84013F7A56}"/>
            </a:ext>
          </a:extLst>
        </xdr:cNvPr>
        <xdr:cNvSpPr/>
      </xdr:nvSpPr>
      <xdr:spPr>
        <a:xfrm>
          <a:off x="20383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147066</xdr:rowOff>
    </xdr:from>
    <xdr:to>
      <xdr:col>111</xdr:col>
      <xdr:colOff>177800</xdr:colOff>
      <xdr:row>38</xdr:row>
      <xdr:rowOff>156210</xdr:rowOff>
    </xdr:to>
    <xdr:cxnSp macro="">
      <xdr:nvCxnSpPr>
        <xdr:cNvPr id="396" name="直線コネクタ 395">
          <a:extLst>
            <a:ext uri="{FF2B5EF4-FFF2-40B4-BE49-F238E27FC236}">
              <a16:creationId xmlns:a16="http://schemas.microsoft.com/office/drawing/2014/main" id="{F3ED3B41-75F3-4DC0-9758-50F383E8F741}"/>
            </a:ext>
          </a:extLst>
        </xdr:cNvPr>
        <xdr:cNvCxnSpPr/>
      </xdr:nvCxnSpPr>
      <xdr:spPr>
        <a:xfrm flipV="1">
          <a:off x="20434300" y="666216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112268</xdr:rowOff>
    </xdr:from>
    <xdr:to>
      <xdr:col>102</xdr:col>
      <xdr:colOff>165100</xdr:colOff>
      <xdr:row>39</xdr:row>
      <xdr:rowOff>42418</xdr:rowOff>
    </xdr:to>
    <xdr:sp macro="" textlink="">
      <xdr:nvSpPr>
        <xdr:cNvPr id="397" name="楕円 396">
          <a:extLst>
            <a:ext uri="{FF2B5EF4-FFF2-40B4-BE49-F238E27FC236}">
              <a16:creationId xmlns:a16="http://schemas.microsoft.com/office/drawing/2014/main" id="{E9055BC2-D458-48B4-B137-E9D454A003C1}"/>
            </a:ext>
          </a:extLst>
        </xdr:cNvPr>
        <xdr:cNvSpPr/>
      </xdr:nvSpPr>
      <xdr:spPr>
        <a:xfrm>
          <a:off x="19494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156210</xdr:rowOff>
    </xdr:from>
    <xdr:to>
      <xdr:col>107</xdr:col>
      <xdr:colOff>50800</xdr:colOff>
      <xdr:row>38</xdr:row>
      <xdr:rowOff>163068</xdr:rowOff>
    </xdr:to>
    <xdr:cxnSp macro="">
      <xdr:nvCxnSpPr>
        <xdr:cNvPr id="398" name="直線コネクタ 397">
          <a:extLst>
            <a:ext uri="{FF2B5EF4-FFF2-40B4-BE49-F238E27FC236}">
              <a16:creationId xmlns:a16="http://schemas.microsoft.com/office/drawing/2014/main" id="{B1555E08-C36F-4B42-BE54-8A6486E34825}"/>
            </a:ext>
          </a:extLst>
        </xdr:cNvPr>
        <xdr:cNvCxnSpPr/>
      </xdr:nvCxnSpPr>
      <xdr:spPr>
        <a:xfrm flipV="1">
          <a:off x="19545300" y="66713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121412</xdr:rowOff>
    </xdr:from>
    <xdr:to>
      <xdr:col>98</xdr:col>
      <xdr:colOff>38100</xdr:colOff>
      <xdr:row>39</xdr:row>
      <xdr:rowOff>51562</xdr:rowOff>
    </xdr:to>
    <xdr:sp macro="" textlink="">
      <xdr:nvSpPr>
        <xdr:cNvPr id="399" name="楕円 398">
          <a:extLst>
            <a:ext uri="{FF2B5EF4-FFF2-40B4-BE49-F238E27FC236}">
              <a16:creationId xmlns:a16="http://schemas.microsoft.com/office/drawing/2014/main" id="{058C3188-CA4B-4913-A5A1-2DCCAA6FBF7F}"/>
            </a:ext>
          </a:extLst>
        </xdr:cNvPr>
        <xdr:cNvSpPr/>
      </xdr:nvSpPr>
      <xdr:spPr>
        <a:xfrm>
          <a:off x="18605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163068</xdr:rowOff>
    </xdr:from>
    <xdr:to>
      <xdr:col>102</xdr:col>
      <xdr:colOff>114300</xdr:colOff>
      <xdr:row>39</xdr:row>
      <xdr:rowOff>762</xdr:rowOff>
    </xdr:to>
    <xdr:cxnSp macro="">
      <xdr:nvCxnSpPr>
        <xdr:cNvPr id="400" name="直線コネクタ 399">
          <a:extLst>
            <a:ext uri="{FF2B5EF4-FFF2-40B4-BE49-F238E27FC236}">
              <a16:creationId xmlns:a16="http://schemas.microsoft.com/office/drawing/2014/main" id="{1ADDF0FC-F7A9-41F7-857B-EDFD62C37BD4}"/>
            </a:ext>
          </a:extLst>
        </xdr:cNvPr>
        <xdr:cNvCxnSpPr/>
      </xdr:nvCxnSpPr>
      <xdr:spPr>
        <a:xfrm flipV="1">
          <a:off x="18656300" y="66781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401" name="n_1aveValue【認定こども園・幼稚園・保育所】&#10;一人当たり面積">
          <a:extLst>
            <a:ext uri="{FF2B5EF4-FFF2-40B4-BE49-F238E27FC236}">
              <a16:creationId xmlns:a16="http://schemas.microsoft.com/office/drawing/2014/main" id="{ECD1A128-E39A-4508-9607-40080C2AAC3E}"/>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402" name="n_2aveValue【認定こども園・幼稚園・保育所】&#10;一人当たり面積">
          <a:extLst>
            <a:ext uri="{FF2B5EF4-FFF2-40B4-BE49-F238E27FC236}">
              <a16:creationId xmlns:a16="http://schemas.microsoft.com/office/drawing/2014/main" id="{5676EAB5-ABD3-45E6-8C28-1736097DB07D}"/>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403" name="n_3aveValue【認定こども園・幼稚園・保育所】&#10;一人当たり面積">
          <a:extLst>
            <a:ext uri="{FF2B5EF4-FFF2-40B4-BE49-F238E27FC236}">
              <a16:creationId xmlns:a16="http://schemas.microsoft.com/office/drawing/2014/main" id="{ABF52BB1-D144-4304-9EDC-0B2159DE9295}"/>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47515</xdr:rowOff>
    </xdr:from>
    <xdr:ext cx="469744" cy="259045"/>
    <xdr:sp macro="" textlink="">
      <xdr:nvSpPr>
        <xdr:cNvPr id="404" name="n_4aveValue【認定こども園・幼稚園・保育所】&#10;一人当たり面積">
          <a:extLst>
            <a:ext uri="{FF2B5EF4-FFF2-40B4-BE49-F238E27FC236}">
              <a16:creationId xmlns:a16="http://schemas.microsoft.com/office/drawing/2014/main" id="{3077F394-E7F4-49DC-A9FF-AA1B076C46A4}"/>
            </a:ext>
          </a:extLst>
        </xdr:cNvPr>
        <xdr:cNvSpPr txBox="1"/>
      </xdr:nvSpPr>
      <xdr:spPr>
        <a:xfrm>
          <a:off x="184214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17543</xdr:rowOff>
    </xdr:from>
    <xdr:ext cx="469744" cy="259045"/>
    <xdr:sp macro="" textlink="">
      <xdr:nvSpPr>
        <xdr:cNvPr id="405" name="n_1mainValue【認定こども園・幼稚園・保育所】&#10;一人当たり面積">
          <a:extLst>
            <a:ext uri="{FF2B5EF4-FFF2-40B4-BE49-F238E27FC236}">
              <a16:creationId xmlns:a16="http://schemas.microsoft.com/office/drawing/2014/main" id="{6DC4DC98-BA58-4EC7-BB5A-936E90BE6DC0}"/>
            </a:ext>
          </a:extLst>
        </xdr:cNvPr>
        <xdr:cNvSpPr txBox="1"/>
      </xdr:nvSpPr>
      <xdr:spPr>
        <a:xfrm>
          <a:off x="21075727" y="670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06" name="n_2mainValue【認定こども園・幼稚園・保育所】&#10;一人当たり面積">
          <a:extLst>
            <a:ext uri="{FF2B5EF4-FFF2-40B4-BE49-F238E27FC236}">
              <a16:creationId xmlns:a16="http://schemas.microsoft.com/office/drawing/2014/main" id="{82B6BF2C-1641-4400-A6D5-899C634D9692}"/>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33545</xdr:rowOff>
    </xdr:from>
    <xdr:ext cx="469744" cy="259045"/>
    <xdr:sp macro="" textlink="">
      <xdr:nvSpPr>
        <xdr:cNvPr id="407" name="n_3mainValue【認定こども園・幼稚園・保育所】&#10;一人当たり面積">
          <a:extLst>
            <a:ext uri="{FF2B5EF4-FFF2-40B4-BE49-F238E27FC236}">
              <a16:creationId xmlns:a16="http://schemas.microsoft.com/office/drawing/2014/main" id="{34F242DC-2665-4EA1-A980-AD5F272FDF4C}"/>
            </a:ext>
          </a:extLst>
        </xdr:cNvPr>
        <xdr:cNvSpPr txBox="1"/>
      </xdr:nvSpPr>
      <xdr:spPr>
        <a:xfrm>
          <a:off x="19310427" y="67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42689</xdr:rowOff>
    </xdr:from>
    <xdr:ext cx="469744" cy="259045"/>
    <xdr:sp macro="" textlink="">
      <xdr:nvSpPr>
        <xdr:cNvPr id="408" name="n_4mainValue【認定こども園・幼稚園・保育所】&#10;一人当たり面積">
          <a:extLst>
            <a:ext uri="{FF2B5EF4-FFF2-40B4-BE49-F238E27FC236}">
              <a16:creationId xmlns:a16="http://schemas.microsoft.com/office/drawing/2014/main" id="{AABF6E3B-8959-4273-85FA-F2E910000770}"/>
            </a:ext>
          </a:extLst>
        </xdr:cNvPr>
        <xdr:cNvSpPr txBox="1"/>
      </xdr:nvSpPr>
      <xdr:spPr>
        <a:xfrm>
          <a:off x="18421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0E0DBA84-C421-40DF-B83B-E6145FB27F9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AD63A9FB-5FFD-46DF-A273-E4ED72A43D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E05C5433-B03D-44F6-89B2-31203D0C72C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C31D377B-2995-4CB3-8763-83F39B2A4B0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EF86FE9D-3222-48EF-BC53-0A79EED7AE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C11DCA76-F3B0-4935-AB6F-F8A394CED8C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E1C4D4F-5C06-46FB-A029-B28A2A3B0F7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94F3A00A-C4D4-4EE5-8F9F-CD6EB856323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07D31F6D-D234-485C-9228-F9895E96AF1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EFDC3F35-31F2-4315-A7D4-45392D4BCC6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99C4F589-F4BA-4C81-981C-E81B750B19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DB606874-5909-4B0D-AE0D-AAD4F165D8D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1" name="テキスト ボックス 420">
          <a:extLst>
            <a:ext uri="{FF2B5EF4-FFF2-40B4-BE49-F238E27FC236}">
              <a16:creationId xmlns:a16="http://schemas.microsoft.com/office/drawing/2014/main" id="{340C0649-9A09-434B-86F4-996E88B7B7D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C1F6E558-1D10-4441-9A50-279D8165311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FA1ADD2B-87BE-4C16-92F5-C19B89622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C1C3ADF4-371C-4328-83C9-79E63A740F9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CFA1D5F6-0A0D-4D4C-9747-F9FFC720A77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DABBB2E6-BD31-4405-8F66-AFEA1E39B02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75077E20-8AE6-48A9-B056-ED540962519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22991831-8CDF-4EA9-885F-46837F7DE1E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9" name="テキスト ボックス 428">
          <a:extLst>
            <a:ext uri="{FF2B5EF4-FFF2-40B4-BE49-F238E27FC236}">
              <a16:creationId xmlns:a16="http://schemas.microsoft.com/office/drawing/2014/main" id="{6D20BAF9-8FD1-4EA0-9815-D3451CBCE2E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DDB3A254-A67D-42D7-83ED-0409DAFCC31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1" name="テキスト ボックス 430">
          <a:extLst>
            <a:ext uri="{FF2B5EF4-FFF2-40B4-BE49-F238E27FC236}">
              <a16:creationId xmlns:a16="http://schemas.microsoft.com/office/drawing/2014/main" id="{E627CCC1-BBF2-4B4E-AA27-8F54257F453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57D55A87-8576-434C-ACC7-3A7694FD91B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433" name="直線コネクタ 432">
          <a:extLst>
            <a:ext uri="{FF2B5EF4-FFF2-40B4-BE49-F238E27FC236}">
              <a16:creationId xmlns:a16="http://schemas.microsoft.com/office/drawing/2014/main" id="{D1888C12-BD06-4EED-90EE-2C28465F2722}"/>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6FAB3726-CBBC-43DE-ADE9-548E401DA939}"/>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5" name="直線コネクタ 434">
          <a:extLst>
            <a:ext uri="{FF2B5EF4-FFF2-40B4-BE49-F238E27FC236}">
              <a16:creationId xmlns:a16="http://schemas.microsoft.com/office/drawing/2014/main" id="{A9631194-BE7C-40FB-BCAD-7254D47C9E97}"/>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AA976049-1958-43E9-995C-BB65C1E914E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7" name="直線コネクタ 436">
          <a:extLst>
            <a:ext uri="{FF2B5EF4-FFF2-40B4-BE49-F238E27FC236}">
              <a16:creationId xmlns:a16="http://schemas.microsoft.com/office/drawing/2014/main" id="{50A96C01-80BF-4B96-9B90-B05E6D2EA041}"/>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0656B739-7E0A-4F54-BCD3-4A65E6CC8998}"/>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39" name="フローチャート: 判断 438">
          <a:extLst>
            <a:ext uri="{FF2B5EF4-FFF2-40B4-BE49-F238E27FC236}">
              <a16:creationId xmlns:a16="http://schemas.microsoft.com/office/drawing/2014/main" id="{375963D0-4D6C-49AF-B512-595C664D0765}"/>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0" name="フローチャート: 判断 439">
          <a:extLst>
            <a:ext uri="{FF2B5EF4-FFF2-40B4-BE49-F238E27FC236}">
              <a16:creationId xmlns:a16="http://schemas.microsoft.com/office/drawing/2014/main" id="{510009CF-9F8C-41E8-AC95-97BACD73C04C}"/>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1" name="フローチャート: 判断 440">
          <a:extLst>
            <a:ext uri="{FF2B5EF4-FFF2-40B4-BE49-F238E27FC236}">
              <a16:creationId xmlns:a16="http://schemas.microsoft.com/office/drawing/2014/main" id="{12277522-B183-408A-91A5-311D6FD65E2C}"/>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2" name="フローチャート: 判断 441">
          <a:extLst>
            <a:ext uri="{FF2B5EF4-FFF2-40B4-BE49-F238E27FC236}">
              <a16:creationId xmlns:a16="http://schemas.microsoft.com/office/drawing/2014/main" id="{3A1BED53-BE45-4034-9DDE-367B39B91AD6}"/>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3" name="フローチャート: 判断 442">
          <a:extLst>
            <a:ext uri="{FF2B5EF4-FFF2-40B4-BE49-F238E27FC236}">
              <a16:creationId xmlns:a16="http://schemas.microsoft.com/office/drawing/2014/main" id="{2BEA4C09-2B9E-4FA8-967B-19C7E587FBC9}"/>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A5C17E45-717F-4762-9769-04B59834E6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F56CFBD-95DC-4FBC-A6CB-5B3DF8EBE3D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58608B7E-7E30-42C6-B522-4ECE584E11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C5956CD1-BCFA-4DAC-AEE0-C2A46634756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00530F2-6766-4853-8DE0-96C4890A8DD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128270</xdr:rowOff>
    </xdr:from>
    <xdr:to>
      <xdr:col>85</xdr:col>
      <xdr:colOff>177800</xdr:colOff>
      <xdr:row>63</xdr:row>
      <xdr:rowOff>58420</xdr:rowOff>
    </xdr:to>
    <xdr:sp macro="" textlink="">
      <xdr:nvSpPr>
        <xdr:cNvPr id="449" name="楕円 448">
          <a:extLst>
            <a:ext uri="{FF2B5EF4-FFF2-40B4-BE49-F238E27FC236}">
              <a16:creationId xmlns:a16="http://schemas.microsoft.com/office/drawing/2014/main" id="{4D03C6D1-638E-4021-85C9-DCA680539FA0}"/>
            </a:ext>
          </a:extLst>
        </xdr:cNvPr>
        <xdr:cNvSpPr/>
      </xdr:nvSpPr>
      <xdr:spPr>
        <a:xfrm>
          <a:off x="162687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106697</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FDE170DE-01EA-4DE1-BAD4-81F05DEA8A9B}"/>
            </a:ext>
          </a:extLst>
        </xdr:cNvPr>
        <xdr:cNvSpPr txBox="1"/>
      </xdr:nvSpPr>
      <xdr:spPr>
        <a:xfrm>
          <a:off x="163576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88265</xdr:rowOff>
    </xdr:from>
    <xdr:to>
      <xdr:col>81</xdr:col>
      <xdr:colOff>101600</xdr:colOff>
      <xdr:row>63</xdr:row>
      <xdr:rowOff>18415</xdr:rowOff>
    </xdr:to>
    <xdr:sp macro="" textlink="">
      <xdr:nvSpPr>
        <xdr:cNvPr id="451" name="楕円 450">
          <a:extLst>
            <a:ext uri="{FF2B5EF4-FFF2-40B4-BE49-F238E27FC236}">
              <a16:creationId xmlns:a16="http://schemas.microsoft.com/office/drawing/2014/main" id="{4F135FCB-E3C3-411F-843F-C848649BD14F}"/>
            </a:ext>
          </a:extLst>
        </xdr:cNvPr>
        <xdr:cNvSpPr/>
      </xdr:nvSpPr>
      <xdr:spPr>
        <a:xfrm>
          <a:off x="15430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139065</xdr:rowOff>
    </xdr:from>
    <xdr:to>
      <xdr:col>85</xdr:col>
      <xdr:colOff>127000</xdr:colOff>
      <xdr:row>63</xdr:row>
      <xdr:rowOff>7620</xdr:rowOff>
    </xdr:to>
    <xdr:cxnSp macro="">
      <xdr:nvCxnSpPr>
        <xdr:cNvPr id="452" name="直線コネクタ 451">
          <a:extLst>
            <a:ext uri="{FF2B5EF4-FFF2-40B4-BE49-F238E27FC236}">
              <a16:creationId xmlns:a16="http://schemas.microsoft.com/office/drawing/2014/main" id="{A9870218-E0C3-495E-AEEE-EF4C54972C7C}"/>
            </a:ext>
          </a:extLst>
        </xdr:cNvPr>
        <xdr:cNvCxnSpPr/>
      </xdr:nvCxnSpPr>
      <xdr:spPr>
        <a:xfrm>
          <a:off x="15481300" y="1076896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61595</xdr:rowOff>
    </xdr:from>
    <xdr:to>
      <xdr:col>76</xdr:col>
      <xdr:colOff>165100</xdr:colOff>
      <xdr:row>62</xdr:row>
      <xdr:rowOff>163195</xdr:rowOff>
    </xdr:to>
    <xdr:sp macro="" textlink="">
      <xdr:nvSpPr>
        <xdr:cNvPr id="453" name="楕円 452">
          <a:extLst>
            <a:ext uri="{FF2B5EF4-FFF2-40B4-BE49-F238E27FC236}">
              <a16:creationId xmlns:a16="http://schemas.microsoft.com/office/drawing/2014/main" id="{3A689F8A-210B-4EC1-A8FB-16697129B4C5}"/>
            </a:ext>
          </a:extLst>
        </xdr:cNvPr>
        <xdr:cNvSpPr/>
      </xdr:nvSpPr>
      <xdr:spPr>
        <a:xfrm>
          <a:off x="14541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112395</xdr:rowOff>
    </xdr:from>
    <xdr:to>
      <xdr:col>81</xdr:col>
      <xdr:colOff>50800</xdr:colOff>
      <xdr:row>62</xdr:row>
      <xdr:rowOff>139065</xdr:rowOff>
    </xdr:to>
    <xdr:cxnSp macro="">
      <xdr:nvCxnSpPr>
        <xdr:cNvPr id="454" name="直線コネクタ 453">
          <a:extLst>
            <a:ext uri="{FF2B5EF4-FFF2-40B4-BE49-F238E27FC236}">
              <a16:creationId xmlns:a16="http://schemas.microsoft.com/office/drawing/2014/main" id="{AA88BC44-DD69-46B8-A34A-B08FC694CC53}"/>
            </a:ext>
          </a:extLst>
        </xdr:cNvPr>
        <xdr:cNvCxnSpPr/>
      </xdr:nvCxnSpPr>
      <xdr:spPr>
        <a:xfrm>
          <a:off x="14592300" y="107422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17780</xdr:rowOff>
    </xdr:from>
    <xdr:to>
      <xdr:col>72</xdr:col>
      <xdr:colOff>38100</xdr:colOff>
      <xdr:row>62</xdr:row>
      <xdr:rowOff>119380</xdr:rowOff>
    </xdr:to>
    <xdr:sp macro="" textlink="">
      <xdr:nvSpPr>
        <xdr:cNvPr id="455" name="楕円 454">
          <a:extLst>
            <a:ext uri="{FF2B5EF4-FFF2-40B4-BE49-F238E27FC236}">
              <a16:creationId xmlns:a16="http://schemas.microsoft.com/office/drawing/2014/main" id="{2ED09871-8DAE-4665-8197-7B25034FD2F3}"/>
            </a:ext>
          </a:extLst>
        </xdr:cNvPr>
        <xdr:cNvSpPr/>
      </xdr:nvSpPr>
      <xdr:spPr>
        <a:xfrm>
          <a:off x="1365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68580</xdr:rowOff>
    </xdr:from>
    <xdr:to>
      <xdr:col>76</xdr:col>
      <xdr:colOff>114300</xdr:colOff>
      <xdr:row>62</xdr:row>
      <xdr:rowOff>112395</xdr:rowOff>
    </xdr:to>
    <xdr:cxnSp macro="">
      <xdr:nvCxnSpPr>
        <xdr:cNvPr id="456" name="直線コネクタ 455">
          <a:extLst>
            <a:ext uri="{FF2B5EF4-FFF2-40B4-BE49-F238E27FC236}">
              <a16:creationId xmlns:a16="http://schemas.microsoft.com/office/drawing/2014/main" id="{5C4B211B-EE9E-47B6-AE89-2D32100B6617}"/>
            </a:ext>
          </a:extLst>
        </xdr:cNvPr>
        <xdr:cNvCxnSpPr/>
      </xdr:nvCxnSpPr>
      <xdr:spPr>
        <a:xfrm>
          <a:off x="13703300" y="106984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457" name="楕円 456">
          <a:extLst>
            <a:ext uri="{FF2B5EF4-FFF2-40B4-BE49-F238E27FC236}">
              <a16:creationId xmlns:a16="http://schemas.microsoft.com/office/drawing/2014/main" id="{29F074C9-6B6E-4358-AF85-3DB767F8C7F4}"/>
            </a:ext>
          </a:extLst>
        </xdr:cNvPr>
        <xdr:cNvSpPr/>
      </xdr:nvSpPr>
      <xdr:spPr>
        <a:xfrm>
          <a:off x="12763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68580</xdr:rowOff>
    </xdr:to>
    <xdr:cxnSp macro="">
      <xdr:nvCxnSpPr>
        <xdr:cNvPr id="458" name="直線コネクタ 457">
          <a:extLst>
            <a:ext uri="{FF2B5EF4-FFF2-40B4-BE49-F238E27FC236}">
              <a16:creationId xmlns:a16="http://schemas.microsoft.com/office/drawing/2014/main" id="{D58CC086-AFB2-460C-B25A-A8C0F7DB9F25}"/>
            </a:ext>
          </a:extLst>
        </xdr:cNvPr>
        <xdr:cNvCxnSpPr/>
      </xdr:nvCxnSpPr>
      <xdr:spPr>
        <a:xfrm>
          <a:off x="12814300" y="10652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459" name="n_1aveValue【学校施設】&#10;有形固定資産減価償却率">
          <a:extLst>
            <a:ext uri="{FF2B5EF4-FFF2-40B4-BE49-F238E27FC236}">
              <a16:creationId xmlns:a16="http://schemas.microsoft.com/office/drawing/2014/main" id="{69EBF800-EBFF-4BC1-9B97-D328F64A68F1}"/>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460" name="n_2aveValue【学校施設】&#10;有形固定資産減価償却率">
          <a:extLst>
            <a:ext uri="{FF2B5EF4-FFF2-40B4-BE49-F238E27FC236}">
              <a16:creationId xmlns:a16="http://schemas.microsoft.com/office/drawing/2014/main" id="{2E973E36-5775-41C2-8A6C-20E34EEEBF19}"/>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461" name="n_3aveValue【学校施設】&#10;有形固定資産減価償却率">
          <a:extLst>
            <a:ext uri="{FF2B5EF4-FFF2-40B4-BE49-F238E27FC236}">
              <a16:creationId xmlns:a16="http://schemas.microsoft.com/office/drawing/2014/main" id="{4D3E9915-DBCF-4C30-A31C-5A6ADFEACC38}"/>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62" name="n_4aveValue【学校施設】&#10;有形固定資産減価償却率">
          <a:extLst>
            <a:ext uri="{FF2B5EF4-FFF2-40B4-BE49-F238E27FC236}">
              <a16:creationId xmlns:a16="http://schemas.microsoft.com/office/drawing/2014/main" id="{B0B0C502-470F-49F6-B84F-DF0D981C13C2}"/>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9542</xdr:rowOff>
    </xdr:from>
    <xdr:ext cx="405111" cy="259045"/>
    <xdr:sp macro="" textlink="">
      <xdr:nvSpPr>
        <xdr:cNvPr id="463" name="n_1mainValue【学校施設】&#10;有形固定資産減価償却率">
          <a:extLst>
            <a:ext uri="{FF2B5EF4-FFF2-40B4-BE49-F238E27FC236}">
              <a16:creationId xmlns:a16="http://schemas.microsoft.com/office/drawing/2014/main" id="{04EF2094-7F23-4FC3-AE9E-BDDAE6BA3796}"/>
            </a:ext>
          </a:extLst>
        </xdr:cNvPr>
        <xdr:cNvSpPr txBox="1"/>
      </xdr:nvSpPr>
      <xdr:spPr>
        <a:xfrm>
          <a:off x="152660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154322</xdr:rowOff>
    </xdr:from>
    <xdr:ext cx="405111" cy="259045"/>
    <xdr:sp macro="" textlink="">
      <xdr:nvSpPr>
        <xdr:cNvPr id="464" name="n_2mainValue【学校施設】&#10;有形固定資産減価償却率">
          <a:extLst>
            <a:ext uri="{FF2B5EF4-FFF2-40B4-BE49-F238E27FC236}">
              <a16:creationId xmlns:a16="http://schemas.microsoft.com/office/drawing/2014/main" id="{3F361B94-6B87-4C0B-B08D-18BB35F997B3}"/>
            </a:ext>
          </a:extLst>
        </xdr:cNvPr>
        <xdr:cNvSpPr txBox="1"/>
      </xdr:nvSpPr>
      <xdr:spPr>
        <a:xfrm>
          <a:off x="143897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110507</xdr:rowOff>
    </xdr:from>
    <xdr:ext cx="405111" cy="259045"/>
    <xdr:sp macro="" textlink="">
      <xdr:nvSpPr>
        <xdr:cNvPr id="465" name="n_3mainValue【学校施設】&#10;有形固定資産減価償却率">
          <a:extLst>
            <a:ext uri="{FF2B5EF4-FFF2-40B4-BE49-F238E27FC236}">
              <a16:creationId xmlns:a16="http://schemas.microsoft.com/office/drawing/2014/main" id="{46866AD1-B7D0-4417-9BD7-576665FAC311}"/>
            </a:ext>
          </a:extLst>
        </xdr:cNvPr>
        <xdr:cNvSpPr txBox="1"/>
      </xdr:nvSpPr>
      <xdr:spPr>
        <a:xfrm>
          <a:off x="13500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466" name="n_4mainValue【学校施設】&#10;有形固定資産減価償却率">
          <a:extLst>
            <a:ext uri="{FF2B5EF4-FFF2-40B4-BE49-F238E27FC236}">
              <a16:creationId xmlns:a16="http://schemas.microsoft.com/office/drawing/2014/main" id="{BB55D90D-4894-472F-B63F-70C90FB01C2C}"/>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230BC820-0304-424F-BCE1-B261BE2083D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FF2AA85F-3516-48D4-9FE6-0E3AFC94AA1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275B8407-BE95-4ABD-BA1B-61A32ACBD57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595749C9-61EB-4096-992D-8E3787C797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D627395E-213A-458E-9F20-1938D49400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1870A146-7F41-4823-8F30-CE3B4FF058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91933613-B7BD-4EF4-BD5E-D92B10D51ED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B93DB023-60D1-4198-9EC5-9F52101B796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5356B866-86E0-418B-BFDD-BE51754F27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E4706E57-2BD5-40D7-818E-06F420430C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56D547CA-A51B-4575-89AA-F64FE5707DB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38C8FD24-E13B-4469-BA4C-DA3B778F0E1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7C142D44-3146-44B8-9006-3844466E45E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7E50CA33-7640-4ABF-AD5A-0D8E091B7B6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E8277C2F-6702-49AF-A55F-BB8C547AF24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92BF62BE-4A9F-4BA3-B656-D4587AE177A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1CA26E65-2D8B-45A9-9EB9-1B18B5B7A96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8C424CEA-61D0-4951-83AE-378583518A0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D85FEBE0-CD9A-4B7A-9B48-5773067B9DD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B8DBFB95-6011-460A-A0A6-5B6FC3A20F7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A0002119-7B44-4389-81FC-8304780361E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DB883082-1EAA-43AD-AC16-57B19A9408A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D70857C1-1BDF-4FC3-80D7-F8494BA5AC9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2AF343FB-0F66-4998-B65F-A837026AE63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171F564F-8B21-4108-9C50-6735D9D9242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209E7076-BF97-482B-8E80-17B4DFAE2E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493" name="直線コネクタ 492">
          <a:extLst>
            <a:ext uri="{FF2B5EF4-FFF2-40B4-BE49-F238E27FC236}">
              <a16:creationId xmlns:a16="http://schemas.microsoft.com/office/drawing/2014/main" id="{754C90CF-6748-45D1-9047-9F4FEE6F90CC}"/>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494" name="【学校施設】&#10;一人当たり面積最小値テキスト">
          <a:extLst>
            <a:ext uri="{FF2B5EF4-FFF2-40B4-BE49-F238E27FC236}">
              <a16:creationId xmlns:a16="http://schemas.microsoft.com/office/drawing/2014/main" id="{7A6E6682-02F0-463E-86DF-09EC192D50B8}"/>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495" name="直線コネクタ 494">
          <a:extLst>
            <a:ext uri="{FF2B5EF4-FFF2-40B4-BE49-F238E27FC236}">
              <a16:creationId xmlns:a16="http://schemas.microsoft.com/office/drawing/2014/main" id="{39A7564F-F2CE-476A-9C09-8240F03DF203}"/>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496" name="【学校施設】&#10;一人当たり面積最大値テキスト">
          <a:extLst>
            <a:ext uri="{FF2B5EF4-FFF2-40B4-BE49-F238E27FC236}">
              <a16:creationId xmlns:a16="http://schemas.microsoft.com/office/drawing/2014/main" id="{BBA08B5C-86D9-4A5D-9C11-553EE75448CD}"/>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497" name="直線コネクタ 496">
          <a:extLst>
            <a:ext uri="{FF2B5EF4-FFF2-40B4-BE49-F238E27FC236}">
              <a16:creationId xmlns:a16="http://schemas.microsoft.com/office/drawing/2014/main" id="{9079375F-880E-4B3D-9E5A-5B23879CAF5B}"/>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498" name="【学校施設】&#10;一人当たり面積平均値テキスト">
          <a:extLst>
            <a:ext uri="{FF2B5EF4-FFF2-40B4-BE49-F238E27FC236}">
              <a16:creationId xmlns:a16="http://schemas.microsoft.com/office/drawing/2014/main" id="{ECF90368-EA74-49A9-85C6-0D77F607E1C4}"/>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499" name="フローチャート: 判断 498">
          <a:extLst>
            <a:ext uri="{FF2B5EF4-FFF2-40B4-BE49-F238E27FC236}">
              <a16:creationId xmlns:a16="http://schemas.microsoft.com/office/drawing/2014/main" id="{DB480350-F2F8-4312-A4E7-42A99871798D}"/>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00" name="フローチャート: 判断 499">
          <a:extLst>
            <a:ext uri="{FF2B5EF4-FFF2-40B4-BE49-F238E27FC236}">
              <a16:creationId xmlns:a16="http://schemas.microsoft.com/office/drawing/2014/main" id="{49B19DDA-22CC-4A34-A6CB-4B7CFCA838C7}"/>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01" name="フローチャート: 判断 500">
          <a:extLst>
            <a:ext uri="{FF2B5EF4-FFF2-40B4-BE49-F238E27FC236}">
              <a16:creationId xmlns:a16="http://schemas.microsoft.com/office/drawing/2014/main" id="{13AEEC49-7CBC-40E2-AB85-709267D3CF46}"/>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02" name="フローチャート: 判断 501">
          <a:extLst>
            <a:ext uri="{FF2B5EF4-FFF2-40B4-BE49-F238E27FC236}">
              <a16:creationId xmlns:a16="http://schemas.microsoft.com/office/drawing/2014/main" id="{CA1405AD-3A84-4E2B-ACEA-35B052B47A13}"/>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503" name="フローチャート: 判断 502">
          <a:extLst>
            <a:ext uri="{FF2B5EF4-FFF2-40B4-BE49-F238E27FC236}">
              <a16:creationId xmlns:a16="http://schemas.microsoft.com/office/drawing/2014/main" id="{1B5C9267-A738-4142-8CC6-EA4D03B303D5}"/>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EAAD200F-8F08-4754-ADA3-62357478D4A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75A00BB-61CC-4E3A-A182-FB46F5D2BC1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95BA0D5-6C5C-4D03-9C36-974096C2E16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8AA900C5-A06B-433F-AE0B-BB48F4000ED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B7F9482-D235-4A95-BC88-1A871FEA571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57622</xdr:rowOff>
    </xdr:from>
    <xdr:to>
      <xdr:col>116</xdr:col>
      <xdr:colOff>114300</xdr:colOff>
      <xdr:row>62</xdr:row>
      <xdr:rowOff>159222</xdr:rowOff>
    </xdr:to>
    <xdr:sp macro="" textlink="">
      <xdr:nvSpPr>
        <xdr:cNvPr id="509" name="楕円 508">
          <a:extLst>
            <a:ext uri="{FF2B5EF4-FFF2-40B4-BE49-F238E27FC236}">
              <a16:creationId xmlns:a16="http://schemas.microsoft.com/office/drawing/2014/main" id="{9B11C873-5577-45EB-9F56-EE321B2EC512}"/>
            </a:ext>
          </a:extLst>
        </xdr:cNvPr>
        <xdr:cNvSpPr/>
      </xdr:nvSpPr>
      <xdr:spPr>
        <a:xfrm>
          <a:off x="22110700" y="106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36049</xdr:rowOff>
    </xdr:from>
    <xdr:ext cx="469744" cy="259045"/>
    <xdr:sp macro="" textlink="">
      <xdr:nvSpPr>
        <xdr:cNvPr id="510" name="【学校施設】&#10;一人当たり面積該当値テキスト">
          <a:extLst>
            <a:ext uri="{FF2B5EF4-FFF2-40B4-BE49-F238E27FC236}">
              <a16:creationId xmlns:a16="http://schemas.microsoft.com/office/drawing/2014/main" id="{89184694-8521-4332-A5E7-1D4F405699F8}"/>
            </a:ext>
          </a:extLst>
        </xdr:cNvPr>
        <xdr:cNvSpPr txBox="1"/>
      </xdr:nvSpPr>
      <xdr:spPr>
        <a:xfrm>
          <a:off x="22199600" y="1066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72644</xdr:rowOff>
    </xdr:from>
    <xdr:to>
      <xdr:col>112</xdr:col>
      <xdr:colOff>38100</xdr:colOff>
      <xdr:row>63</xdr:row>
      <xdr:rowOff>2794</xdr:rowOff>
    </xdr:to>
    <xdr:sp macro="" textlink="">
      <xdr:nvSpPr>
        <xdr:cNvPr id="511" name="楕円 510">
          <a:extLst>
            <a:ext uri="{FF2B5EF4-FFF2-40B4-BE49-F238E27FC236}">
              <a16:creationId xmlns:a16="http://schemas.microsoft.com/office/drawing/2014/main" id="{DD2A8B20-84D7-4697-8D1C-42814CE18B71}"/>
            </a:ext>
          </a:extLst>
        </xdr:cNvPr>
        <xdr:cNvSpPr/>
      </xdr:nvSpPr>
      <xdr:spPr>
        <a:xfrm>
          <a:off x="21272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108422</xdr:rowOff>
    </xdr:from>
    <xdr:to>
      <xdr:col>116</xdr:col>
      <xdr:colOff>63500</xdr:colOff>
      <xdr:row>62</xdr:row>
      <xdr:rowOff>123444</xdr:rowOff>
    </xdr:to>
    <xdr:cxnSp macro="">
      <xdr:nvCxnSpPr>
        <xdr:cNvPr id="512" name="直線コネクタ 511">
          <a:extLst>
            <a:ext uri="{FF2B5EF4-FFF2-40B4-BE49-F238E27FC236}">
              <a16:creationId xmlns:a16="http://schemas.microsoft.com/office/drawing/2014/main" id="{5C6D85F1-1237-4090-A5EF-EE54B7548D49}"/>
            </a:ext>
          </a:extLst>
        </xdr:cNvPr>
        <xdr:cNvCxnSpPr/>
      </xdr:nvCxnSpPr>
      <xdr:spPr>
        <a:xfrm flipV="1">
          <a:off x="21323300" y="10738322"/>
          <a:ext cx="8382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85380</xdr:rowOff>
    </xdr:from>
    <xdr:to>
      <xdr:col>107</xdr:col>
      <xdr:colOff>101600</xdr:colOff>
      <xdr:row>63</xdr:row>
      <xdr:rowOff>15530</xdr:rowOff>
    </xdr:to>
    <xdr:sp macro="" textlink="">
      <xdr:nvSpPr>
        <xdr:cNvPr id="513" name="楕円 512">
          <a:extLst>
            <a:ext uri="{FF2B5EF4-FFF2-40B4-BE49-F238E27FC236}">
              <a16:creationId xmlns:a16="http://schemas.microsoft.com/office/drawing/2014/main" id="{408DCC29-52FC-4A67-B987-0E1274E624AF}"/>
            </a:ext>
          </a:extLst>
        </xdr:cNvPr>
        <xdr:cNvSpPr/>
      </xdr:nvSpPr>
      <xdr:spPr>
        <a:xfrm>
          <a:off x="20383500" y="107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123444</xdr:rowOff>
    </xdr:from>
    <xdr:to>
      <xdr:col>111</xdr:col>
      <xdr:colOff>177800</xdr:colOff>
      <xdr:row>62</xdr:row>
      <xdr:rowOff>136180</xdr:rowOff>
    </xdr:to>
    <xdr:cxnSp macro="">
      <xdr:nvCxnSpPr>
        <xdr:cNvPr id="514" name="直線コネクタ 513">
          <a:extLst>
            <a:ext uri="{FF2B5EF4-FFF2-40B4-BE49-F238E27FC236}">
              <a16:creationId xmlns:a16="http://schemas.microsoft.com/office/drawing/2014/main" id="{DCCCEA82-8ACA-4F6B-92A7-E6F91141703E}"/>
            </a:ext>
          </a:extLst>
        </xdr:cNvPr>
        <xdr:cNvCxnSpPr/>
      </xdr:nvCxnSpPr>
      <xdr:spPr>
        <a:xfrm flipV="1">
          <a:off x="20434300" y="10753344"/>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95831</xdr:rowOff>
    </xdr:from>
    <xdr:to>
      <xdr:col>102</xdr:col>
      <xdr:colOff>165100</xdr:colOff>
      <xdr:row>63</xdr:row>
      <xdr:rowOff>25981</xdr:rowOff>
    </xdr:to>
    <xdr:sp macro="" textlink="">
      <xdr:nvSpPr>
        <xdr:cNvPr id="515" name="楕円 514">
          <a:extLst>
            <a:ext uri="{FF2B5EF4-FFF2-40B4-BE49-F238E27FC236}">
              <a16:creationId xmlns:a16="http://schemas.microsoft.com/office/drawing/2014/main" id="{04A05700-45CD-4CD5-BC25-243943D095C1}"/>
            </a:ext>
          </a:extLst>
        </xdr:cNvPr>
        <xdr:cNvSpPr/>
      </xdr:nvSpPr>
      <xdr:spPr>
        <a:xfrm>
          <a:off x="19494500" y="1072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136180</xdr:rowOff>
    </xdr:from>
    <xdr:to>
      <xdr:col>107</xdr:col>
      <xdr:colOff>50800</xdr:colOff>
      <xdr:row>62</xdr:row>
      <xdr:rowOff>146631</xdr:rowOff>
    </xdr:to>
    <xdr:cxnSp macro="">
      <xdr:nvCxnSpPr>
        <xdr:cNvPr id="516" name="直線コネクタ 515">
          <a:extLst>
            <a:ext uri="{FF2B5EF4-FFF2-40B4-BE49-F238E27FC236}">
              <a16:creationId xmlns:a16="http://schemas.microsoft.com/office/drawing/2014/main" id="{D1F9ABFE-632E-41EC-8389-28933584F727}"/>
            </a:ext>
          </a:extLst>
        </xdr:cNvPr>
        <xdr:cNvCxnSpPr/>
      </xdr:nvCxnSpPr>
      <xdr:spPr>
        <a:xfrm flipV="1">
          <a:off x="19545300" y="10766080"/>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106934</xdr:rowOff>
    </xdr:from>
    <xdr:to>
      <xdr:col>98</xdr:col>
      <xdr:colOff>38100</xdr:colOff>
      <xdr:row>63</xdr:row>
      <xdr:rowOff>37084</xdr:rowOff>
    </xdr:to>
    <xdr:sp macro="" textlink="">
      <xdr:nvSpPr>
        <xdr:cNvPr id="517" name="楕円 516">
          <a:extLst>
            <a:ext uri="{FF2B5EF4-FFF2-40B4-BE49-F238E27FC236}">
              <a16:creationId xmlns:a16="http://schemas.microsoft.com/office/drawing/2014/main" id="{EAD3BF1B-DF3D-40AF-9156-E5CC9785549D}"/>
            </a:ext>
          </a:extLst>
        </xdr:cNvPr>
        <xdr:cNvSpPr/>
      </xdr:nvSpPr>
      <xdr:spPr>
        <a:xfrm>
          <a:off x="1860550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146631</xdr:rowOff>
    </xdr:from>
    <xdr:to>
      <xdr:col>102</xdr:col>
      <xdr:colOff>114300</xdr:colOff>
      <xdr:row>62</xdr:row>
      <xdr:rowOff>157734</xdr:rowOff>
    </xdr:to>
    <xdr:cxnSp macro="">
      <xdr:nvCxnSpPr>
        <xdr:cNvPr id="518" name="直線コネクタ 517">
          <a:extLst>
            <a:ext uri="{FF2B5EF4-FFF2-40B4-BE49-F238E27FC236}">
              <a16:creationId xmlns:a16="http://schemas.microsoft.com/office/drawing/2014/main" id="{56285ED9-D1FB-46CC-AD7D-444AF566C1A5}"/>
            </a:ext>
          </a:extLst>
        </xdr:cNvPr>
        <xdr:cNvCxnSpPr/>
      </xdr:nvCxnSpPr>
      <xdr:spPr>
        <a:xfrm flipV="1">
          <a:off x="18656300" y="10776531"/>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519" name="n_1aveValue【学校施設】&#10;一人当たり面積">
          <a:extLst>
            <a:ext uri="{FF2B5EF4-FFF2-40B4-BE49-F238E27FC236}">
              <a16:creationId xmlns:a16="http://schemas.microsoft.com/office/drawing/2014/main" id="{C9563BFB-B08B-4084-901B-C2CACACED9E6}"/>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520" name="n_2aveValue【学校施設】&#10;一人当たり面積">
          <a:extLst>
            <a:ext uri="{FF2B5EF4-FFF2-40B4-BE49-F238E27FC236}">
              <a16:creationId xmlns:a16="http://schemas.microsoft.com/office/drawing/2014/main" id="{C2FA3720-C886-4A73-9D80-CF1FAB8D08C8}"/>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521" name="n_3aveValue【学校施設】&#10;一人当たり面積">
          <a:extLst>
            <a:ext uri="{FF2B5EF4-FFF2-40B4-BE49-F238E27FC236}">
              <a16:creationId xmlns:a16="http://schemas.microsoft.com/office/drawing/2014/main" id="{8831411F-B013-4898-BB5E-F99261CF07F9}"/>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169217</xdr:rowOff>
    </xdr:from>
    <xdr:ext cx="469744" cy="259045"/>
    <xdr:sp macro="" textlink="">
      <xdr:nvSpPr>
        <xdr:cNvPr id="522" name="n_4aveValue【学校施設】&#10;一人当たり面積">
          <a:extLst>
            <a:ext uri="{FF2B5EF4-FFF2-40B4-BE49-F238E27FC236}">
              <a16:creationId xmlns:a16="http://schemas.microsoft.com/office/drawing/2014/main" id="{64A077F3-F92C-4933-9DDB-8AF6F82D36E1}"/>
            </a:ext>
          </a:extLst>
        </xdr:cNvPr>
        <xdr:cNvSpPr txBox="1"/>
      </xdr:nvSpPr>
      <xdr:spPr>
        <a:xfrm>
          <a:off x="18421427" y="104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165371</xdr:rowOff>
    </xdr:from>
    <xdr:ext cx="469744" cy="259045"/>
    <xdr:sp macro="" textlink="">
      <xdr:nvSpPr>
        <xdr:cNvPr id="523" name="n_1mainValue【学校施設】&#10;一人当たり面積">
          <a:extLst>
            <a:ext uri="{FF2B5EF4-FFF2-40B4-BE49-F238E27FC236}">
              <a16:creationId xmlns:a16="http://schemas.microsoft.com/office/drawing/2014/main" id="{0FEF0CAA-6ED0-4DA5-9375-0D3C356EA671}"/>
            </a:ext>
          </a:extLst>
        </xdr:cNvPr>
        <xdr:cNvSpPr txBox="1"/>
      </xdr:nvSpPr>
      <xdr:spPr>
        <a:xfrm>
          <a:off x="210757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6657</xdr:rowOff>
    </xdr:from>
    <xdr:ext cx="469744" cy="259045"/>
    <xdr:sp macro="" textlink="">
      <xdr:nvSpPr>
        <xdr:cNvPr id="524" name="n_2mainValue【学校施設】&#10;一人当たり面積">
          <a:extLst>
            <a:ext uri="{FF2B5EF4-FFF2-40B4-BE49-F238E27FC236}">
              <a16:creationId xmlns:a16="http://schemas.microsoft.com/office/drawing/2014/main" id="{DC2389F2-A493-4088-898A-367D4E241C8A}"/>
            </a:ext>
          </a:extLst>
        </xdr:cNvPr>
        <xdr:cNvSpPr txBox="1"/>
      </xdr:nvSpPr>
      <xdr:spPr>
        <a:xfrm>
          <a:off x="20199427" y="108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17108</xdr:rowOff>
    </xdr:from>
    <xdr:ext cx="469744" cy="259045"/>
    <xdr:sp macro="" textlink="">
      <xdr:nvSpPr>
        <xdr:cNvPr id="525" name="n_3mainValue【学校施設】&#10;一人当たり面積">
          <a:extLst>
            <a:ext uri="{FF2B5EF4-FFF2-40B4-BE49-F238E27FC236}">
              <a16:creationId xmlns:a16="http://schemas.microsoft.com/office/drawing/2014/main" id="{779BF66E-2791-4765-AED0-2785F90FC1DF}"/>
            </a:ext>
          </a:extLst>
        </xdr:cNvPr>
        <xdr:cNvSpPr txBox="1"/>
      </xdr:nvSpPr>
      <xdr:spPr>
        <a:xfrm>
          <a:off x="19310427" y="1081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28211</xdr:rowOff>
    </xdr:from>
    <xdr:ext cx="469744" cy="259045"/>
    <xdr:sp macro="" textlink="">
      <xdr:nvSpPr>
        <xdr:cNvPr id="526" name="n_4mainValue【学校施設】&#10;一人当たり面積">
          <a:extLst>
            <a:ext uri="{FF2B5EF4-FFF2-40B4-BE49-F238E27FC236}">
              <a16:creationId xmlns:a16="http://schemas.microsoft.com/office/drawing/2014/main" id="{FC119317-9EC1-4A2B-BB87-2AA2683248C0}"/>
            </a:ext>
          </a:extLst>
        </xdr:cNvPr>
        <xdr:cNvSpPr txBox="1"/>
      </xdr:nvSpPr>
      <xdr:spPr>
        <a:xfrm>
          <a:off x="18421427" y="10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70A72337-6234-4946-A773-4D02770838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F3647494-EA91-4198-AB2D-721DCA1CA2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0AA86020-E76B-4C3B-BD31-CB0E2C21C5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31491C07-2CD9-41BF-B4DA-15F05464EE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650A4F1C-3AF4-4010-836F-B7F86B32728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37875EFA-F9B2-4769-ACA9-935F11FED7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EFD9B8AF-1FCC-410E-AF01-C3FE4B0970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770AC9A6-579D-4535-A877-7CC9B5A7BD1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A72299F8-8765-4784-82B4-0C85C9B9C7D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5DE5784C-FA39-4A35-BBC0-2D486F66B2C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06F885B9-A924-4EB7-B33A-FCB5F33F4D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D8804945-B705-4768-8037-121BC716E1D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5A09CA33-996A-41A3-9C61-AFE451151AB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E55426AF-8A11-489B-9721-D7C1215818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BCB734B5-B3A7-41E0-8518-8C04405C4AF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655EE599-99AE-482A-BE87-2BBBC712EE7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6685C2AA-8AAE-4ECC-BFDE-A8296F9EFEC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7B418539-F98C-4667-A0AD-8CA93608136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42884475-9E8C-4FEE-86F0-8C07BA78AD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4BF9F6D0-F615-401E-A532-415D0C1A49E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287D9821-6D8C-47B9-A42C-0B5BFACAD26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AD39B1E1-B76E-4C56-92DB-4DC6CCEF29C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D8295CA1-337D-46B2-B51E-0B295C8D7E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CF8DCFBF-F10F-4298-9DF2-3BAF2A21E9D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24EC35EE-C175-4B44-BC98-34D68F95C21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76C32628-D83D-4A2B-B81E-CA645CFE08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7B388F31-10F1-40ED-94AB-CF7CD955B7D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4" name="直線コネクタ 553">
          <a:extLst>
            <a:ext uri="{FF2B5EF4-FFF2-40B4-BE49-F238E27FC236}">
              <a16:creationId xmlns:a16="http://schemas.microsoft.com/office/drawing/2014/main" id="{B0246CCA-571C-4CC3-BEAB-40602372D93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5" name="テキスト ボックス 554">
          <a:extLst>
            <a:ext uri="{FF2B5EF4-FFF2-40B4-BE49-F238E27FC236}">
              <a16:creationId xmlns:a16="http://schemas.microsoft.com/office/drawing/2014/main" id="{1239330A-23F3-4B90-A545-B90375D5FFF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6" name="直線コネクタ 555">
          <a:extLst>
            <a:ext uri="{FF2B5EF4-FFF2-40B4-BE49-F238E27FC236}">
              <a16:creationId xmlns:a16="http://schemas.microsoft.com/office/drawing/2014/main" id="{7F4C9D0D-EAC2-4814-8164-07D8266A492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7" name="テキスト ボックス 556">
          <a:extLst>
            <a:ext uri="{FF2B5EF4-FFF2-40B4-BE49-F238E27FC236}">
              <a16:creationId xmlns:a16="http://schemas.microsoft.com/office/drawing/2014/main" id="{3D372301-016E-4228-B9D1-2B593754260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8" name="直線コネクタ 557">
          <a:extLst>
            <a:ext uri="{FF2B5EF4-FFF2-40B4-BE49-F238E27FC236}">
              <a16:creationId xmlns:a16="http://schemas.microsoft.com/office/drawing/2014/main" id="{5AB83048-A534-4676-81C7-91FA492CA3C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9" name="テキスト ボックス 558">
          <a:extLst>
            <a:ext uri="{FF2B5EF4-FFF2-40B4-BE49-F238E27FC236}">
              <a16:creationId xmlns:a16="http://schemas.microsoft.com/office/drawing/2014/main" id="{C97B8483-772D-4A5A-B286-5CA48F5D111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0" name="直線コネクタ 559">
          <a:extLst>
            <a:ext uri="{FF2B5EF4-FFF2-40B4-BE49-F238E27FC236}">
              <a16:creationId xmlns:a16="http://schemas.microsoft.com/office/drawing/2014/main" id="{A33D0040-68C8-4A09-B20F-CA4F8C4E342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1" name="テキスト ボックス 560">
          <a:extLst>
            <a:ext uri="{FF2B5EF4-FFF2-40B4-BE49-F238E27FC236}">
              <a16:creationId xmlns:a16="http://schemas.microsoft.com/office/drawing/2014/main" id="{AC0CC0D6-7C13-48CF-95BD-B78F533B24C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2" name="直線コネクタ 561">
          <a:extLst>
            <a:ext uri="{FF2B5EF4-FFF2-40B4-BE49-F238E27FC236}">
              <a16:creationId xmlns:a16="http://schemas.microsoft.com/office/drawing/2014/main" id="{0A998C14-F7AC-4A9B-BAD7-57CE423A738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3" name="テキスト ボックス 562">
          <a:extLst>
            <a:ext uri="{FF2B5EF4-FFF2-40B4-BE49-F238E27FC236}">
              <a16:creationId xmlns:a16="http://schemas.microsoft.com/office/drawing/2014/main" id="{833C0CC6-D01C-4198-A9B6-3EB8BF83E7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4" name="直線コネクタ 563">
          <a:extLst>
            <a:ext uri="{FF2B5EF4-FFF2-40B4-BE49-F238E27FC236}">
              <a16:creationId xmlns:a16="http://schemas.microsoft.com/office/drawing/2014/main" id="{94174889-4988-4CD2-8C47-5B1173EAD66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5" name="テキスト ボックス 564">
          <a:extLst>
            <a:ext uri="{FF2B5EF4-FFF2-40B4-BE49-F238E27FC236}">
              <a16:creationId xmlns:a16="http://schemas.microsoft.com/office/drawing/2014/main" id="{A64F3148-DFB0-4765-B098-39E8A23F038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90B163A3-C263-4686-9ECA-AB893094ACF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公民館】&#10;有形固定資産減価償却率グラフ枠">
          <a:extLst>
            <a:ext uri="{FF2B5EF4-FFF2-40B4-BE49-F238E27FC236}">
              <a16:creationId xmlns:a16="http://schemas.microsoft.com/office/drawing/2014/main" id="{C400ED2E-72D4-4D84-B676-00A92819FF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568" name="直線コネクタ 567">
          <a:extLst>
            <a:ext uri="{FF2B5EF4-FFF2-40B4-BE49-F238E27FC236}">
              <a16:creationId xmlns:a16="http://schemas.microsoft.com/office/drawing/2014/main" id="{B229D3A7-5D89-4E15-AC0A-C5DD7A3373EF}"/>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9" name="【公民館】&#10;有形固定資産減価償却率最小値テキスト">
          <a:extLst>
            <a:ext uri="{FF2B5EF4-FFF2-40B4-BE49-F238E27FC236}">
              <a16:creationId xmlns:a16="http://schemas.microsoft.com/office/drawing/2014/main" id="{806278C7-AB3E-42C6-937C-97262FDCC7F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0" name="直線コネクタ 569">
          <a:extLst>
            <a:ext uri="{FF2B5EF4-FFF2-40B4-BE49-F238E27FC236}">
              <a16:creationId xmlns:a16="http://schemas.microsoft.com/office/drawing/2014/main" id="{3E61C8F7-D1D6-48DA-A2A2-85B5B70C454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571" name="【公民館】&#10;有形固定資産減価償却率最大値テキスト">
          <a:extLst>
            <a:ext uri="{FF2B5EF4-FFF2-40B4-BE49-F238E27FC236}">
              <a16:creationId xmlns:a16="http://schemas.microsoft.com/office/drawing/2014/main" id="{F5E09191-9004-487B-8984-71FB6D1CAD8A}"/>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572" name="直線コネクタ 571">
          <a:extLst>
            <a:ext uri="{FF2B5EF4-FFF2-40B4-BE49-F238E27FC236}">
              <a16:creationId xmlns:a16="http://schemas.microsoft.com/office/drawing/2014/main" id="{32230E8C-6BDB-4CF3-B4E5-2110FACB9692}"/>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573" name="【公民館】&#10;有形固定資産減価償却率平均値テキスト">
          <a:extLst>
            <a:ext uri="{FF2B5EF4-FFF2-40B4-BE49-F238E27FC236}">
              <a16:creationId xmlns:a16="http://schemas.microsoft.com/office/drawing/2014/main" id="{6003C8EC-15C0-4536-A1C2-2AEBE49F815C}"/>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574" name="フローチャート: 判断 573">
          <a:extLst>
            <a:ext uri="{FF2B5EF4-FFF2-40B4-BE49-F238E27FC236}">
              <a16:creationId xmlns:a16="http://schemas.microsoft.com/office/drawing/2014/main" id="{B87F8D34-3492-4B97-9507-E8705E7CEDCF}"/>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575" name="フローチャート: 判断 574">
          <a:extLst>
            <a:ext uri="{FF2B5EF4-FFF2-40B4-BE49-F238E27FC236}">
              <a16:creationId xmlns:a16="http://schemas.microsoft.com/office/drawing/2014/main" id="{D3DF8EE0-EAA0-4B29-B03C-525E5DA12D3E}"/>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576" name="フローチャート: 判断 575">
          <a:extLst>
            <a:ext uri="{FF2B5EF4-FFF2-40B4-BE49-F238E27FC236}">
              <a16:creationId xmlns:a16="http://schemas.microsoft.com/office/drawing/2014/main" id="{AB530707-2A7A-44D2-9821-4942F94C22C1}"/>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577" name="フローチャート: 判断 576">
          <a:extLst>
            <a:ext uri="{FF2B5EF4-FFF2-40B4-BE49-F238E27FC236}">
              <a16:creationId xmlns:a16="http://schemas.microsoft.com/office/drawing/2014/main" id="{F66DAC5E-D815-452D-9E4D-EF1E1CB25C6F}"/>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78" name="フローチャート: 判断 577">
          <a:extLst>
            <a:ext uri="{FF2B5EF4-FFF2-40B4-BE49-F238E27FC236}">
              <a16:creationId xmlns:a16="http://schemas.microsoft.com/office/drawing/2014/main" id="{2943AD31-1539-4B2C-B82D-C79E6A621460}"/>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0F9C33E-3D0F-4BFD-A2A8-A1E0AF19F85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EE58970-7DB5-4326-8A45-588A74BFEB8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9BED45F2-84A5-484D-983A-3B43CEA36D3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EEE37C2A-48CE-403D-9DA0-681F8A29D1A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7D1A15A2-24B8-40CA-89F5-9A61AD0DB4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144599</xdr:rowOff>
    </xdr:from>
    <xdr:to>
      <xdr:col>85</xdr:col>
      <xdr:colOff>177800</xdr:colOff>
      <xdr:row>102</xdr:row>
      <xdr:rowOff>74749</xdr:rowOff>
    </xdr:to>
    <xdr:sp macro="" textlink="">
      <xdr:nvSpPr>
        <xdr:cNvPr id="584" name="楕円 583">
          <a:extLst>
            <a:ext uri="{FF2B5EF4-FFF2-40B4-BE49-F238E27FC236}">
              <a16:creationId xmlns:a16="http://schemas.microsoft.com/office/drawing/2014/main" id="{FAEA5C3B-6F87-4736-A406-4031EBA97EC2}"/>
            </a:ext>
          </a:extLst>
        </xdr:cNvPr>
        <xdr:cNvSpPr/>
      </xdr:nvSpPr>
      <xdr:spPr>
        <a:xfrm>
          <a:off x="162687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167476</xdr:rowOff>
    </xdr:from>
    <xdr:ext cx="405111" cy="259045"/>
    <xdr:sp macro="" textlink="">
      <xdr:nvSpPr>
        <xdr:cNvPr id="585" name="【公民館】&#10;有形固定資産減価償却率該当値テキスト">
          <a:extLst>
            <a:ext uri="{FF2B5EF4-FFF2-40B4-BE49-F238E27FC236}">
              <a16:creationId xmlns:a16="http://schemas.microsoft.com/office/drawing/2014/main" id="{FD7E0F81-7472-47CA-8ADE-F5D215B4BA46}"/>
            </a:ext>
          </a:extLst>
        </xdr:cNvPr>
        <xdr:cNvSpPr txBox="1"/>
      </xdr:nvSpPr>
      <xdr:spPr>
        <a:xfrm>
          <a:off x="16357600" y="1731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84182</xdr:rowOff>
    </xdr:from>
    <xdr:to>
      <xdr:col>81</xdr:col>
      <xdr:colOff>101600</xdr:colOff>
      <xdr:row>102</xdr:row>
      <xdr:rowOff>14332</xdr:rowOff>
    </xdr:to>
    <xdr:sp macro="" textlink="">
      <xdr:nvSpPr>
        <xdr:cNvPr id="586" name="楕円 585">
          <a:extLst>
            <a:ext uri="{FF2B5EF4-FFF2-40B4-BE49-F238E27FC236}">
              <a16:creationId xmlns:a16="http://schemas.microsoft.com/office/drawing/2014/main" id="{2E9FFA46-4FD7-4E06-AD31-1C2E6E7C9B0E}"/>
            </a:ext>
          </a:extLst>
        </xdr:cNvPr>
        <xdr:cNvSpPr/>
      </xdr:nvSpPr>
      <xdr:spPr>
        <a:xfrm>
          <a:off x="15430500" y="174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134982</xdr:rowOff>
    </xdr:from>
    <xdr:to>
      <xdr:col>85</xdr:col>
      <xdr:colOff>127000</xdr:colOff>
      <xdr:row>102</xdr:row>
      <xdr:rowOff>23949</xdr:rowOff>
    </xdr:to>
    <xdr:cxnSp macro="">
      <xdr:nvCxnSpPr>
        <xdr:cNvPr id="587" name="直線コネクタ 586">
          <a:extLst>
            <a:ext uri="{FF2B5EF4-FFF2-40B4-BE49-F238E27FC236}">
              <a16:creationId xmlns:a16="http://schemas.microsoft.com/office/drawing/2014/main" id="{3C7065BF-8FD1-4947-B9E7-18CA5DF6FCDC}"/>
            </a:ext>
          </a:extLst>
        </xdr:cNvPr>
        <xdr:cNvCxnSpPr/>
      </xdr:nvCxnSpPr>
      <xdr:spPr>
        <a:xfrm>
          <a:off x="15481300" y="17451432"/>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23768</xdr:rowOff>
    </xdr:from>
    <xdr:to>
      <xdr:col>76</xdr:col>
      <xdr:colOff>165100</xdr:colOff>
      <xdr:row>101</xdr:row>
      <xdr:rowOff>125368</xdr:rowOff>
    </xdr:to>
    <xdr:sp macro="" textlink="">
      <xdr:nvSpPr>
        <xdr:cNvPr id="588" name="楕円 587">
          <a:extLst>
            <a:ext uri="{FF2B5EF4-FFF2-40B4-BE49-F238E27FC236}">
              <a16:creationId xmlns:a16="http://schemas.microsoft.com/office/drawing/2014/main" id="{9F255570-2307-44A8-8525-0095607A7220}"/>
            </a:ext>
          </a:extLst>
        </xdr:cNvPr>
        <xdr:cNvSpPr/>
      </xdr:nvSpPr>
      <xdr:spPr>
        <a:xfrm>
          <a:off x="14541500" y="1734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74568</xdr:rowOff>
    </xdr:from>
    <xdr:to>
      <xdr:col>81</xdr:col>
      <xdr:colOff>50800</xdr:colOff>
      <xdr:row>101</xdr:row>
      <xdr:rowOff>134982</xdr:rowOff>
    </xdr:to>
    <xdr:cxnSp macro="">
      <xdr:nvCxnSpPr>
        <xdr:cNvPr id="589" name="直線コネクタ 588">
          <a:extLst>
            <a:ext uri="{FF2B5EF4-FFF2-40B4-BE49-F238E27FC236}">
              <a16:creationId xmlns:a16="http://schemas.microsoft.com/office/drawing/2014/main" id="{364DA00B-965D-429E-B3B1-5E339435FD4A}"/>
            </a:ext>
          </a:extLst>
        </xdr:cNvPr>
        <xdr:cNvCxnSpPr/>
      </xdr:nvCxnSpPr>
      <xdr:spPr>
        <a:xfrm>
          <a:off x="14592300" y="17391018"/>
          <a:ext cx="889000" cy="6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134801</xdr:rowOff>
    </xdr:from>
    <xdr:to>
      <xdr:col>72</xdr:col>
      <xdr:colOff>38100</xdr:colOff>
      <xdr:row>101</xdr:row>
      <xdr:rowOff>64951</xdr:rowOff>
    </xdr:to>
    <xdr:sp macro="" textlink="">
      <xdr:nvSpPr>
        <xdr:cNvPr id="590" name="楕円 589">
          <a:extLst>
            <a:ext uri="{FF2B5EF4-FFF2-40B4-BE49-F238E27FC236}">
              <a16:creationId xmlns:a16="http://schemas.microsoft.com/office/drawing/2014/main" id="{6238D8D0-4C87-4B9E-8295-9BB7324E7C17}"/>
            </a:ext>
          </a:extLst>
        </xdr:cNvPr>
        <xdr:cNvSpPr/>
      </xdr:nvSpPr>
      <xdr:spPr>
        <a:xfrm>
          <a:off x="13652500" y="172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14151</xdr:rowOff>
    </xdr:from>
    <xdr:to>
      <xdr:col>76</xdr:col>
      <xdr:colOff>114300</xdr:colOff>
      <xdr:row>101</xdr:row>
      <xdr:rowOff>74568</xdr:rowOff>
    </xdr:to>
    <xdr:cxnSp macro="">
      <xdr:nvCxnSpPr>
        <xdr:cNvPr id="591" name="直線コネクタ 590">
          <a:extLst>
            <a:ext uri="{FF2B5EF4-FFF2-40B4-BE49-F238E27FC236}">
              <a16:creationId xmlns:a16="http://schemas.microsoft.com/office/drawing/2014/main" id="{8615BBD3-B953-4627-9EDD-B95F02D393D4}"/>
            </a:ext>
          </a:extLst>
        </xdr:cNvPr>
        <xdr:cNvCxnSpPr/>
      </xdr:nvCxnSpPr>
      <xdr:spPr>
        <a:xfrm>
          <a:off x="13703300" y="17330601"/>
          <a:ext cx="8890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74386</xdr:rowOff>
    </xdr:from>
    <xdr:to>
      <xdr:col>67</xdr:col>
      <xdr:colOff>101600</xdr:colOff>
      <xdr:row>101</xdr:row>
      <xdr:rowOff>4536</xdr:rowOff>
    </xdr:to>
    <xdr:sp macro="" textlink="">
      <xdr:nvSpPr>
        <xdr:cNvPr id="592" name="楕円 591">
          <a:extLst>
            <a:ext uri="{FF2B5EF4-FFF2-40B4-BE49-F238E27FC236}">
              <a16:creationId xmlns:a16="http://schemas.microsoft.com/office/drawing/2014/main" id="{7CD0DA7F-18AB-4431-AB6D-92E9347FC1DA}"/>
            </a:ext>
          </a:extLst>
        </xdr:cNvPr>
        <xdr:cNvSpPr/>
      </xdr:nvSpPr>
      <xdr:spPr>
        <a:xfrm>
          <a:off x="127635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125186</xdr:rowOff>
    </xdr:from>
    <xdr:to>
      <xdr:col>71</xdr:col>
      <xdr:colOff>177800</xdr:colOff>
      <xdr:row>101</xdr:row>
      <xdr:rowOff>14151</xdr:rowOff>
    </xdr:to>
    <xdr:cxnSp macro="">
      <xdr:nvCxnSpPr>
        <xdr:cNvPr id="593" name="直線コネクタ 592">
          <a:extLst>
            <a:ext uri="{FF2B5EF4-FFF2-40B4-BE49-F238E27FC236}">
              <a16:creationId xmlns:a16="http://schemas.microsoft.com/office/drawing/2014/main" id="{D573A653-C836-49F4-8AA7-0F45411D00A7}"/>
            </a:ext>
          </a:extLst>
        </xdr:cNvPr>
        <xdr:cNvCxnSpPr/>
      </xdr:nvCxnSpPr>
      <xdr:spPr>
        <a:xfrm>
          <a:off x="12814300" y="1727018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594" name="n_1aveValue【公民館】&#10;有形固定資産減価償却率">
          <a:extLst>
            <a:ext uri="{FF2B5EF4-FFF2-40B4-BE49-F238E27FC236}">
              <a16:creationId xmlns:a16="http://schemas.microsoft.com/office/drawing/2014/main" id="{17DC4BCE-EE0A-45CF-A1BC-87A939853085}"/>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595" name="n_2aveValue【公民館】&#10;有形固定資産減価償却率">
          <a:extLst>
            <a:ext uri="{FF2B5EF4-FFF2-40B4-BE49-F238E27FC236}">
              <a16:creationId xmlns:a16="http://schemas.microsoft.com/office/drawing/2014/main" id="{876D917F-4968-4CA0-AFB1-B47A3CCF37EA}"/>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596" name="n_3aveValue【公民館】&#10;有形固定資産減価償却率">
          <a:extLst>
            <a:ext uri="{FF2B5EF4-FFF2-40B4-BE49-F238E27FC236}">
              <a16:creationId xmlns:a16="http://schemas.microsoft.com/office/drawing/2014/main" id="{97F653F9-7E9B-43C3-A55E-F9794D070455}"/>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597" name="n_4aveValue【公民館】&#10;有形固定資産減価償却率">
          <a:extLst>
            <a:ext uri="{FF2B5EF4-FFF2-40B4-BE49-F238E27FC236}">
              <a16:creationId xmlns:a16="http://schemas.microsoft.com/office/drawing/2014/main" id="{EE9F54A1-8B47-4311-BD18-07EE4A7189FD}"/>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30859</xdr:rowOff>
    </xdr:from>
    <xdr:ext cx="405111" cy="259045"/>
    <xdr:sp macro="" textlink="">
      <xdr:nvSpPr>
        <xdr:cNvPr id="598" name="n_1mainValue【公民館】&#10;有形固定資産減価償却率">
          <a:extLst>
            <a:ext uri="{FF2B5EF4-FFF2-40B4-BE49-F238E27FC236}">
              <a16:creationId xmlns:a16="http://schemas.microsoft.com/office/drawing/2014/main" id="{D219335F-D611-4B66-8922-27EB317A5C7E}"/>
            </a:ext>
          </a:extLst>
        </xdr:cNvPr>
        <xdr:cNvSpPr txBox="1"/>
      </xdr:nvSpPr>
      <xdr:spPr>
        <a:xfrm>
          <a:off x="15266044" y="171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141895</xdr:rowOff>
    </xdr:from>
    <xdr:ext cx="405111" cy="259045"/>
    <xdr:sp macro="" textlink="">
      <xdr:nvSpPr>
        <xdr:cNvPr id="599" name="n_2mainValue【公民館】&#10;有形固定資産減価償却率">
          <a:extLst>
            <a:ext uri="{FF2B5EF4-FFF2-40B4-BE49-F238E27FC236}">
              <a16:creationId xmlns:a16="http://schemas.microsoft.com/office/drawing/2014/main" id="{4514E5EC-A150-41AD-A809-C95B4C1A3BCF}"/>
            </a:ext>
          </a:extLst>
        </xdr:cNvPr>
        <xdr:cNvSpPr txBox="1"/>
      </xdr:nvSpPr>
      <xdr:spPr>
        <a:xfrm>
          <a:off x="14389744" y="17115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81478</xdr:rowOff>
    </xdr:from>
    <xdr:ext cx="405111" cy="259045"/>
    <xdr:sp macro="" textlink="">
      <xdr:nvSpPr>
        <xdr:cNvPr id="600" name="n_3mainValue【公民館】&#10;有形固定資産減価償却率">
          <a:extLst>
            <a:ext uri="{FF2B5EF4-FFF2-40B4-BE49-F238E27FC236}">
              <a16:creationId xmlns:a16="http://schemas.microsoft.com/office/drawing/2014/main" id="{F3AA2BC7-B7AE-4920-B32E-FC99A127C335}"/>
            </a:ext>
          </a:extLst>
        </xdr:cNvPr>
        <xdr:cNvSpPr txBox="1"/>
      </xdr:nvSpPr>
      <xdr:spPr>
        <a:xfrm>
          <a:off x="135007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21063</xdr:rowOff>
    </xdr:from>
    <xdr:ext cx="405111" cy="259045"/>
    <xdr:sp macro="" textlink="">
      <xdr:nvSpPr>
        <xdr:cNvPr id="601" name="n_4mainValue【公民館】&#10;有形固定資産減価償却率">
          <a:extLst>
            <a:ext uri="{FF2B5EF4-FFF2-40B4-BE49-F238E27FC236}">
              <a16:creationId xmlns:a16="http://schemas.microsoft.com/office/drawing/2014/main" id="{984DBC6F-9431-40BC-9C87-6AF332656752}"/>
            </a:ext>
          </a:extLst>
        </xdr:cNvPr>
        <xdr:cNvSpPr txBox="1"/>
      </xdr:nvSpPr>
      <xdr:spPr>
        <a:xfrm>
          <a:off x="12611744" y="1699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2" name="正方形/長方形 601">
          <a:extLst>
            <a:ext uri="{FF2B5EF4-FFF2-40B4-BE49-F238E27FC236}">
              <a16:creationId xmlns:a16="http://schemas.microsoft.com/office/drawing/2014/main" id="{E5669A11-4F55-49F6-A19B-DC161F56D7F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3" name="正方形/長方形 602">
          <a:extLst>
            <a:ext uri="{FF2B5EF4-FFF2-40B4-BE49-F238E27FC236}">
              <a16:creationId xmlns:a16="http://schemas.microsoft.com/office/drawing/2014/main" id="{84F93367-84CF-49B6-8C3F-E559E301CEC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4" name="正方形/長方形 603">
          <a:extLst>
            <a:ext uri="{FF2B5EF4-FFF2-40B4-BE49-F238E27FC236}">
              <a16:creationId xmlns:a16="http://schemas.microsoft.com/office/drawing/2014/main" id="{DF4AD77C-63A3-4611-B6CE-66AEEF11D56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5" name="正方形/長方形 604">
          <a:extLst>
            <a:ext uri="{FF2B5EF4-FFF2-40B4-BE49-F238E27FC236}">
              <a16:creationId xmlns:a16="http://schemas.microsoft.com/office/drawing/2014/main" id="{C876AF04-4CC3-4EB2-8673-8C4E82A9143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6" name="正方形/長方形 605">
          <a:extLst>
            <a:ext uri="{FF2B5EF4-FFF2-40B4-BE49-F238E27FC236}">
              <a16:creationId xmlns:a16="http://schemas.microsoft.com/office/drawing/2014/main" id="{37705FAF-4915-4EEF-BD5A-8ECFA2F0EB3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7" name="正方形/長方形 606">
          <a:extLst>
            <a:ext uri="{FF2B5EF4-FFF2-40B4-BE49-F238E27FC236}">
              <a16:creationId xmlns:a16="http://schemas.microsoft.com/office/drawing/2014/main" id="{E5CBBBBE-D670-47BE-ADF5-F190096183C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8" name="正方形/長方形 607">
          <a:extLst>
            <a:ext uri="{FF2B5EF4-FFF2-40B4-BE49-F238E27FC236}">
              <a16:creationId xmlns:a16="http://schemas.microsoft.com/office/drawing/2014/main" id="{94871017-1F37-4AE1-B1F0-E26E886225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9" name="正方形/長方形 608">
          <a:extLst>
            <a:ext uri="{FF2B5EF4-FFF2-40B4-BE49-F238E27FC236}">
              <a16:creationId xmlns:a16="http://schemas.microsoft.com/office/drawing/2014/main" id="{928363B1-A5C3-45C8-B9F5-7103785975B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0" name="テキスト ボックス 609">
          <a:extLst>
            <a:ext uri="{FF2B5EF4-FFF2-40B4-BE49-F238E27FC236}">
              <a16:creationId xmlns:a16="http://schemas.microsoft.com/office/drawing/2014/main" id="{57EA8871-93E4-4B9A-B23B-B74ABED273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1" name="直線コネクタ 610">
          <a:extLst>
            <a:ext uri="{FF2B5EF4-FFF2-40B4-BE49-F238E27FC236}">
              <a16:creationId xmlns:a16="http://schemas.microsoft.com/office/drawing/2014/main" id="{4D09021F-E8D8-443D-8805-46D2E9748B8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2" name="直線コネクタ 611">
          <a:extLst>
            <a:ext uri="{FF2B5EF4-FFF2-40B4-BE49-F238E27FC236}">
              <a16:creationId xmlns:a16="http://schemas.microsoft.com/office/drawing/2014/main" id="{1B2C7FB5-03BD-4707-8350-25D12D4CEBC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3" name="テキスト ボックス 612">
          <a:extLst>
            <a:ext uri="{FF2B5EF4-FFF2-40B4-BE49-F238E27FC236}">
              <a16:creationId xmlns:a16="http://schemas.microsoft.com/office/drawing/2014/main" id="{6BFC3553-A9EA-44EF-A35C-C6A0176F038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4" name="直線コネクタ 613">
          <a:extLst>
            <a:ext uri="{FF2B5EF4-FFF2-40B4-BE49-F238E27FC236}">
              <a16:creationId xmlns:a16="http://schemas.microsoft.com/office/drawing/2014/main" id="{823D7D7D-D4C9-41CC-9AEF-449CDE6E9F6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5" name="テキスト ボックス 614">
          <a:extLst>
            <a:ext uri="{FF2B5EF4-FFF2-40B4-BE49-F238E27FC236}">
              <a16:creationId xmlns:a16="http://schemas.microsoft.com/office/drawing/2014/main" id="{CE789CD9-8C2A-4E7F-B399-B74A4B68A4B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6" name="直線コネクタ 615">
          <a:extLst>
            <a:ext uri="{FF2B5EF4-FFF2-40B4-BE49-F238E27FC236}">
              <a16:creationId xmlns:a16="http://schemas.microsoft.com/office/drawing/2014/main" id="{8D8DD02A-1174-4A77-BDDF-843CCB38CFA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7" name="テキスト ボックス 616">
          <a:extLst>
            <a:ext uri="{FF2B5EF4-FFF2-40B4-BE49-F238E27FC236}">
              <a16:creationId xmlns:a16="http://schemas.microsoft.com/office/drawing/2014/main" id="{849F88AA-B4E1-4E92-A557-F13019D921F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8" name="直線コネクタ 617">
          <a:extLst>
            <a:ext uri="{FF2B5EF4-FFF2-40B4-BE49-F238E27FC236}">
              <a16:creationId xmlns:a16="http://schemas.microsoft.com/office/drawing/2014/main" id="{FB5AD742-8137-4FEE-BF2A-4B1AE132B40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9" name="テキスト ボックス 618">
          <a:extLst>
            <a:ext uri="{FF2B5EF4-FFF2-40B4-BE49-F238E27FC236}">
              <a16:creationId xmlns:a16="http://schemas.microsoft.com/office/drawing/2014/main" id="{DB706089-A94D-47E3-B788-130639B7254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0" name="直線コネクタ 619">
          <a:extLst>
            <a:ext uri="{FF2B5EF4-FFF2-40B4-BE49-F238E27FC236}">
              <a16:creationId xmlns:a16="http://schemas.microsoft.com/office/drawing/2014/main" id="{26B35076-BEBD-454A-B998-B838D2E27A6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1" name="テキスト ボックス 620">
          <a:extLst>
            <a:ext uri="{FF2B5EF4-FFF2-40B4-BE49-F238E27FC236}">
              <a16:creationId xmlns:a16="http://schemas.microsoft.com/office/drawing/2014/main" id="{3DB32250-816F-4A12-A39A-8E6F8154678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BBA4EFF0-4CF3-40F7-9C42-98CA285FDAA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F2B97925-AC06-41E6-95FA-0EFC87DA71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公民館】&#10;一人当たり面積グラフ枠">
          <a:extLst>
            <a:ext uri="{FF2B5EF4-FFF2-40B4-BE49-F238E27FC236}">
              <a16:creationId xmlns:a16="http://schemas.microsoft.com/office/drawing/2014/main" id="{E8F45140-F386-4607-8B7B-404BB3C2503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625" name="直線コネクタ 624">
          <a:extLst>
            <a:ext uri="{FF2B5EF4-FFF2-40B4-BE49-F238E27FC236}">
              <a16:creationId xmlns:a16="http://schemas.microsoft.com/office/drawing/2014/main" id="{08B509D9-3F89-4060-87BA-7E46284FAE99}"/>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626" name="【公民館】&#10;一人当たり面積最小値テキスト">
          <a:extLst>
            <a:ext uri="{FF2B5EF4-FFF2-40B4-BE49-F238E27FC236}">
              <a16:creationId xmlns:a16="http://schemas.microsoft.com/office/drawing/2014/main" id="{88550922-3C68-45A5-BD4B-C928BC5CBDCC}"/>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627" name="直線コネクタ 626">
          <a:extLst>
            <a:ext uri="{FF2B5EF4-FFF2-40B4-BE49-F238E27FC236}">
              <a16:creationId xmlns:a16="http://schemas.microsoft.com/office/drawing/2014/main" id="{32D0FE61-FBCC-41FE-BAF4-28FF01DAE7C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28" name="【公民館】&#10;一人当たり面積最大値テキスト">
          <a:extLst>
            <a:ext uri="{FF2B5EF4-FFF2-40B4-BE49-F238E27FC236}">
              <a16:creationId xmlns:a16="http://schemas.microsoft.com/office/drawing/2014/main" id="{34BF7836-EA09-494B-97BB-11DC93A905B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29" name="直線コネクタ 628">
          <a:extLst>
            <a:ext uri="{FF2B5EF4-FFF2-40B4-BE49-F238E27FC236}">
              <a16:creationId xmlns:a16="http://schemas.microsoft.com/office/drawing/2014/main" id="{ECD944A5-C9C4-4DFD-9EA1-911F6263FEEF}"/>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630" name="【公民館】&#10;一人当たり面積平均値テキスト">
          <a:extLst>
            <a:ext uri="{FF2B5EF4-FFF2-40B4-BE49-F238E27FC236}">
              <a16:creationId xmlns:a16="http://schemas.microsoft.com/office/drawing/2014/main" id="{A6B090A0-40E8-4078-8B08-5A2023A0E62E}"/>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631" name="フローチャート: 判断 630">
          <a:extLst>
            <a:ext uri="{FF2B5EF4-FFF2-40B4-BE49-F238E27FC236}">
              <a16:creationId xmlns:a16="http://schemas.microsoft.com/office/drawing/2014/main" id="{D6C1A8F8-D775-4633-833D-9CB8DF9B54B4}"/>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632" name="フローチャート: 判断 631">
          <a:extLst>
            <a:ext uri="{FF2B5EF4-FFF2-40B4-BE49-F238E27FC236}">
              <a16:creationId xmlns:a16="http://schemas.microsoft.com/office/drawing/2014/main" id="{00C59649-CFB0-4E61-A6EF-5AB9DC78A82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633" name="フローチャート: 判断 632">
          <a:extLst>
            <a:ext uri="{FF2B5EF4-FFF2-40B4-BE49-F238E27FC236}">
              <a16:creationId xmlns:a16="http://schemas.microsoft.com/office/drawing/2014/main" id="{2FAEC03C-8B92-4C3F-8507-AAB8BDD9A87D}"/>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634" name="フローチャート: 判断 633">
          <a:extLst>
            <a:ext uri="{FF2B5EF4-FFF2-40B4-BE49-F238E27FC236}">
              <a16:creationId xmlns:a16="http://schemas.microsoft.com/office/drawing/2014/main" id="{39D96BF6-AAFF-415F-87D2-CD25DFDD0E1E}"/>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635" name="フローチャート: 判断 634">
          <a:extLst>
            <a:ext uri="{FF2B5EF4-FFF2-40B4-BE49-F238E27FC236}">
              <a16:creationId xmlns:a16="http://schemas.microsoft.com/office/drawing/2014/main" id="{0DFA1CEF-8649-43A3-8CE7-384F22F535EC}"/>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18C1875-081D-46ED-8A33-22554061226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1257DB96-A339-4603-889E-DF9DC86D91B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F32CC296-3AB6-4D8F-9022-E10C49B3EB5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7AB23D95-FB80-4378-B6BF-23B57F83E0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22B637A9-D2DA-42F7-8DE2-C086839621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165100</xdr:rowOff>
    </xdr:from>
    <xdr:to>
      <xdr:col>116</xdr:col>
      <xdr:colOff>114300</xdr:colOff>
      <xdr:row>106</xdr:row>
      <xdr:rowOff>95250</xdr:rowOff>
    </xdr:to>
    <xdr:sp macro="" textlink="">
      <xdr:nvSpPr>
        <xdr:cNvPr id="641" name="楕円 640">
          <a:extLst>
            <a:ext uri="{FF2B5EF4-FFF2-40B4-BE49-F238E27FC236}">
              <a16:creationId xmlns:a16="http://schemas.microsoft.com/office/drawing/2014/main" id="{6E828528-57FD-466E-B581-0BF4A04081AC}"/>
            </a:ext>
          </a:extLst>
        </xdr:cNvPr>
        <xdr:cNvSpPr/>
      </xdr:nvSpPr>
      <xdr:spPr>
        <a:xfrm>
          <a:off x="22110700" y="181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16527</xdr:rowOff>
    </xdr:from>
    <xdr:ext cx="469744" cy="259045"/>
    <xdr:sp macro="" textlink="">
      <xdr:nvSpPr>
        <xdr:cNvPr id="642" name="【公民館】&#10;一人当たり面積該当値テキスト">
          <a:extLst>
            <a:ext uri="{FF2B5EF4-FFF2-40B4-BE49-F238E27FC236}">
              <a16:creationId xmlns:a16="http://schemas.microsoft.com/office/drawing/2014/main" id="{BF44C6AD-7D57-4766-A414-2A8920E9ED69}"/>
            </a:ext>
          </a:extLst>
        </xdr:cNvPr>
        <xdr:cNvSpPr txBox="1"/>
      </xdr:nvSpPr>
      <xdr:spPr>
        <a:xfrm>
          <a:off x="22199600" y="1801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643" name="楕円 642">
          <a:extLst>
            <a:ext uri="{FF2B5EF4-FFF2-40B4-BE49-F238E27FC236}">
              <a16:creationId xmlns:a16="http://schemas.microsoft.com/office/drawing/2014/main" id="{BDA440F8-4FDE-4D1E-986D-A147D5D0F9D4}"/>
            </a:ext>
          </a:extLst>
        </xdr:cNvPr>
        <xdr:cNvSpPr/>
      </xdr:nvSpPr>
      <xdr:spPr>
        <a:xfrm>
          <a:off x="21272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44450</xdr:rowOff>
    </xdr:from>
    <xdr:to>
      <xdr:col>116</xdr:col>
      <xdr:colOff>63500</xdr:colOff>
      <xdr:row>106</xdr:row>
      <xdr:rowOff>53339</xdr:rowOff>
    </xdr:to>
    <xdr:cxnSp macro="">
      <xdr:nvCxnSpPr>
        <xdr:cNvPr id="644" name="直線コネクタ 643">
          <a:extLst>
            <a:ext uri="{FF2B5EF4-FFF2-40B4-BE49-F238E27FC236}">
              <a16:creationId xmlns:a16="http://schemas.microsoft.com/office/drawing/2014/main" id="{C28B10A1-71FF-4E1B-802B-E628F28A9BB1}"/>
            </a:ext>
          </a:extLst>
        </xdr:cNvPr>
        <xdr:cNvCxnSpPr/>
      </xdr:nvCxnSpPr>
      <xdr:spPr>
        <a:xfrm flipV="1">
          <a:off x="21323300" y="1821815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11430</xdr:rowOff>
    </xdr:from>
    <xdr:to>
      <xdr:col>107</xdr:col>
      <xdr:colOff>101600</xdr:colOff>
      <xdr:row>106</xdr:row>
      <xdr:rowOff>113030</xdr:rowOff>
    </xdr:to>
    <xdr:sp macro="" textlink="">
      <xdr:nvSpPr>
        <xdr:cNvPr id="645" name="楕円 644">
          <a:extLst>
            <a:ext uri="{FF2B5EF4-FFF2-40B4-BE49-F238E27FC236}">
              <a16:creationId xmlns:a16="http://schemas.microsoft.com/office/drawing/2014/main" id="{8A05F8CD-BE7E-4936-92CB-7E037AB0546B}"/>
            </a:ext>
          </a:extLst>
        </xdr:cNvPr>
        <xdr:cNvSpPr/>
      </xdr:nvSpPr>
      <xdr:spPr>
        <a:xfrm>
          <a:off x="20383500" y="181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62230</xdr:rowOff>
    </xdr:to>
    <xdr:cxnSp macro="">
      <xdr:nvCxnSpPr>
        <xdr:cNvPr id="646" name="直線コネクタ 645">
          <a:extLst>
            <a:ext uri="{FF2B5EF4-FFF2-40B4-BE49-F238E27FC236}">
              <a16:creationId xmlns:a16="http://schemas.microsoft.com/office/drawing/2014/main" id="{EECB0160-6C33-44AD-8C69-C0CDE0EE01AA}"/>
            </a:ext>
          </a:extLst>
        </xdr:cNvPr>
        <xdr:cNvCxnSpPr/>
      </xdr:nvCxnSpPr>
      <xdr:spPr>
        <a:xfrm flipV="1">
          <a:off x="20434300" y="1822703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68580</xdr:rowOff>
    </xdr:from>
    <xdr:to>
      <xdr:col>102</xdr:col>
      <xdr:colOff>165100</xdr:colOff>
      <xdr:row>106</xdr:row>
      <xdr:rowOff>170180</xdr:rowOff>
    </xdr:to>
    <xdr:sp macro="" textlink="">
      <xdr:nvSpPr>
        <xdr:cNvPr id="647" name="楕円 646">
          <a:extLst>
            <a:ext uri="{FF2B5EF4-FFF2-40B4-BE49-F238E27FC236}">
              <a16:creationId xmlns:a16="http://schemas.microsoft.com/office/drawing/2014/main" id="{E81EC9DF-04B4-4D28-92E8-8D079C436E67}"/>
            </a:ext>
          </a:extLst>
        </xdr:cNvPr>
        <xdr:cNvSpPr/>
      </xdr:nvSpPr>
      <xdr:spPr>
        <a:xfrm>
          <a:off x="19494500" y="1824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62230</xdr:rowOff>
    </xdr:from>
    <xdr:to>
      <xdr:col>107</xdr:col>
      <xdr:colOff>50800</xdr:colOff>
      <xdr:row>106</xdr:row>
      <xdr:rowOff>119380</xdr:rowOff>
    </xdr:to>
    <xdr:cxnSp macro="">
      <xdr:nvCxnSpPr>
        <xdr:cNvPr id="648" name="直線コネクタ 647">
          <a:extLst>
            <a:ext uri="{FF2B5EF4-FFF2-40B4-BE49-F238E27FC236}">
              <a16:creationId xmlns:a16="http://schemas.microsoft.com/office/drawing/2014/main" id="{A9025380-F032-40F7-A632-B34FDCB35DA0}"/>
            </a:ext>
          </a:extLst>
        </xdr:cNvPr>
        <xdr:cNvCxnSpPr/>
      </xdr:nvCxnSpPr>
      <xdr:spPr>
        <a:xfrm flipV="1">
          <a:off x="19545300" y="182359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74930</xdr:rowOff>
    </xdr:from>
    <xdr:to>
      <xdr:col>98</xdr:col>
      <xdr:colOff>38100</xdr:colOff>
      <xdr:row>107</xdr:row>
      <xdr:rowOff>5080</xdr:rowOff>
    </xdr:to>
    <xdr:sp macro="" textlink="">
      <xdr:nvSpPr>
        <xdr:cNvPr id="649" name="楕円 648">
          <a:extLst>
            <a:ext uri="{FF2B5EF4-FFF2-40B4-BE49-F238E27FC236}">
              <a16:creationId xmlns:a16="http://schemas.microsoft.com/office/drawing/2014/main" id="{8EEE94F2-33D6-48C5-8C32-1EDA1ABED5B8}"/>
            </a:ext>
          </a:extLst>
        </xdr:cNvPr>
        <xdr:cNvSpPr/>
      </xdr:nvSpPr>
      <xdr:spPr>
        <a:xfrm>
          <a:off x="18605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119380</xdr:rowOff>
    </xdr:from>
    <xdr:to>
      <xdr:col>102</xdr:col>
      <xdr:colOff>114300</xdr:colOff>
      <xdr:row>106</xdr:row>
      <xdr:rowOff>125730</xdr:rowOff>
    </xdr:to>
    <xdr:cxnSp macro="">
      <xdr:nvCxnSpPr>
        <xdr:cNvPr id="650" name="直線コネクタ 649">
          <a:extLst>
            <a:ext uri="{FF2B5EF4-FFF2-40B4-BE49-F238E27FC236}">
              <a16:creationId xmlns:a16="http://schemas.microsoft.com/office/drawing/2014/main" id="{9461ED3E-C233-4A3F-8B4B-C439E5BC7ABA}"/>
            </a:ext>
          </a:extLst>
        </xdr:cNvPr>
        <xdr:cNvCxnSpPr/>
      </xdr:nvCxnSpPr>
      <xdr:spPr>
        <a:xfrm flipV="1">
          <a:off x="18656300" y="182930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651" name="n_1aveValue【公民館】&#10;一人当たり面積">
          <a:extLst>
            <a:ext uri="{FF2B5EF4-FFF2-40B4-BE49-F238E27FC236}">
              <a16:creationId xmlns:a16="http://schemas.microsoft.com/office/drawing/2014/main" id="{E14835B8-F019-4020-9BB7-39F033230B48}"/>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652" name="n_2aveValue【公民館】&#10;一人当たり面積">
          <a:extLst>
            <a:ext uri="{FF2B5EF4-FFF2-40B4-BE49-F238E27FC236}">
              <a16:creationId xmlns:a16="http://schemas.microsoft.com/office/drawing/2014/main" id="{85F79EEF-4B97-4FCD-8AAE-C03E2C50541C}"/>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653" name="n_3aveValue【公民館】&#10;一人当たり面積">
          <a:extLst>
            <a:ext uri="{FF2B5EF4-FFF2-40B4-BE49-F238E27FC236}">
              <a16:creationId xmlns:a16="http://schemas.microsoft.com/office/drawing/2014/main" id="{79CD6DE7-417C-4195-A579-C15A85AF2F11}"/>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11447</xdr:rowOff>
    </xdr:from>
    <xdr:ext cx="469744" cy="259045"/>
    <xdr:sp macro="" textlink="">
      <xdr:nvSpPr>
        <xdr:cNvPr id="654" name="n_4aveValue【公民館】&#10;一人当たり面積">
          <a:extLst>
            <a:ext uri="{FF2B5EF4-FFF2-40B4-BE49-F238E27FC236}">
              <a16:creationId xmlns:a16="http://schemas.microsoft.com/office/drawing/2014/main" id="{B01D06EA-22BE-4B49-8295-43C86BB07FFB}"/>
            </a:ext>
          </a:extLst>
        </xdr:cNvPr>
        <xdr:cNvSpPr txBox="1"/>
      </xdr:nvSpPr>
      <xdr:spPr>
        <a:xfrm>
          <a:off x="18421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120666</xdr:rowOff>
    </xdr:from>
    <xdr:ext cx="469744" cy="259045"/>
    <xdr:sp macro="" textlink="">
      <xdr:nvSpPr>
        <xdr:cNvPr id="655" name="n_1mainValue【公民館】&#10;一人当たり面積">
          <a:extLst>
            <a:ext uri="{FF2B5EF4-FFF2-40B4-BE49-F238E27FC236}">
              <a16:creationId xmlns:a16="http://schemas.microsoft.com/office/drawing/2014/main" id="{87151E96-8181-4657-961B-22EF73606A17}"/>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129557</xdr:rowOff>
    </xdr:from>
    <xdr:ext cx="469744" cy="259045"/>
    <xdr:sp macro="" textlink="">
      <xdr:nvSpPr>
        <xdr:cNvPr id="656" name="n_2mainValue【公民館】&#10;一人当たり面積">
          <a:extLst>
            <a:ext uri="{FF2B5EF4-FFF2-40B4-BE49-F238E27FC236}">
              <a16:creationId xmlns:a16="http://schemas.microsoft.com/office/drawing/2014/main" id="{79E0DCA8-AAC1-4C0E-A406-7DC1A2CC2BD2}"/>
            </a:ext>
          </a:extLst>
        </xdr:cNvPr>
        <xdr:cNvSpPr txBox="1"/>
      </xdr:nvSpPr>
      <xdr:spPr>
        <a:xfrm>
          <a:off x="20199427" y="179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15257</xdr:rowOff>
    </xdr:from>
    <xdr:ext cx="469744" cy="259045"/>
    <xdr:sp macro="" textlink="">
      <xdr:nvSpPr>
        <xdr:cNvPr id="657" name="n_3mainValue【公民館】&#10;一人当たり面積">
          <a:extLst>
            <a:ext uri="{FF2B5EF4-FFF2-40B4-BE49-F238E27FC236}">
              <a16:creationId xmlns:a16="http://schemas.microsoft.com/office/drawing/2014/main" id="{1033982D-9236-4C21-B781-37A08EE2BFAE}"/>
            </a:ext>
          </a:extLst>
        </xdr:cNvPr>
        <xdr:cNvSpPr txBox="1"/>
      </xdr:nvSpPr>
      <xdr:spPr>
        <a:xfrm>
          <a:off x="19310427" y="1801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21607</xdr:rowOff>
    </xdr:from>
    <xdr:ext cx="469744" cy="259045"/>
    <xdr:sp macro="" textlink="">
      <xdr:nvSpPr>
        <xdr:cNvPr id="658" name="n_4mainValue【公民館】&#10;一人当たり面積">
          <a:extLst>
            <a:ext uri="{FF2B5EF4-FFF2-40B4-BE49-F238E27FC236}">
              <a16:creationId xmlns:a16="http://schemas.microsoft.com/office/drawing/2014/main" id="{BF2D2218-914E-4FE0-8DDF-466598C42E9C}"/>
            </a:ext>
          </a:extLst>
        </xdr:cNvPr>
        <xdr:cNvSpPr txBox="1"/>
      </xdr:nvSpPr>
      <xdr:spPr>
        <a:xfrm>
          <a:off x="18421427" y="180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46FD5CCF-9055-4F2A-87BF-1603A73D4E0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4DB6DDCB-1E4F-4276-8E3A-10F5693456D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E82F5281-A080-4918-B014-0D3C74FAEDB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有形固定資産減価償却率については、道路や学校施設、認定子ども園は類似団体と比較すると高くなっている一方、比較的近年整備した施設である公民館や橋りょう・トンネルについては低くなっている。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今後、道路、学校施設については個別管理計画に基づき維持管理、修繕、長寿命化を図り、橋りょう・トンネルについては、定期的な点検を実施し個別計画に基づき適正な管理を実施していく。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認定子ども園に関しては、開設から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年以上が経過していることから維持管理に係る経費の増加に留意しつつ、子育て環境の整備に取り組んでいく。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4E07EA-09F4-43D9-B5B8-F9EA6B577F1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DD97F6C-7750-45E7-BBF8-253A5C74E7A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41FC90-9DFE-4AB3-8BBB-502FF0B297F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592FB13-32DC-4E94-9CC6-97D5723EB17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新潟県田上町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E0C61A-D81C-43B1-8883-8696759CE76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9B489B-6699-490B-B479-18A5F01B27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5C7BD0-EF43-4BAF-A68B-08649C657F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CCBA6E-711E-4F00-B1B3-7E68A79397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CC36F9-6084-406B-9844-276822B0B4F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FF359A0-C0A3-46B6-BBE9-A1973037AA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10,581
10,533
31.71
5,326,213
5,068,319
254,093
3,595,034
3,763,879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9068E4-B28C-4852-8626-29D007E7116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E52B51-4A03-4F12-8080-BB1BFC4FBC6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D9AF64-062A-490D-819B-BB642CA6D8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E289BB-BF21-4D5A-9F44-3B4EEBE60AC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3AC8772-870A-4FB0-8BC8-11C036316FB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8CCED38-987C-46D9-8D70-8B3BE806BD0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73DE77-0C23-4FDC-B250-553D54A135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917703-25CE-4A48-B9F1-5761A52002D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18F1D8-249B-490F-9784-7B977DEB1E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4E4E98-8651-4462-A67F-93D16D370F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3E32C5-85D6-4B89-9F4D-E55CBFC87B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216FA5-41F2-4725-83DA-68025B0E03D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E43066-FD74-4D5B-8A70-CE79356443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07ECB4-D02B-4CE8-96E8-315CF75762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5C09184-FF4C-4302-9222-8D344EF63A2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E5EBA3-45C1-4B28-B329-E8E0E1BA2F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AB76E4-8D60-4DB2-B737-B97BB9575F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D18316-83E9-4AC8-A6A3-A9AFED04CAE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ADA7E5-605B-481E-B903-27C48E2C28B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922267-C0BD-4170-A403-9E961443E7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85C2D9-8C5E-48C8-BF61-F65A7DBA43C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3CF84A-77BE-486C-AC29-33C90D72A7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FD2AEB9-44B7-4205-B9F4-36A98F618C4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23BA5C-4308-4E84-A4BC-EAEFB0636F2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82BF31-BA21-4EC3-91A9-A2D6BCBEE6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BAF057C-0BA8-451D-9151-06DE2053963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9354B3-1ED9-4C1C-9887-CE44C63D2C8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FF99B7-8C6D-4C4F-AEDF-404F4FD5D95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74BBE96-240F-4048-A1DC-EF05EC8333FB}"/>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3E0C53B-9789-4183-A067-0FFEC12180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A592092-4EFF-428B-915A-BF9579EDF76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8FA68E0-FC82-450C-B216-71321FE41D6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97FA844-7C06-45AF-B3E3-23BE8F223F0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A326523-46A9-4666-934F-DD9F83516FC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43D6AE5-C830-4087-B86C-EAB79700C1A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E88A573-F8CC-4DF1-B7EA-B63F196E2B6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6B0CDBD-6D17-42E9-9D7D-708CEEBD7CA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92D341B-0FED-4BA6-8382-157980AE5E2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8B9B3E1-73A3-4F1D-A3D7-4329D2112BE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D71898C-8FB0-42AE-985D-50E5407643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3639B60-DBCC-4B6F-8FB0-ADBD957D026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093DE36-8FC2-4598-AFAC-FCF3A0A7FE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0D6C9BD-6EE8-480E-AF5A-0C0601B9AC0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AB778EA-3B76-43EA-AB7E-E3D54AF1784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C143C7F-A627-44AA-8D8D-60BABF1C62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5EFA168-7294-43BF-B499-068F1B2F5F8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BE03630-DA46-4EA4-9C2F-0D7D88FF851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E22CF2C-3F16-4F05-8F94-F515C57F4D2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E4684F8-E881-4194-BA46-AAB86260FDC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087527D-7048-415A-B940-6349ACC369B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18C1AE17-55C1-4EBD-85F6-2478B0D5884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CDC357C9-E450-40B3-BE3F-AC68AEF0057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1EA4B22-59D3-45F0-9F95-9AC904DF9E8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32A4B63-18DD-4F84-BE15-835573C0879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42BC155-8573-4F1D-B1B3-3B302B111C7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931EE09-9D19-4FA5-A3A1-92994CD890C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3FA91A9-DA1A-444C-89FD-7E9CD6E19B6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7743923D-F76B-4DCC-93B1-975E3474BA3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AF61469-A690-4593-B4F8-894FDEA9D11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EB4E0E8-B6E8-4FE6-9088-1C147806910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58CA3451-9AE4-4098-A866-5D2B38E0122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12B5E49-4D40-4009-BA2D-C17889B69D28}"/>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FBBDEF8-437F-491E-AF6E-0DC4F16A73F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5A26071-B2E8-48A1-9B33-CACA55EB702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0E462AF-CD79-4007-844E-BA534DB24F15}"/>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8623B752-52B6-4C4A-9D19-A2C69EAD068F}"/>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1C5F3D0-EE06-4C20-BA8F-6AE81647F1D5}"/>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FB53E5EC-49C2-4723-A518-6FD4248A468F}"/>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90900BE0-533A-487B-96A6-461A9D401A2F}"/>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D283D22B-FBAA-4DB7-803F-CF64CD76AD05}"/>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4140C5D9-8E17-4FE0-B368-D3F45BA079B8}"/>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6A1EAC05-9505-400C-9E21-AC1D9DE8B9BE}"/>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D93F074-91CA-4168-9FBF-7BA8A83C58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C44EFFB-A3B9-4A6F-80B5-BCCFCC07B8C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5E5E1DF-45B7-4257-8DAB-2F8F8A2C13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2937C5D-BEEC-400E-B826-5C1755C6B5E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A0DD1C2-6A57-4BBF-A151-781A3758D8F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6350</xdr:rowOff>
    </xdr:from>
    <xdr:to>
      <xdr:col>24</xdr:col>
      <xdr:colOff>114300</xdr:colOff>
      <xdr:row>64</xdr:row>
      <xdr:rowOff>107950</xdr:rowOff>
    </xdr:to>
    <xdr:sp macro="" textlink="">
      <xdr:nvSpPr>
        <xdr:cNvPr id="89" name="楕円 88">
          <a:extLst>
            <a:ext uri="{FF2B5EF4-FFF2-40B4-BE49-F238E27FC236}">
              <a16:creationId xmlns:a16="http://schemas.microsoft.com/office/drawing/2014/main" id="{C2B43C9D-F1AE-4B94-82FB-886A0F65398F}"/>
            </a:ext>
          </a:extLst>
        </xdr:cNvPr>
        <xdr:cNvSpPr/>
      </xdr:nvSpPr>
      <xdr:spPr>
        <a:xfrm>
          <a:off x="45847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92727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04F0DFE-60A0-4885-BA7A-27BBD0345144}"/>
            </a:ext>
          </a:extLst>
        </xdr:cNvPr>
        <xdr:cNvSpPr txBox="1"/>
      </xdr:nvSpPr>
      <xdr:spPr>
        <a:xfrm>
          <a:off x="4673600" y="1089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4445</xdr:rowOff>
    </xdr:from>
    <xdr:to>
      <xdr:col>20</xdr:col>
      <xdr:colOff>38100</xdr:colOff>
      <xdr:row>64</xdr:row>
      <xdr:rowOff>106045</xdr:rowOff>
    </xdr:to>
    <xdr:sp macro="" textlink="">
      <xdr:nvSpPr>
        <xdr:cNvPr id="91" name="楕円 90">
          <a:extLst>
            <a:ext uri="{FF2B5EF4-FFF2-40B4-BE49-F238E27FC236}">
              <a16:creationId xmlns:a16="http://schemas.microsoft.com/office/drawing/2014/main" id="{B4A13944-DBFF-4999-B936-0D521A13BA5F}"/>
            </a:ext>
          </a:extLst>
        </xdr:cNvPr>
        <xdr:cNvSpPr/>
      </xdr:nvSpPr>
      <xdr:spPr>
        <a:xfrm>
          <a:off x="3746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55245</xdr:rowOff>
    </xdr:from>
    <xdr:to>
      <xdr:col>24</xdr:col>
      <xdr:colOff>63500</xdr:colOff>
      <xdr:row>64</xdr:row>
      <xdr:rowOff>57150</xdr:rowOff>
    </xdr:to>
    <xdr:cxnSp macro="">
      <xdr:nvCxnSpPr>
        <xdr:cNvPr id="92" name="直線コネクタ 91">
          <a:extLst>
            <a:ext uri="{FF2B5EF4-FFF2-40B4-BE49-F238E27FC236}">
              <a16:creationId xmlns:a16="http://schemas.microsoft.com/office/drawing/2014/main" id="{98140714-96E4-4E62-A5CE-6B71627C292D}"/>
            </a:ext>
          </a:extLst>
        </xdr:cNvPr>
        <xdr:cNvCxnSpPr/>
      </xdr:nvCxnSpPr>
      <xdr:spPr>
        <a:xfrm>
          <a:off x="3797300" y="110280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xdr:rowOff>
    </xdr:from>
    <xdr:to>
      <xdr:col>15</xdr:col>
      <xdr:colOff>101600</xdr:colOff>
      <xdr:row>64</xdr:row>
      <xdr:rowOff>102235</xdr:rowOff>
    </xdr:to>
    <xdr:sp macro="" textlink="">
      <xdr:nvSpPr>
        <xdr:cNvPr id="93" name="楕円 92">
          <a:extLst>
            <a:ext uri="{FF2B5EF4-FFF2-40B4-BE49-F238E27FC236}">
              <a16:creationId xmlns:a16="http://schemas.microsoft.com/office/drawing/2014/main" id="{B36B7C55-00D5-4EE7-A43F-EC8ADFC71E17}"/>
            </a:ext>
          </a:extLst>
        </xdr:cNvPr>
        <xdr:cNvSpPr/>
      </xdr:nvSpPr>
      <xdr:spPr>
        <a:xfrm>
          <a:off x="28575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51435</xdr:rowOff>
    </xdr:from>
    <xdr:to>
      <xdr:col>19</xdr:col>
      <xdr:colOff>177800</xdr:colOff>
      <xdr:row>64</xdr:row>
      <xdr:rowOff>55245</xdr:rowOff>
    </xdr:to>
    <xdr:cxnSp macro="">
      <xdr:nvCxnSpPr>
        <xdr:cNvPr id="94" name="直線コネクタ 93">
          <a:extLst>
            <a:ext uri="{FF2B5EF4-FFF2-40B4-BE49-F238E27FC236}">
              <a16:creationId xmlns:a16="http://schemas.microsoft.com/office/drawing/2014/main" id="{C835A412-E21A-490A-B059-BB66754D0E1C}"/>
            </a:ext>
          </a:extLst>
        </xdr:cNvPr>
        <xdr:cNvCxnSpPr/>
      </xdr:nvCxnSpPr>
      <xdr:spPr>
        <a:xfrm>
          <a:off x="2908300" y="110242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168275</xdr:rowOff>
    </xdr:from>
    <xdr:to>
      <xdr:col>10</xdr:col>
      <xdr:colOff>165100</xdr:colOff>
      <xdr:row>64</xdr:row>
      <xdr:rowOff>98425</xdr:rowOff>
    </xdr:to>
    <xdr:sp macro="" textlink="">
      <xdr:nvSpPr>
        <xdr:cNvPr id="95" name="楕円 94">
          <a:extLst>
            <a:ext uri="{FF2B5EF4-FFF2-40B4-BE49-F238E27FC236}">
              <a16:creationId xmlns:a16="http://schemas.microsoft.com/office/drawing/2014/main" id="{1BA22935-9654-4763-A40E-536BFDDA08F5}"/>
            </a:ext>
          </a:extLst>
        </xdr:cNvPr>
        <xdr:cNvSpPr/>
      </xdr:nvSpPr>
      <xdr:spPr>
        <a:xfrm>
          <a:off x="1968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47625</xdr:rowOff>
    </xdr:from>
    <xdr:to>
      <xdr:col>15</xdr:col>
      <xdr:colOff>50800</xdr:colOff>
      <xdr:row>64</xdr:row>
      <xdr:rowOff>51435</xdr:rowOff>
    </xdr:to>
    <xdr:cxnSp macro="">
      <xdr:nvCxnSpPr>
        <xdr:cNvPr id="96" name="直線コネクタ 95">
          <a:extLst>
            <a:ext uri="{FF2B5EF4-FFF2-40B4-BE49-F238E27FC236}">
              <a16:creationId xmlns:a16="http://schemas.microsoft.com/office/drawing/2014/main" id="{B497C24A-1925-40AD-B8DA-3A2B8AC85EBA}"/>
            </a:ext>
          </a:extLst>
        </xdr:cNvPr>
        <xdr:cNvCxnSpPr/>
      </xdr:nvCxnSpPr>
      <xdr:spPr>
        <a:xfrm>
          <a:off x="2019300" y="110204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166370</xdr:rowOff>
    </xdr:from>
    <xdr:to>
      <xdr:col>6</xdr:col>
      <xdr:colOff>38100</xdr:colOff>
      <xdr:row>64</xdr:row>
      <xdr:rowOff>96520</xdr:rowOff>
    </xdr:to>
    <xdr:sp macro="" textlink="">
      <xdr:nvSpPr>
        <xdr:cNvPr id="97" name="楕円 96">
          <a:extLst>
            <a:ext uri="{FF2B5EF4-FFF2-40B4-BE49-F238E27FC236}">
              <a16:creationId xmlns:a16="http://schemas.microsoft.com/office/drawing/2014/main" id="{926F83F8-5C41-4796-BB56-CF6584B6AAAE}"/>
            </a:ext>
          </a:extLst>
        </xdr:cNvPr>
        <xdr:cNvSpPr/>
      </xdr:nvSpPr>
      <xdr:spPr>
        <a:xfrm>
          <a:off x="1079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45720</xdr:rowOff>
    </xdr:from>
    <xdr:to>
      <xdr:col>10</xdr:col>
      <xdr:colOff>114300</xdr:colOff>
      <xdr:row>64</xdr:row>
      <xdr:rowOff>47625</xdr:rowOff>
    </xdr:to>
    <xdr:cxnSp macro="">
      <xdr:nvCxnSpPr>
        <xdr:cNvPr id="98" name="直線コネクタ 97">
          <a:extLst>
            <a:ext uri="{FF2B5EF4-FFF2-40B4-BE49-F238E27FC236}">
              <a16:creationId xmlns:a16="http://schemas.microsoft.com/office/drawing/2014/main" id="{AE759A9C-8865-4C6D-A644-9D706EFD790A}"/>
            </a:ext>
          </a:extLst>
        </xdr:cNvPr>
        <xdr:cNvCxnSpPr/>
      </xdr:nvCxnSpPr>
      <xdr:spPr>
        <a:xfrm>
          <a:off x="1130300" y="110185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F6B273D5-5AA2-4475-82B6-3A91B5C107D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AF18AB72-9C30-4DCC-91EB-C63DDE5C6F54}"/>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8CA943A3-DE00-4C46-B7A4-8C5F2BB9AEC8}"/>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7162A151-E4D4-476C-8FFF-70C7948F4215}"/>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97172</xdr:rowOff>
    </xdr:from>
    <xdr:ext cx="405111" cy="259045"/>
    <xdr:sp macro="" textlink="">
      <xdr:nvSpPr>
        <xdr:cNvPr id="103" name="n_1mainValue【体育館・プール】&#10;有形固定資産減価償却率">
          <a:extLst>
            <a:ext uri="{FF2B5EF4-FFF2-40B4-BE49-F238E27FC236}">
              <a16:creationId xmlns:a16="http://schemas.microsoft.com/office/drawing/2014/main" id="{662ADD1F-EDA0-4875-B28B-79923CBDDFC5}"/>
            </a:ext>
          </a:extLst>
        </xdr:cNvPr>
        <xdr:cNvSpPr txBox="1"/>
      </xdr:nvSpPr>
      <xdr:spPr>
        <a:xfrm>
          <a:off x="3582044" y="1106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93362</xdr:rowOff>
    </xdr:from>
    <xdr:ext cx="405111" cy="259045"/>
    <xdr:sp macro="" textlink="">
      <xdr:nvSpPr>
        <xdr:cNvPr id="104" name="n_2mainValue【体育館・プール】&#10;有形固定資産減価償却率">
          <a:extLst>
            <a:ext uri="{FF2B5EF4-FFF2-40B4-BE49-F238E27FC236}">
              <a16:creationId xmlns:a16="http://schemas.microsoft.com/office/drawing/2014/main" id="{304B782E-F119-4639-9F54-19EDA57FEBB0}"/>
            </a:ext>
          </a:extLst>
        </xdr:cNvPr>
        <xdr:cNvSpPr txBox="1"/>
      </xdr:nvSpPr>
      <xdr:spPr>
        <a:xfrm>
          <a:off x="2705744" y="1106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89552</xdr:rowOff>
    </xdr:from>
    <xdr:ext cx="405111" cy="259045"/>
    <xdr:sp macro="" textlink="">
      <xdr:nvSpPr>
        <xdr:cNvPr id="105" name="n_3mainValue【体育館・プール】&#10;有形固定資産減価償却率">
          <a:extLst>
            <a:ext uri="{FF2B5EF4-FFF2-40B4-BE49-F238E27FC236}">
              <a16:creationId xmlns:a16="http://schemas.microsoft.com/office/drawing/2014/main" id="{3E0F3A89-FACA-4843-A3B2-11EAAD927188}"/>
            </a:ext>
          </a:extLst>
        </xdr:cNvPr>
        <xdr:cNvSpPr txBox="1"/>
      </xdr:nvSpPr>
      <xdr:spPr>
        <a:xfrm>
          <a:off x="1816744"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87647</xdr:rowOff>
    </xdr:from>
    <xdr:ext cx="405111" cy="259045"/>
    <xdr:sp macro="" textlink="">
      <xdr:nvSpPr>
        <xdr:cNvPr id="106" name="n_4mainValue【体育館・プール】&#10;有形固定資産減価償却率">
          <a:extLst>
            <a:ext uri="{FF2B5EF4-FFF2-40B4-BE49-F238E27FC236}">
              <a16:creationId xmlns:a16="http://schemas.microsoft.com/office/drawing/2014/main" id="{98452279-4A8B-45E6-B41E-6941A54B8ABB}"/>
            </a:ext>
          </a:extLst>
        </xdr:cNvPr>
        <xdr:cNvSpPr txBox="1"/>
      </xdr:nvSpPr>
      <xdr:spPr>
        <a:xfrm>
          <a:off x="927744" y="1106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44193D8-5AF5-4C8A-B559-C826FADBA59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915BA98-4EF3-4FEB-87D1-0638FC20BA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B13601A6-B300-4EDB-8825-76E4068F3A6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90908CD0-E3B2-46FC-A249-4D85234DAB6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D043F7-C488-466E-9ED2-642C45D0CC7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E6DA32C-8DAA-4248-96EE-51FFD322336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3AC1F27-3E3F-4B69-B09E-C302E1F05B8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C50067E-2661-43F9-89E7-2E05BD32414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6980A3F-4BAA-4932-985E-6E2C9271AA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4111D0D2-5203-4B4D-AB7C-BDEE273903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3E6E70E5-01DB-4FE5-8620-A7887FCA86B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56E8B492-9D55-4A1C-AADF-853272093B2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76FC6030-1C8D-4AB6-8805-BCABE04A1C1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32C23940-0576-4AEB-B5ED-DDE07CA634D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6F3F61A-F033-476B-A63D-B55743C21A0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2DB9B7A4-F577-4A46-A576-4CCC4996C5A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C3A56FDF-B027-4F9E-82B1-987853761AB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A9EAC2C3-A7C4-436B-B8B0-8AFC95662B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5225012B-96AF-457C-A0CC-5291F24E4BF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65E13450-B2DC-43FF-9F55-D1AFF8AA40CB}"/>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20F5CCA-F79A-4F13-AD19-DB17FDF270E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8AB154D2-FAB7-4D3E-A093-1D55F7BABA6A}"/>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6138CC59-9BBC-42BE-B442-D985DF9AE49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2BEB1384-FBB2-4E47-8F43-6DF7EB15556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5DAFFAC0-1752-4338-A9B8-A5226E29C34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DC96D397-8432-4170-875B-204B76C2BEE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FFEF7F31-0E6F-4B97-8086-E00015476B1A}"/>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20C70167-88EB-4573-A50A-691ED324F2F8}"/>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D9516BD6-C555-4DB1-AF04-F13650A4A46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C4372E44-714B-40F5-89B2-3AB5F04A120B}"/>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F7E4EF01-BBB2-45CD-98EE-C37CA52CF8DF}"/>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5CF15BF5-4F97-403F-8C39-B8D7C72E663A}"/>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A917C434-B419-4666-96EE-D9F992D21F84}"/>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1BE63279-9EB1-43D5-AC10-505D27ACBAA8}"/>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237E0747-6725-4CA9-8613-32E7236029DD}"/>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142" name="フローチャート: 判断 141">
          <a:extLst>
            <a:ext uri="{FF2B5EF4-FFF2-40B4-BE49-F238E27FC236}">
              <a16:creationId xmlns:a16="http://schemas.microsoft.com/office/drawing/2014/main" id="{FAFBEA0D-2DF5-4712-8FED-66FA5B0E3913}"/>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56FE771-6C69-4E34-8402-9715F3D5C9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4D07623-CD2B-4D90-B74F-9D2B4F83D6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3E190C7-62BB-451A-B574-F2519B1CA3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54520C1D-A6FA-4959-B981-706E01677E3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188D8296-E7FD-4F7E-BC06-A020BA183B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90715</xdr:rowOff>
    </xdr:from>
    <xdr:to>
      <xdr:col>55</xdr:col>
      <xdr:colOff>50800</xdr:colOff>
      <xdr:row>63</xdr:row>
      <xdr:rowOff>20865</xdr:rowOff>
    </xdr:to>
    <xdr:sp macro="" textlink="">
      <xdr:nvSpPr>
        <xdr:cNvPr id="148" name="楕円 147">
          <a:extLst>
            <a:ext uri="{FF2B5EF4-FFF2-40B4-BE49-F238E27FC236}">
              <a16:creationId xmlns:a16="http://schemas.microsoft.com/office/drawing/2014/main" id="{10B0218C-2663-4BF8-9021-6B413EA3ED6B}"/>
            </a:ext>
          </a:extLst>
        </xdr:cNvPr>
        <xdr:cNvSpPr/>
      </xdr:nvSpPr>
      <xdr:spPr>
        <a:xfrm>
          <a:off x="10426700" y="1072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69142</xdr:rowOff>
    </xdr:from>
    <xdr:ext cx="469744" cy="259045"/>
    <xdr:sp macro="" textlink="">
      <xdr:nvSpPr>
        <xdr:cNvPr id="149" name="【体育館・プール】&#10;一人当たり面積該当値テキスト">
          <a:extLst>
            <a:ext uri="{FF2B5EF4-FFF2-40B4-BE49-F238E27FC236}">
              <a16:creationId xmlns:a16="http://schemas.microsoft.com/office/drawing/2014/main" id="{862B4E57-1855-4AB9-BDA2-15054B840C62}"/>
            </a:ext>
          </a:extLst>
        </xdr:cNvPr>
        <xdr:cNvSpPr txBox="1"/>
      </xdr:nvSpPr>
      <xdr:spPr>
        <a:xfrm>
          <a:off x="10515600"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97246</xdr:rowOff>
    </xdr:from>
    <xdr:to>
      <xdr:col>50</xdr:col>
      <xdr:colOff>165100</xdr:colOff>
      <xdr:row>63</xdr:row>
      <xdr:rowOff>27396</xdr:rowOff>
    </xdr:to>
    <xdr:sp macro="" textlink="">
      <xdr:nvSpPr>
        <xdr:cNvPr id="150" name="楕円 149">
          <a:extLst>
            <a:ext uri="{FF2B5EF4-FFF2-40B4-BE49-F238E27FC236}">
              <a16:creationId xmlns:a16="http://schemas.microsoft.com/office/drawing/2014/main" id="{EE61626C-16E4-4687-815C-0F112EE52D25}"/>
            </a:ext>
          </a:extLst>
        </xdr:cNvPr>
        <xdr:cNvSpPr/>
      </xdr:nvSpPr>
      <xdr:spPr>
        <a:xfrm>
          <a:off x="9588500" y="1072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141515</xdr:rowOff>
    </xdr:from>
    <xdr:to>
      <xdr:col>55</xdr:col>
      <xdr:colOff>0</xdr:colOff>
      <xdr:row>62</xdr:row>
      <xdr:rowOff>148046</xdr:rowOff>
    </xdr:to>
    <xdr:cxnSp macro="">
      <xdr:nvCxnSpPr>
        <xdr:cNvPr id="151" name="直線コネクタ 150">
          <a:extLst>
            <a:ext uri="{FF2B5EF4-FFF2-40B4-BE49-F238E27FC236}">
              <a16:creationId xmlns:a16="http://schemas.microsoft.com/office/drawing/2014/main" id="{381DCECF-617B-43EC-B7E1-A6D796CF692F}"/>
            </a:ext>
          </a:extLst>
        </xdr:cNvPr>
        <xdr:cNvCxnSpPr/>
      </xdr:nvCxnSpPr>
      <xdr:spPr>
        <a:xfrm flipV="1">
          <a:off x="9639300" y="1077141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103777</xdr:rowOff>
    </xdr:from>
    <xdr:to>
      <xdr:col>46</xdr:col>
      <xdr:colOff>38100</xdr:colOff>
      <xdr:row>63</xdr:row>
      <xdr:rowOff>33927</xdr:rowOff>
    </xdr:to>
    <xdr:sp macro="" textlink="">
      <xdr:nvSpPr>
        <xdr:cNvPr id="152" name="楕円 151">
          <a:extLst>
            <a:ext uri="{FF2B5EF4-FFF2-40B4-BE49-F238E27FC236}">
              <a16:creationId xmlns:a16="http://schemas.microsoft.com/office/drawing/2014/main" id="{698DE387-2CC0-4883-8A8B-3F5E9CE95AAD}"/>
            </a:ext>
          </a:extLst>
        </xdr:cNvPr>
        <xdr:cNvSpPr/>
      </xdr:nvSpPr>
      <xdr:spPr>
        <a:xfrm>
          <a:off x="8699500" y="1073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148046</xdr:rowOff>
    </xdr:from>
    <xdr:to>
      <xdr:col>50</xdr:col>
      <xdr:colOff>114300</xdr:colOff>
      <xdr:row>62</xdr:row>
      <xdr:rowOff>154577</xdr:rowOff>
    </xdr:to>
    <xdr:cxnSp macro="">
      <xdr:nvCxnSpPr>
        <xdr:cNvPr id="153" name="直線コネクタ 152">
          <a:extLst>
            <a:ext uri="{FF2B5EF4-FFF2-40B4-BE49-F238E27FC236}">
              <a16:creationId xmlns:a16="http://schemas.microsoft.com/office/drawing/2014/main" id="{C22612C4-BAE6-418F-9132-C7526F3EC668}"/>
            </a:ext>
          </a:extLst>
        </xdr:cNvPr>
        <xdr:cNvCxnSpPr/>
      </xdr:nvCxnSpPr>
      <xdr:spPr>
        <a:xfrm flipV="1">
          <a:off x="8750300" y="1077794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109220</xdr:rowOff>
    </xdr:from>
    <xdr:to>
      <xdr:col>41</xdr:col>
      <xdr:colOff>101600</xdr:colOff>
      <xdr:row>63</xdr:row>
      <xdr:rowOff>39370</xdr:rowOff>
    </xdr:to>
    <xdr:sp macro="" textlink="">
      <xdr:nvSpPr>
        <xdr:cNvPr id="154" name="楕円 153">
          <a:extLst>
            <a:ext uri="{FF2B5EF4-FFF2-40B4-BE49-F238E27FC236}">
              <a16:creationId xmlns:a16="http://schemas.microsoft.com/office/drawing/2014/main" id="{C65656EE-5014-4FB9-AB6B-DA374356CA32}"/>
            </a:ext>
          </a:extLst>
        </xdr:cNvPr>
        <xdr:cNvSpPr/>
      </xdr:nvSpPr>
      <xdr:spPr>
        <a:xfrm>
          <a:off x="7810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154577</xdr:rowOff>
    </xdr:from>
    <xdr:to>
      <xdr:col>45</xdr:col>
      <xdr:colOff>177800</xdr:colOff>
      <xdr:row>62</xdr:row>
      <xdr:rowOff>160020</xdr:rowOff>
    </xdr:to>
    <xdr:cxnSp macro="">
      <xdr:nvCxnSpPr>
        <xdr:cNvPr id="155" name="直線コネクタ 154">
          <a:extLst>
            <a:ext uri="{FF2B5EF4-FFF2-40B4-BE49-F238E27FC236}">
              <a16:creationId xmlns:a16="http://schemas.microsoft.com/office/drawing/2014/main" id="{85EDEC37-2064-4878-89B9-64AAFFC0A2EB}"/>
            </a:ext>
          </a:extLst>
        </xdr:cNvPr>
        <xdr:cNvCxnSpPr/>
      </xdr:nvCxnSpPr>
      <xdr:spPr>
        <a:xfrm flipV="1">
          <a:off x="7861300" y="10784477"/>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114663</xdr:rowOff>
    </xdr:from>
    <xdr:to>
      <xdr:col>36</xdr:col>
      <xdr:colOff>165100</xdr:colOff>
      <xdr:row>63</xdr:row>
      <xdr:rowOff>44813</xdr:rowOff>
    </xdr:to>
    <xdr:sp macro="" textlink="">
      <xdr:nvSpPr>
        <xdr:cNvPr id="156" name="楕円 155">
          <a:extLst>
            <a:ext uri="{FF2B5EF4-FFF2-40B4-BE49-F238E27FC236}">
              <a16:creationId xmlns:a16="http://schemas.microsoft.com/office/drawing/2014/main" id="{DF466DCD-DBC3-4C4D-A78A-F180EF511AE7}"/>
            </a:ext>
          </a:extLst>
        </xdr:cNvPr>
        <xdr:cNvSpPr/>
      </xdr:nvSpPr>
      <xdr:spPr>
        <a:xfrm>
          <a:off x="6921500" y="1074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62</xdr:row>
      <xdr:rowOff>165463</xdr:rowOff>
    </xdr:to>
    <xdr:cxnSp macro="">
      <xdr:nvCxnSpPr>
        <xdr:cNvPr id="157" name="直線コネクタ 156">
          <a:extLst>
            <a:ext uri="{FF2B5EF4-FFF2-40B4-BE49-F238E27FC236}">
              <a16:creationId xmlns:a16="http://schemas.microsoft.com/office/drawing/2014/main" id="{CAE670A9-FA42-4B03-B428-8D250C91B345}"/>
            </a:ext>
          </a:extLst>
        </xdr:cNvPr>
        <xdr:cNvCxnSpPr/>
      </xdr:nvCxnSpPr>
      <xdr:spPr>
        <a:xfrm flipV="1">
          <a:off x="6972300" y="1078992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857AF9DD-AB09-4773-BC86-D73046288B05}"/>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C6268BB7-D2B0-41B5-A035-5C64B3113D6F}"/>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9AA54D97-0D5F-4792-B60B-9E9272ABE95D}"/>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161" name="n_4aveValue【体育館・プール】&#10;一人当たり面積">
          <a:extLst>
            <a:ext uri="{FF2B5EF4-FFF2-40B4-BE49-F238E27FC236}">
              <a16:creationId xmlns:a16="http://schemas.microsoft.com/office/drawing/2014/main" id="{10EE706F-F4C6-4324-BB40-85455ADD2CC7}"/>
            </a:ext>
          </a:extLst>
        </xdr:cNvPr>
        <xdr:cNvSpPr txBox="1"/>
      </xdr:nvSpPr>
      <xdr:spPr>
        <a:xfrm>
          <a:off x="6737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18523</xdr:rowOff>
    </xdr:from>
    <xdr:ext cx="469744" cy="259045"/>
    <xdr:sp macro="" textlink="">
      <xdr:nvSpPr>
        <xdr:cNvPr id="162" name="n_1mainValue【体育館・プール】&#10;一人当たり面積">
          <a:extLst>
            <a:ext uri="{FF2B5EF4-FFF2-40B4-BE49-F238E27FC236}">
              <a16:creationId xmlns:a16="http://schemas.microsoft.com/office/drawing/2014/main" id="{F9F27474-94A2-4B0F-8772-C73AF7946DB2}"/>
            </a:ext>
          </a:extLst>
        </xdr:cNvPr>
        <xdr:cNvSpPr txBox="1"/>
      </xdr:nvSpPr>
      <xdr:spPr>
        <a:xfrm>
          <a:off x="9391727" y="1081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25054</xdr:rowOff>
    </xdr:from>
    <xdr:ext cx="469744" cy="259045"/>
    <xdr:sp macro="" textlink="">
      <xdr:nvSpPr>
        <xdr:cNvPr id="163" name="n_2mainValue【体育館・プール】&#10;一人当たり面積">
          <a:extLst>
            <a:ext uri="{FF2B5EF4-FFF2-40B4-BE49-F238E27FC236}">
              <a16:creationId xmlns:a16="http://schemas.microsoft.com/office/drawing/2014/main" id="{1CFB9A5A-B3C7-4A6E-8577-B071E573A4BC}"/>
            </a:ext>
          </a:extLst>
        </xdr:cNvPr>
        <xdr:cNvSpPr txBox="1"/>
      </xdr:nvSpPr>
      <xdr:spPr>
        <a:xfrm>
          <a:off x="8515427" y="1082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30497</xdr:rowOff>
    </xdr:from>
    <xdr:ext cx="469744" cy="259045"/>
    <xdr:sp macro="" textlink="">
      <xdr:nvSpPr>
        <xdr:cNvPr id="164" name="n_3mainValue【体育館・プール】&#10;一人当たり面積">
          <a:extLst>
            <a:ext uri="{FF2B5EF4-FFF2-40B4-BE49-F238E27FC236}">
              <a16:creationId xmlns:a16="http://schemas.microsoft.com/office/drawing/2014/main" id="{74E166F7-90D2-4CB8-BB23-78B402BFB121}"/>
            </a:ext>
          </a:extLst>
        </xdr:cNvPr>
        <xdr:cNvSpPr txBox="1"/>
      </xdr:nvSpPr>
      <xdr:spPr>
        <a:xfrm>
          <a:off x="7626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35940</xdr:rowOff>
    </xdr:from>
    <xdr:ext cx="469744" cy="259045"/>
    <xdr:sp macro="" textlink="">
      <xdr:nvSpPr>
        <xdr:cNvPr id="165" name="n_4mainValue【体育館・プール】&#10;一人当たり面積">
          <a:extLst>
            <a:ext uri="{FF2B5EF4-FFF2-40B4-BE49-F238E27FC236}">
              <a16:creationId xmlns:a16="http://schemas.microsoft.com/office/drawing/2014/main" id="{3851EE1A-15CC-4FD3-BE7E-08C939E1C320}"/>
            </a:ext>
          </a:extLst>
        </xdr:cNvPr>
        <xdr:cNvSpPr txBox="1"/>
      </xdr:nvSpPr>
      <xdr:spPr>
        <a:xfrm>
          <a:off x="6737427" y="1083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CF32AE34-E7A1-4AEF-90D8-B5F59E0727F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AAB0EDB-BD0A-4BC1-8F7E-AF8EE826C5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5E2FEA85-44C8-4DB2-963B-5BEBD00C4C3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7F7C054C-A556-42D4-ABB8-DD682C827A0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BCE87974-38E9-41FA-96DF-4C18557926B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92F16E02-64CB-4173-A1A0-596E26AE43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BE041E5-0C63-4331-B89D-3C43F953017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8F36CC47-5C09-46F0-8A5F-F3213C87615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2822F526-62E8-48E6-9AA9-8F7E0620CF8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A781DA63-DAF5-4D31-AB84-4A785FB4144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4E1A6CA6-AFC6-4249-84A4-5CD44E1A27D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4EAD12F7-4BB8-451F-89B2-5232A228E96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6C42048D-B85C-4E6C-A14D-A8F025C3A9C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70F52F96-1E1F-4E67-88EB-83B6E5DF714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1787656E-F984-4FEA-9020-AFD5B56EC73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BCD27624-BE92-45BE-9298-BD3D1B25A25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22D8635E-0453-42EE-AFFD-51FDF65217E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D0E032B1-EF20-4C40-8930-71B09E70F77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38724DD8-22E0-4713-BE05-09B029E9B54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F29EE51-447E-41F6-ADA5-43034E9C8A9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2A75D241-9F79-49DB-B105-A8BE3382980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E0B7C10E-D1BC-4C9F-9B4E-3E8B9678EA5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FA176D5F-A2CC-4CD4-94C1-DF691E6C4CE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91D98140-A6FF-4F2B-9771-3405BB74F45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3C194F18-206B-4448-81F8-6CF88FE24E5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E29DED8C-559D-44E0-B6E7-807FEA40C2B4}"/>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4FB6BB92-27C6-4DD2-999C-10902869EB0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60FB7B87-5A8F-496C-A8B3-F8700683781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499A2495-E050-48D3-9E8D-8C42FC4AE4DC}"/>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9B797CCE-4027-48B3-B12B-80527105B28E}"/>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D718911D-E608-4F18-BFE9-3137A747C467}"/>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063F151D-AFD7-4E37-B12A-2D6D10FFD013}"/>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7FADE188-F35A-4CCB-A339-693783D2ADBB}"/>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5755A404-1626-413E-97CD-4A192EAD20B1}"/>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C79ED984-0BB3-4DAE-9587-FBAE6C41F98A}"/>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01" name="フローチャート: 判断 200">
          <a:extLst>
            <a:ext uri="{FF2B5EF4-FFF2-40B4-BE49-F238E27FC236}">
              <a16:creationId xmlns:a16="http://schemas.microsoft.com/office/drawing/2014/main" id="{837EB022-A510-4C41-8E6E-40A555AA71C8}"/>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63815489-9A51-4349-A75C-43B825ED404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DACB2061-C6BF-4019-9724-A4C24AD348E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2C7DAB9-69BD-4573-8FF9-2E118D48C42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764B0718-E7F1-42AF-82D1-FF0EA9CB897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E3A9B146-1201-41CE-AED0-6CCAD1DE56F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21589</xdr:rowOff>
    </xdr:from>
    <xdr:to>
      <xdr:col>24</xdr:col>
      <xdr:colOff>114300</xdr:colOff>
      <xdr:row>86</xdr:row>
      <xdr:rowOff>123189</xdr:rowOff>
    </xdr:to>
    <xdr:sp macro="" textlink="">
      <xdr:nvSpPr>
        <xdr:cNvPr id="207" name="楕円 206">
          <a:extLst>
            <a:ext uri="{FF2B5EF4-FFF2-40B4-BE49-F238E27FC236}">
              <a16:creationId xmlns:a16="http://schemas.microsoft.com/office/drawing/2014/main" id="{00C9DA9F-868C-40DC-B201-85FBCF1489A0}"/>
            </a:ext>
          </a:extLst>
        </xdr:cNvPr>
        <xdr:cNvSpPr/>
      </xdr:nvSpPr>
      <xdr:spPr>
        <a:xfrm>
          <a:off x="4584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107966</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6A63794E-F53D-4D41-8812-30F142E8B9B2}"/>
            </a:ext>
          </a:extLst>
        </xdr:cNvPr>
        <xdr:cNvSpPr txBox="1"/>
      </xdr:nvSpPr>
      <xdr:spPr>
        <a:xfrm>
          <a:off x="4673600" y="1468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165281</xdr:rowOff>
    </xdr:from>
    <xdr:to>
      <xdr:col>20</xdr:col>
      <xdr:colOff>38100</xdr:colOff>
      <xdr:row>86</xdr:row>
      <xdr:rowOff>95431</xdr:rowOff>
    </xdr:to>
    <xdr:sp macro="" textlink="">
      <xdr:nvSpPr>
        <xdr:cNvPr id="209" name="楕円 208">
          <a:extLst>
            <a:ext uri="{FF2B5EF4-FFF2-40B4-BE49-F238E27FC236}">
              <a16:creationId xmlns:a16="http://schemas.microsoft.com/office/drawing/2014/main" id="{213B5F93-8ECB-4604-B8B1-A765165B2E2D}"/>
            </a:ext>
          </a:extLst>
        </xdr:cNvPr>
        <xdr:cNvSpPr/>
      </xdr:nvSpPr>
      <xdr:spPr>
        <a:xfrm>
          <a:off x="3746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44631</xdr:rowOff>
    </xdr:from>
    <xdr:to>
      <xdr:col>24</xdr:col>
      <xdr:colOff>63500</xdr:colOff>
      <xdr:row>86</xdr:row>
      <xdr:rowOff>72389</xdr:rowOff>
    </xdr:to>
    <xdr:cxnSp macro="">
      <xdr:nvCxnSpPr>
        <xdr:cNvPr id="210" name="直線コネクタ 209">
          <a:extLst>
            <a:ext uri="{FF2B5EF4-FFF2-40B4-BE49-F238E27FC236}">
              <a16:creationId xmlns:a16="http://schemas.microsoft.com/office/drawing/2014/main" id="{9B151FB2-EB37-40C9-8D12-9C42069E7173}"/>
            </a:ext>
          </a:extLst>
        </xdr:cNvPr>
        <xdr:cNvCxnSpPr/>
      </xdr:nvCxnSpPr>
      <xdr:spPr>
        <a:xfrm>
          <a:off x="3797300" y="14789331"/>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137523</xdr:rowOff>
    </xdr:from>
    <xdr:to>
      <xdr:col>15</xdr:col>
      <xdr:colOff>101600</xdr:colOff>
      <xdr:row>86</xdr:row>
      <xdr:rowOff>67673</xdr:rowOff>
    </xdr:to>
    <xdr:sp macro="" textlink="">
      <xdr:nvSpPr>
        <xdr:cNvPr id="211" name="楕円 210">
          <a:extLst>
            <a:ext uri="{FF2B5EF4-FFF2-40B4-BE49-F238E27FC236}">
              <a16:creationId xmlns:a16="http://schemas.microsoft.com/office/drawing/2014/main" id="{067E662B-1170-41F2-B065-94143837B734}"/>
            </a:ext>
          </a:extLst>
        </xdr:cNvPr>
        <xdr:cNvSpPr/>
      </xdr:nvSpPr>
      <xdr:spPr>
        <a:xfrm>
          <a:off x="2857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16873</xdr:rowOff>
    </xdr:from>
    <xdr:to>
      <xdr:col>19</xdr:col>
      <xdr:colOff>177800</xdr:colOff>
      <xdr:row>86</xdr:row>
      <xdr:rowOff>44631</xdr:rowOff>
    </xdr:to>
    <xdr:cxnSp macro="">
      <xdr:nvCxnSpPr>
        <xdr:cNvPr id="212" name="直線コネクタ 211">
          <a:extLst>
            <a:ext uri="{FF2B5EF4-FFF2-40B4-BE49-F238E27FC236}">
              <a16:creationId xmlns:a16="http://schemas.microsoft.com/office/drawing/2014/main" id="{9E12CBC7-96DA-4B1E-9767-74A3F0031CA6}"/>
            </a:ext>
          </a:extLst>
        </xdr:cNvPr>
        <xdr:cNvCxnSpPr/>
      </xdr:nvCxnSpPr>
      <xdr:spPr>
        <a:xfrm>
          <a:off x="2908300" y="147615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109764</xdr:rowOff>
    </xdr:from>
    <xdr:to>
      <xdr:col>10</xdr:col>
      <xdr:colOff>165100</xdr:colOff>
      <xdr:row>86</xdr:row>
      <xdr:rowOff>39914</xdr:rowOff>
    </xdr:to>
    <xdr:sp macro="" textlink="">
      <xdr:nvSpPr>
        <xdr:cNvPr id="213" name="楕円 212">
          <a:extLst>
            <a:ext uri="{FF2B5EF4-FFF2-40B4-BE49-F238E27FC236}">
              <a16:creationId xmlns:a16="http://schemas.microsoft.com/office/drawing/2014/main" id="{767CCD39-5DA1-4898-B738-B1C75111F229}"/>
            </a:ext>
          </a:extLst>
        </xdr:cNvPr>
        <xdr:cNvSpPr/>
      </xdr:nvSpPr>
      <xdr:spPr>
        <a:xfrm>
          <a:off x="1968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160564</xdr:rowOff>
    </xdr:from>
    <xdr:to>
      <xdr:col>15</xdr:col>
      <xdr:colOff>50800</xdr:colOff>
      <xdr:row>86</xdr:row>
      <xdr:rowOff>16873</xdr:rowOff>
    </xdr:to>
    <xdr:cxnSp macro="">
      <xdr:nvCxnSpPr>
        <xdr:cNvPr id="214" name="直線コネクタ 213">
          <a:extLst>
            <a:ext uri="{FF2B5EF4-FFF2-40B4-BE49-F238E27FC236}">
              <a16:creationId xmlns:a16="http://schemas.microsoft.com/office/drawing/2014/main" id="{07031491-8003-4628-B88B-DDE96F511B01}"/>
            </a:ext>
          </a:extLst>
        </xdr:cNvPr>
        <xdr:cNvCxnSpPr/>
      </xdr:nvCxnSpPr>
      <xdr:spPr>
        <a:xfrm>
          <a:off x="2019300" y="1473381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82006</xdr:rowOff>
    </xdr:from>
    <xdr:to>
      <xdr:col>6</xdr:col>
      <xdr:colOff>38100</xdr:colOff>
      <xdr:row>86</xdr:row>
      <xdr:rowOff>12156</xdr:rowOff>
    </xdr:to>
    <xdr:sp macro="" textlink="">
      <xdr:nvSpPr>
        <xdr:cNvPr id="215" name="楕円 214">
          <a:extLst>
            <a:ext uri="{FF2B5EF4-FFF2-40B4-BE49-F238E27FC236}">
              <a16:creationId xmlns:a16="http://schemas.microsoft.com/office/drawing/2014/main" id="{1DFA15BC-833D-45EA-AD68-BBC91DF2CF38}"/>
            </a:ext>
          </a:extLst>
        </xdr:cNvPr>
        <xdr:cNvSpPr/>
      </xdr:nvSpPr>
      <xdr:spPr>
        <a:xfrm>
          <a:off x="10795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132806</xdr:rowOff>
    </xdr:from>
    <xdr:to>
      <xdr:col>10</xdr:col>
      <xdr:colOff>114300</xdr:colOff>
      <xdr:row>85</xdr:row>
      <xdr:rowOff>160564</xdr:rowOff>
    </xdr:to>
    <xdr:cxnSp macro="">
      <xdr:nvCxnSpPr>
        <xdr:cNvPr id="216" name="直線コネクタ 215">
          <a:extLst>
            <a:ext uri="{FF2B5EF4-FFF2-40B4-BE49-F238E27FC236}">
              <a16:creationId xmlns:a16="http://schemas.microsoft.com/office/drawing/2014/main" id="{11E9F2AE-8116-4C92-BC83-02F34880DAF3}"/>
            </a:ext>
          </a:extLst>
        </xdr:cNvPr>
        <xdr:cNvCxnSpPr/>
      </xdr:nvCxnSpPr>
      <xdr:spPr>
        <a:xfrm>
          <a:off x="1130300" y="1470605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a:extLst>
            <a:ext uri="{FF2B5EF4-FFF2-40B4-BE49-F238E27FC236}">
              <a16:creationId xmlns:a16="http://schemas.microsoft.com/office/drawing/2014/main" id="{1A0A6030-835F-4ABB-807A-EE3AE7978BA8}"/>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a:extLst>
            <a:ext uri="{FF2B5EF4-FFF2-40B4-BE49-F238E27FC236}">
              <a16:creationId xmlns:a16="http://schemas.microsoft.com/office/drawing/2014/main" id="{8D9CEEAD-8A35-43AE-9A0F-C99C75D48AB4}"/>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a:extLst>
            <a:ext uri="{FF2B5EF4-FFF2-40B4-BE49-F238E27FC236}">
              <a16:creationId xmlns:a16="http://schemas.microsoft.com/office/drawing/2014/main" id="{0656ABE2-B19E-43C2-A0F0-D521E0F0834E}"/>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220" name="n_4aveValue【福祉施設】&#10;有形固定資産減価償却率">
          <a:extLst>
            <a:ext uri="{FF2B5EF4-FFF2-40B4-BE49-F238E27FC236}">
              <a16:creationId xmlns:a16="http://schemas.microsoft.com/office/drawing/2014/main" id="{0BFEE239-5CF4-4490-8A52-68764693CCEE}"/>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86558</xdr:rowOff>
    </xdr:from>
    <xdr:ext cx="405111" cy="259045"/>
    <xdr:sp macro="" textlink="">
      <xdr:nvSpPr>
        <xdr:cNvPr id="221" name="n_1mainValue【福祉施設】&#10;有形固定資産減価償却率">
          <a:extLst>
            <a:ext uri="{FF2B5EF4-FFF2-40B4-BE49-F238E27FC236}">
              <a16:creationId xmlns:a16="http://schemas.microsoft.com/office/drawing/2014/main" id="{D7377853-8F0B-4FA8-A3C3-2D1460EB33EC}"/>
            </a:ext>
          </a:extLst>
        </xdr:cNvPr>
        <xdr:cNvSpPr txBox="1"/>
      </xdr:nvSpPr>
      <xdr:spPr>
        <a:xfrm>
          <a:off x="3582044" y="1483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58800</xdr:rowOff>
    </xdr:from>
    <xdr:ext cx="405111" cy="259045"/>
    <xdr:sp macro="" textlink="">
      <xdr:nvSpPr>
        <xdr:cNvPr id="222" name="n_2mainValue【福祉施設】&#10;有形固定資産減価償却率">
          <a:extLst>
            <a:ext uri="{FF2B5EF4-FFF2-40B4-BE49-F238E27FC236}">
              <a16:creationId xmlns:a16="http://schemas.microsoft.com/office/drawing/2014/main" id="{2D3FCEA3-7C1C-459A-BF4E-422BC3BD8318}"/>
            </a:ext>
          </a:extLst>
        </xdr:cNvPr>
        <xdr:cNvSpPr txBox="1"/>
      </xdr:nvSpPr>
      <xdr:spPr>
        <a:xfrm>
          <a:off x="2705744" y="1480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31041</xdr:rowOff>
    </xdr:from>
    <xdr:ext cx="405111" cy="259045"/>
    <xdr:sp macro="" textlink="">
      <xdr:nvSpPr>
        <xdr:cNvPr id="223" name="n_3mainValue【福祉施設】&#10;有形固定資産減価償却率">
          <a:extLst>
            <a:ext uri="{FF2B5EF4-FFF2-40B4-BE49-F238E27FC236}">
              <a16:creationId xmlns:a16="http://schemas.microsoft.com/office/drawing/2014/main" id="{891FF1EC-9A8C-4887-B1A0-430BF5E28B46}"/>
            </a:ext>
          </a:extLst>
        </xdr:cNvPr>
        <xdr:cNvSpPr txBox="1"/>
      </xdr:nvSpPr>
      <xdr:spPr>
        <a:xfrm>
          <a:off x="1816744" y="1477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3283</xdr:rowOff>
    </xdr:from>
    <xdr:ext cx="405111" cy="259045"/>
    <xdr:sp macro="" textlink="">
      <xdr:nvSpPr>
        <xdr:cNvPr id="224" name="n_4mainValue【福祉施設】&#10;有形固定資産減価償却率">
          <a:extLst>
            <a:ext uri="{FF2B5EF4-FFF2-40B4-BE49-F238E27FC236}">
              <a16:creationId xmlns:a16="http://schemas.microsoft.com/office/drawing/2014/main" id="{BC04E414-A655-4A3E-AA48-68A3FE966CC8}"/>
            </a:ext>
          </a:extLst>
        </xdr:cNvPr>
        <xdr:cNvSpPr txBox="1"/>
      </xdr:nvSpPr>
      <xdr:spPr>
        <a:xfrm>
          <a:off x="927744" y="1474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9FA6E82-AB11-4FF0-9F89-42CFEECF8B0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13A4E837-58E3-43F4-8345-071611162CB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9FCB19CA-7A78-4E28-9C09-271C900F12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731975DD-23F8-459C-9CBD-8A7704BEDB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285EFF16-6D90-4B8C-A830-A8130F55DB8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62D2265-31F6-41CD-8124-AC5A2EA44CE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9F3E24C1-0013-44C9-BA4A-A66DD42AB5C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186B6E8F-3B83-4827-B55B-767EFB5F0B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02F01F8C-C550-4046-80AD-FC64B04E29C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C3F13069-EDE5-4549-A8FC-EE3A3590103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F7A17685-5880-41DC-92DD-B7C9316F20A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B3F19BA3-D143-4263-BC8A-EBB9CEF515F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786EE90C-CCF2-4BF7-AE86-33DFF4A92D3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AFAD3674-8C5B-436C-AA89-AE993875A50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8A0654B7-6B42-4B28-BAEA-D2300DD6D5D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BAC0EFDF-92DE-46D3-86E0-E184E99DFD6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C1A64C7F-4D41-408A-866F-13E65BED276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B5C85A77-6AEF-4D57-951A-87879431106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2F981FD8-A060-499F-8647-A5EF73C3F80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FFEB7C7C-5A5C-4423-895F-450CB1B52FA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006A07BC-6063-47D9-AA32-AD099AD43B0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7B81DF21-EB62-48CE-8554-06D8F1291AB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52B65729-6D17-47FD-8F9D-BA95D22198C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5A9D099C-0D86-4231-A429-C74C6892D2D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F51409E6-BC63-4817-8C8C-50B0913A35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149C8677-3F58-47E2-8C73-C023BE306427}"/>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0D8E942F-F189-4391-ABC8-E9ABF85745C7}"/>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FED57EF0-CD8D-482B-9468-0175F0D99F4F}"/>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5D59A2B9-BA19-4506-B6F9-04DBCCBC3318}"/>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A5E33D14-5586-4154-8EAC-8A022092F746}"/>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D68149EA-1CA9-4EFC-8AA9-F50E2B96133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2BC9AFF9-F282-4638-B0E4-98515431EDD5}"/>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FD1E424B-2630-4F58-A7AA-06085DD8F5BF}"/>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09340F0D-283B-458B-96A8-8B14A6D7546B}"/>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95125786-E671-4932-B9DB-A9541DF93AD9}"/>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260" name="フローチャート: 判断 259">
          <a:extLst>
            <a:ext uri="{FF2B5EF4-FFF2-40B4-BE49-F238E27FC236}">
              <a16:creationId xmlns:a16="http://schemas.microsoft.com/office/drawing/2014/main" id="{910459E9-18A9-4CFE-85BC-0765EF27DE82}"/>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3FD2439D-7D2A-4429-BDF6-1389618884B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B01CC438-FE1B-4554-B579-48DB1E45E95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99880516-A093-460F-AFEF-91DE2B6DD24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7A678257-46A2-40F6-B937-41D60E3ADDB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5BC40255-7869-47CC-B848-A124B7F52F8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39551</xdr:rowOff>
    </xdr:from>
    <xdr:to>
      <xdr:col>55</xdr:col>
      <xdr:colOff>50800</xdr:colOff>
      <xdr:row>86</xdr:row>
      <xdr:rowOff>141151</xdr:rowOff>
    </xdr:to>
    <xdr:sp macro="" textlink="">
      <xdr:nvSpPr>
        <xdr:cNvPr id="266" name="楕円 265">
          <a:extLst>
            <a:ext uri="{FF2B5EF4-FFF2-40B4-BE49-F238E27FC236}">
              <a16:creationId xmlns:a16="http://schemas.microsoft.com/office/drawing/2014/main" id="{24EC749A-62E8-406E-A21C-AF0C2089454E}"/>
            </a:ext>
          </a:extLst>
        </xdr:cNvPr>
        <xdr:cNvSpPr/>
      </xdr:nvSpPr>
      <xdr:spPr>
        <a:xfrm>
          <a:off x="104267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125928</xdr:rowOff>
    </xdr:from>
    <xdr:ext cx="469744" cy="259045"/>
    <xdr:sp macro="" textlink="">
      <xdr:nvSpPr>
        <xdr:cNvPr id="267" name="【福祉施設】&#10;一人当たり面積該当値テキスト">
          <a:extLst>
            <a:ext uri="{FF2B5EF4-FFF2-40B4-BE49-F238E27FC236}">
              <a16:creationId xmlns:a16="http://schemas.microsoft.com/office/drawing/2014/main" id="{3A7280C3-C5CA-454A-A41B-E0A37A9120AA}"/>
            </a:ext>
          </a:extLst>
        </xdr:cNvPr>
        <xdr:cNvSpPr txBox="1"/>
      </xdr:nvSpPr>
      <xdr:spPr>
        <a:xfrm>
          <a:off x="10515600" y="1469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41729</xdr:rowOff>
    </xdr:from>
    <xdr:to>
      <xdr:col>50</xdr:col>
      <xdr:colOff>165100</xdr:colOff>
      <xdr:row>86</xdr:row>
      <xdr:rowOff>143329</xdr:rowOff>
    </xdr:to>
    <xdr:sp macro="" textlink="">
      <xdr:nvSpPr>
        <xdr:cNvPr id="268" name="楕円 267">
          <a:extLst>
            <a:ext uri="{FF2B5EF4-FFF2-40B4-BE49-F238E27FC236}">
              <a16:creationId xmlns:a16="http://schemas.microsoft.com/office/drawing/2014/main" id="{9970BFBE-4805-4ABF-ADD7-7381A94F01AB}"/>
            </a:ext>
          </a:extLst>
        </xdr:cNvPr>
        <xdr:cNvSpPr/>
      </xdr:nvSpPr>
      <xdr:spPr>
        <a:xfrm>
          <a:off x="9588500" y="1478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90351</xdr:rowOff>
    </xdr:from>
    <xdr:to>
      <xdr:col>55</xdr:col>
      <xdr:colOff>0</xdr:colOff>
      <xdr:row>86</xdr:row>
      <xdr:rowOff>92529</xdr:rowOff>
    </xdr:to>
    <xdr:cxnSp macro="">
      <xdr:nvCxnSpPr>
        <xdr:cNvPr id="269" name="直線コネクタ 268">
          <a:extLst>
            <a:ext uri="{FF2B5EF4-FFF2-40B4-BE49-F238E27FC236}">
              <a16:creationId xmlns:a16="http://schemas.microsoft.com/office/drawing/2014/main" id="{E4BA64A1-A661-4AA0-8B7D-CB5B42866FCE}"/>
            </a:ext>
          </a:extLst>
        </xdr:cNvPr>
        <xdr:cNvCxnSpPr/>
      </xdr:nvCxnSpPr>
      <xdr:spPr>
        <a:xfrm flipV="1">
          <a:off x="9639300" y="14835051"/>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42818</xdr:rowOff>
    </xdr:from>
    <xdr:to>
      <xdr:col>46</xdr:col>
      <xdr:colOff>38100</xdr:colOff>
      <xdr:row>86</xdr:row>
      <xdr:rowOff>144418</xdr:rowOff>
    </xdr:to>
    <xdr:sp macro="" textlink="">
      <xdr:nvSpPr>
        <xdr:cNvPr id="270" name="楕円 269">
          <a:extLst>
            <a:ext uri="{FF2B5EF4-FFF2-40B4-BE49-F238E27FC236}">
              <a16:creationId xmlns:a16="http://schemas.microsoft.com/office/drawing/2014/main" id="{656DF048-344D-4169-963D-C856FCE83CB1}"/>
            </a:ext>
          </a:extLst>
        </xdr:cNvPr>
        <xdr:cNvSpPr/>
      </xdr:nvSpPr>
      <xdr:spPr>
        <a:xfrm>
          <a:off x="8699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92529</xdr:rowOff>
    </xdr:from>
    <xdr:to>
      <xdr:col>50</xdr:col>
      <xdr:colOff>114300</xdr:colOff>
      <xdr:row>86</xdr:row>
      <xdr:rowOff>93618</xdr:rowOff>
    </xdr:to>
    <xdr:cxnSp macro="">
      <xdr:nvCxnSpPr>
        <xdr:cNvPr id="271" name="直線コネクタ 270">
          <a:extLst>
            <a:ext uri="{FF2B5EF4-FFF2-40B4-BE49-F238E27FC236}">
              <a16:creationId xmlns:a16="http://schemas.microsoft.com/office/drawing/2014/main" id="{9C41776B-AC92-49D2-A74C-C16DD1B25B84}"/>
            </a:ext>
          </a:extLst>
        </xdr:cNvPr>
        <xdr:cNvCxnSpPr/>
      </xdr:nvCxnSpPr>
      <xdr:spPr>
        <a:xfrm flipV="1">
          <a:off x="8750300" y="14837229"/>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43906</xdr:rowOff>
    </xdr:from>
    <xdr:to>
      <xdr:col>41</xdr:col>
      <xdr:colOff>101600</xdr:colOff>
      <xdr:row>86</xdr:row>
      <xdr:rowOff>145506</xdr:rowOff>
    </xdr:to>
    <xdr:sp macro="" textlink="">
      <xdr:nvSpPr>
        <xdr:cNvPr id="272" name="楕円 271">
          <a:extLst>
            <a:ext uri="{FF2B5EF4-FFF2-40B4-BE49-F238E27FC236}">
              <a16:creationId xmlns:a16="http://schemas.microsoft.com/office/drawing/2014/main" id="{BBC80FBD-E6AF-41D5-8892-3C78DD25AC86}"/>
            </a:ext>
          </a:extLst>
        </xdr:cNvPr>
        <xdr:cNvSpPr/>
      </xdr:nvSpPr>
      <xdr:spPr>
        <a:xfrm>
          <a:off x="7810500" y="1478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93618</xdr:rowOff>
    </xdr:from>
    <xdr:to>
      <xdr:col>45</xdr:col>
      <xdr:colOff>177800</xdr:colOff>
      <xdr:row>86</xdr:row>
      <xdr:rowOff>94706</xdr:rowOff>
    </xdr:to>
    <xdr:cxnSp macro="">
      <xdr:nvCxnSpPr>
        <xdr:cNvPr id="273" name="直線コネクタ 272">
          <a:extLst>
            <a:ext uri="{FF2B5EF4-FFF2-40B4-BE49-F238E27FC236}">
              <a16:creationId xmlns:a16="http://schemas.microsoft.com/office/drawing/2014/main" id="{35CA8CC7-671F-40E3-A792-BA9F005F223F}"/>
            </a:ext>
          </a:extLst>
        </xdr:cNvPr>
        <xdr:cNvCxnSpPr/>
      </xdr:nvCxnSpPr>
      <xdr:spPr>
        <a:xfrm flipV="1">
          <a:off x="7861300" y="1483831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44994</xdr:rowOff>
    </xdr:from>
    <xdr:to>
      <xdr:col>36</xdr:col>
      <xdr:colOff>165100</xdr:colOff>
      <xdr:row>86</xdr:row>
      <xdr:rowOff>146594</xdr:rowOff>
    </xdr:to>
    <xdr:sp macro="" textlink="">
      <xdr:nvSpPr>
        <xdr:cNvPr id="274" name="楕円 273">
          <a:extLst>
            <a:ext uri="{FF2B5EF4-FFF2-40B4-BE49-F238E27FC236}">
              <a16:creationId xmlns:a16="http://schemas.microsoft.com/office/drawing/2014/main" id="{E4692379-5970-401F-BA32-9A78C814E463}"/>
            </a:ext>
          </a:extLst>
        </xdr:cNvPr>
        <xdr:cNvSpPr/>
      </xdr:nvSpPr>
      <xdr:spPr>
        <a:xfrm>
          <a:off x="6921500" y="1478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94706</xdr:rowOff>
    </xdr:from>
    <xdr:to>
      <xdr:col>41</xdr:col>
      <xdr:colOff>50800</xdr:colOff>
      <xdr:row>86</xdr:row>
      <xdr:rowOff>95794</xdr:rowOff>
    </xdr:to>
    <xdr:cxnSp macro="">
      <xdr:nvCxnSpPr>
        <xdr:cNvPr id="275" name="直線コネクタ 274">
          <a:extLst>
            <a:ext uri="{FF2B5EF4-FFF2-40B4-BE49-F238E27FC236}">
              <a16:creationId xmlns:a16="http://schemas.microsoft.com/office/drawing/2014/main" id="{9EEB0775-152B-469C-852D-18F8335A75D7}"/>
            </a:ext>
          </a:extLst>
        </xdr:cNvPr>
        <xdr:cNvCxnSpPr/>
      </xdr:nvCxnSpPr>
      <xdr:spPr>
        <a:xfrm flipV="1">
          <a:off x="6972300" y="1483940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5580132E-9CB5-4B07-A82C-D383B6799BD9}"/>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31B8ED6D-9118-43BA-BD27-254E24526551}"/>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84EFA707-5C4E-482D-8B5E-A5BB50D98389}"/>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166932</xdr:rowOff>
    </xdr:from>
    <xdr:ext cx="469744" cy="259045"/>
    <xdr:sp macro="" textlink="">
      <xdr:nvSpPr>
        <xdr:cNvPr id="279" name="n_4aveValue【福祉施設】&#10;一人当たり面積">
          <a:extLst>
            <a:ext uri="{FF2B5EF4-FFF2-40B4-BE49-F238E27FC236}">
              <a16:creationId xmlns:a16="http://schemas.microsoft.com/office/drawing/2014/main" id="{D7AD40C1-99F8-437C-9644-F6EBC9A24B56}"/>
            </a:ext>
          </a:extLst>
        </xdr:cNvPr>
        <xdr:cNvSpPr txBox="1"/>
      </xdr:nvSpPr>
      <xdr:spPr>
        <a:xfrm>
          <a:off x="6737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134456</xdr:rowOff>
    </xdr:from>
    <xdr:ext cx="469744" cy="259045"/>
    <xdr:sp macro="" textlink="">
      <xdr:nvSpPr>
        <xdr:cNvPr id="280" name="n_1mainValue【福祉施設】&#10;一人当たり面積">
          <a:extLst>
            <a:ext uri="{FF2B5EF4-FFF2-40B4-BE49-F238E27FC236}">
              <a16:creationId xmlns:a16="http://schemas.microsoft.com/office/drawing/2014/main" id="{B5DF4C57-DE36-4B01-801F-F6C83E97A84E}"/>
            </a:ext>
          </a:extLst>
        </xdr:cNvPr>
        <xdr:cNvSpPr txBox="1"/>
      </xdr:nvSpPr>
      <xdr:spPr>
        <a:xfrm>
          <a:off x="93917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135545</xdr:rowOff>
    </xdr:from>
    <xdr:ext cx="469744" cy="259045"/>
    <xdr:sp macro="" textlink="">
      <xdr:nvSpPr>
        <xdr:cNvPr id="281" name="n_2mainValue【福祉施設】&#10;一人当たり面積">
          <a:extLst>
            <a:ext uri="{FF2B5EF4-FFF2-40B4-BE49-F238E27FC236}">
              <a16:creationId xmlns:a16="http://schemas.microsoft.com/office/drawing/2014/main" id="{CD336D9C-2BB2-445A-95A0-DD33F228B2D6}"/>
            </a:ext>
          </a:extLst>
        </xdr:cNvPr>
        <xdr:cNvSpPr txBox="1"/>
      </xdr:nvSpPr>
      <xdr:spPr>
        <a:xfrm>
          <a:off x="8515427"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136633</xdr:rowOff>
    </xdr:from>
    <xdr:ext cx="469744" cy="259045"/>
    <xdr:sp macro="" textlink="">
      <xdr:nvSpPr>
        <xdr:cNvPr id="282" name="n_3mainValue【福祉施設】&#10;一人当たり面積">
          <a:extLst>
            <a:ext uri="{FF2B5EF4-FFF2-40B4-BE49-F238E27FC236}">
              <a16:creationId xmlns:a16="http://schemas.microsoft.com/office/drawing/2014/main" id="{943DFA4B-0A9F-4CC5-976D-146BE81195DF}"/>
            </a:ext>
          </a:extLst>
        </xdr:cNvPr>
        <xdr:cNvSpPr txBox="1"/>
      </xdr:nvSpPr>
      <xdr:spPr>
        <a:xfrm>
          <a:off x="7626427" y="1488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137721</xdr:rowOff>
    </xdr:from>
    <xdr:ext cx="469744" cy="259045"/>
    <xdr:sp macro="" textlink="">
      <xdr:nvSpPr>
        <xdr:cNvPr id="283" name="n_4mainValue【福祉施設】&#10;一人当たり面積">
          <a:extLst>
            <a:ext uri="{FF2B5EF4-FFF2-40B4-BE49-F238E27FC236}">
              <a16:creationId xmlns:a16="http://schemas.microsoft.com/office/drawing/2014/main" id="{D436D5A4-2A34-4734-927B-7BF5673C95BD}"/>
            </a:ext>
          </a:extLst>
        </xdr:cNvPr>
        <xdr:cNvSpPr txBox="1"/>
      </xdr:nvSpPr>
      <xdr:spPr>
        <a:xfrm>
          <a:off x="6737427" y="1488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94F2A1EC-945E-4F03-9AFF-6A28033447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AF3CBA1D-EAC8-4971-B27A-F4660E01659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68BEE860-13A8-49BD-9028-0225E2A4FA4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EDF122B1-533D-40B2-8BE3-AB4CCAEE8D3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F46DB345-724C-460D-A617-7B7C7ACB4E5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88C95B39-E65D-408E-88B2-7402A239019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69176969-CC89-4176-B019-67B2356110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5EDE78D1-B3B6-4E82-96A2-FFB306456BB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3421BDCF-6969-46D7-AC97-8DE9ADABAD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A30D59C5-8607-4962-B50E-49428ED26CA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4C227224-DDC8-41C6-A743-7AC16DF4925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6CE8C474-9336-42E0-8EDB-EF8A7CEA7D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88EF8445-0472-42D4-9BC3-D95161A865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71B9E4B6-2ADE-4CB2-94E3-7D662A6725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EAED3111-1D34-4017-8B7A-AF84E5E82F0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192098E3-600A-4F36-93AC-C385D251F7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5C962750-CB6E-4CC1-B909-4E9BAB0F1E6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44166326-9C3E-4D8C-9165-E005389E24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288C9DE5-5947-4CDB-818E-00338FC232C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8D8BCD9B-FECD-498E-9DEC-9E48239E612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75B8046C-2C88-4E60-BCB6-0C979ACB25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CBFA0B75-A494-48D8-9429-5485E92C365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BC9C9E6C-02AB-4DCA-9032-10F06A934A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8C3DC05E-ABC3-4496-ACF3-7BC0E14E14B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8" name="正方形/長方形 307">
          <a:extLst>
            <a:ext uri="{FF2B5EF4-FFF2-40B4-BE49-F238E27FC236}">
              <a16:creationId xmlns:a16="http://schemas.microsoft.com/office/drawing/2014/main" id="{65B1B841-3697-4340-A7FF-690407D89B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9" name="正方形/長方形 308">
          <a:extLst>
            <a:ext uri="{FF2B5EF4-FFF2-40B4-BE49-F238E27FC236}">
              <a16:creationId xmlns:a16="http://schemas.microsoft.com/office/drawing/2014/main" id="{F9AAA5D9-5491-4F07-B000-86B0A28DDE0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10" name="正方形/長方形 309">
          <a:extLst>
            <a:ext uri="{FF2B5EF4-FFF2-40B4-BE49-F238E27FC236}">
              <a16:creationId xmlns:a16="http://schemas.microsoft.com/office/drawing/2014/main" id="{D9D560D2-B6C0-4E47-8007-4E0632EE0C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1" name="正方形/長方形 310">
          <a:extLst>
            <a:ext uri="{FF2B5EF4-FFF2-40B4-BE49-F238E27FC236}">
              <a16:creationId xmlns:a16="http://schemas.microsoft.com/office/drawing/2014/main" id="{2988A345-7B53-485D-AB93-1E6C15D14F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2" name="正方形/長方形 311">
          <a:extLst>
            <a:ext uri="{FF2B5EF4-FFF2-40B4-BE49-F238E27FC236}">
              <a16:creationId xmlns:a16="http://schemas.microsoft.com/office/drawing/2014/main" id="{F9EEB5DC-B159-47C6-8E74-26FEAFDE47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3" name="正方形/長方形 312">
          <a:extLst>
            <a:ext uri="{FF2B5EF4-FFF2-40B4-BE49-F238E27FC236}">
              <a16:creationId xmlns:a16="http://schemas.microsoft.com/office/drawing/2014/main" id="{94D21505-25D7-46FB-97A7-554FE105972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4" name="正方形/長方形 313">
          <a:extLst>
            <a:ext uri="{FF2B5EF4-FFF2-40B4-BE49-F238E27FC236}">
              <a16:creationId xmlns:a16="http://schemas.microsoft.com/office/drawing/2014/main" id="{64CE79DC-842D-4FB4-8221-F5D1BAD27F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5" name="正方形/長方形 314">
          <a:extLst>
            <a:ext uri="{FF2B5EF4-FFF2-40B4-BE49-F238E27FC236}">
              <a16:creationId xmlns:a16="http://schemas.microsoft.com/office/drawing/2014/main" id="{1587F296-97DF-4931-89C8-C13E79CA785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6" name="正方形/長方形 315">
          <a:extLst>
            <a:ext uri="{FF2B5EF4-FFF2-40B4-BE49-F238E27FC236}">
              <a16:creationId xmlns:a16="http://schemas.microsoft.com/office/drawing/2014/main" id="{EC23062A-0E76-4D17-994D-5A3CDAC4435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7" name="正方形/長方形 316">
          <a:extLst>
            <a:ext uri="{FF2B5EF4-FFF2-40B4-BE49-F238E27FC236}">
              <a16:creationId xmlns:a16="http://schemas.microsoft.com/office/drawing/2014/main" id="{2778E625-4777-4788-BB78-B3805AECAEC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8" name="正方形/長方形 317">
          <a:extLst>
            <a:ext uri="{FF2B5EF4-FFF2-40B4-BE49-F238E27FC236}">
              <a16:creationId xmlns:a16="http://schemas.microsoft.com/office/drawing/2014/main" id="{A647DF94-AFAE-4C03-BA91-F5C57A0770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9" name="正方形/長方形 318">
          <a:extLst>
            <a:ext uri="{FF2B5EF4-FFF2-40B4-BE49-F238E27FC236}">
              <a16:creationId xmlns:a16="http://schemas.microsoft.com/office/drawing/2014/main" id="{C9BD50A2-8C54-4E6D-BD9E-E83CB15D225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20" name="正方形/長方形 319">
          <a:extLst>
            <a:ext uri="{FF2B5EF4-FFF2-40B4-BE49-F238E27FC236}">
              <a16:creationId xmlns:a16="http://schemas.microsoft.com/office/drawing/2014/main" id="{75A3C30D-8666-472F-9A99-48587FD94E4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1" name="正方形/長方形 320">
          <a:extLst>
            <a:ext uri="{FF2B5EF4-FFF2-40B4-BE49-F238E27FC236}">
              <a16:creationId xmlns:a16="http://schemas.microsoft.com/office/drawing/2014/main" id="{21A986A7-17FD-4A71-B2E1-9BF4A20E528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2" name="正方形/長方形 321">
          <a:extLst>
            <a:ext uri="{FF2B5EF4-FFF2-40B4-BE49-F238E27FC236}">
              <a16:creationId xmlns:a16="http://schemas.microsoft.com/office/drawing/2014/main" id="{6DB19406-9A55-4D87-8004-3D4D5B63CFD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3" name="正方形/長方形 322">
          <a:extLst>
            <a:ext uri="{FF2B5EF4-FFF2-40B4-BE49-F238E27FC236}">
              <a16:creationId xmlns:a16="http://schemas.microsoft.com/office/drawing/2014/main" id="{DA249FBE-3F65-4D73-9F41-9D186C374F1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4" name="テキスト ボックス 323">
          <a:extLst>
            <a:ext uri="{FF2B5EF4-FFF2-40B4-BE49-F238E27FC236}">
              <a16:creationId xmlns:a16="http://schemas.microsoft.com/office/drawing/2014/main" id="{064F9A0A-A80F-4604-A82B-DA30DE3859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5" name="直線コネクタ 324">
          <a:extLst>
            <a:ext uri="{FF2B5EF4-FFF2-40B4-BE49-F238E27FC236}">
              <a16:creationId xmlns:a16="http://schemas.microsoft.com/office/drawing/2014/main" id="{5EB6E663-77BF-4515-AE08-973B432C763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6" name="テキスト ボックス 325">
          <a:extLst>
            <a:ext uri="{FF2B5EF4-FFF2-40B4-BE49-F238E27FC236}">
              <a16:creationId xmlns:a16="http://schemas.microsoft.com/office/drawing/2014/main" id="{FF89A997-0B5B-4E7E-B7EF-5BE6B3C6EEB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7" name="直線コネクタ 326">
          <a:extLst>
            <a:ext uri="{FF2B5EF4-FFF2-40B4-BE49-F238E27FC236}">
              <a16:creationId xmlns:a16="http://schemas.microsoft.com/office/drawing/2014/main" id="{36420A08-55AD-4A99-A3CF-29FE32CDDA3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8" name="テキスト ボックス 327">
          <a:extLst>
            <a:ext uri="{FF2B5EF4-FFF2-40B4-BE49-F238E27FC236}">
              <a16:creationId xmlns:a16="http://schemas.microsoft.com/office/drawing/2014/main" id="{52F93C2C-2979-4800-B788-EF1D55335A0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9" name="直線コネクタ 328">
          <a:extLst>
            <a:ext uri="{FF2B5EF4-FFF2-40B4-BE49-F238E27FC236}">
              <a16:creationId xmlns:a16="http://schemas.microsoft.com/office/drawing/2014/main" id="{8BB13736-07D4-4729-815E-46DC0B73F02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30" name="テキスト ボックス 329">
          <a:extLst>
            <a:ext uri="{FF2B5EF4-FFF2-40B4-BE49-F238E27FC236}">
              <a16:creationId xmlns:a16="http://schemas.microsoft.com/office/drawing/2014/main" id="{8207EFA6-DA36-40ED-A375-279C0CB0E82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31" name="直線コネクタ 330">
          <a:extLst>
            <a:ext uri="{FF2B5EF4-FFF2-40B4-BE49-F238E27FC236}">
              <a16:creationId xmlns:a16="http://schemas.microsoft.com/office/drawing/2014/main" id="{C53ACC6F-5F6B-49D1-8C41-4B309C12139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32" name="テキスト ボックス 331">
          <a:extLst>
            <a:ext uri="{FF2B5EF4-FFF2-40B4-BE49-F238E27FC236}">
              <a16:creationId xmlns:a16="http://schemas.microsoft.com/office/drawing/2014/main" id="{12598393-A2F7-490E-B470-5295EF4ABE5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3" name="直線コネクタ 332">
          <a:extLst>
            <a:ext uri="{FF2B5EF4-FFF2-40B4-BE49-F238E27FC236}">
              <a16:creationId xmlns:a16="http://schemas.microsoft.com/office/drawing/2014/main" id="{6AB2F1AA-726B-4F2F-B6CA-CFBAA787B50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4" name="テキスト ボックス 333">
          <a:extLst>
            <a:ext uri="{FF2B5EF4-FFF2-40B4-BE49-F238E27FC236}">
              <a16:creationId xmlns:a16="http://schemas.microsoft.com/office/drawing/2014/main" id="{2AF628C5-D7D5-4DE1-9AE1-2307E52C010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5" name="直線コネクタ 334">
          <a:extLst>
            <a:ext uri="{FF2B5EF4-FFF2-40B4-BE49-F238E27FC236}">
              <a16:creationId xmlns:a16="http://schemas.microsoft.com/office/drawing/2014/main" id="{00213DAF-0180-4754-9682-2264114D9D5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6" name="テキスト ボックス 335">
          <a:extLst>
            <a:ext uri="{FF2B5EF4-FFF2-40B4-BE49-F238E27FC236}">
              <a16:creationId xmlns:a16="http://schemas.microsoft.com/office/drawing/2014/main" id="{F87577FD-9DD4-4B12-8A93-82F90C6FD00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7" name="直線コネクタ 336">
          <a:extLst>
            <a:ext uri="{FF2B5EF4-FFF2-40B4-BE49-F238E27FC236}">
              <a16:creationId xmlns:a16="http://schemas.microsoft.com/office/drawing/2014/main" id="{3367F4F3-A001-4D05-A1D3-A03904F0E3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8" name="テキスト ボックス 337">
          <a:extLst>
            <a:ext uri="{FF2B5EF4-FFF2-40B4-BE49-F238E27FC236}">
              <a16:creationId xmlns:a16="http://schemas.microsoft.com/office/drawing/2014/main" id="{598EE234-FAFD-4A2D-9019-4508518AE2F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9" name="直線コネクタ 338">
          <a:extLst>
            <a:ext uri="{FF2B5EF4-FFF2-40B4-BE49-F238E27FC236}">
              <a16:creationId xmlns:a16="http://schemas.microsoft.com/office/drawing/2014/main" id="{C0763C86-763A-47CE-93A5-DC7FB6CA31E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40" name="【保健センター・保健所】&#10;有形固定資産減価償却率グラフ枠">
          <a:extLst>
            <a:ext uri="{FF2B5EF4-FFF2-40B4-BE49-F238E27FC236}">
              <a16:creationId xmlns:a16="http://schemas.microsoft.com/office/drawing/2014/main" id="{11FA3FB0-F16E-4422-9503-A32B65D554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341" name="直線コネクタ 340">
          <a:extLst>
            <a:ext uri="{FF2B5EF4-FFF2-40B4-BE49-F238E27FC236}">
              <a16:creationId xmlns:a16="http://schemas.microsoft.com/office/drawing/2014/main" id="{76961ED3-98F2-485E-886B-9CFF5EA181D7}"/>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42" name="【保健センター・保健所】&#10;有形固定資産減価償却率最小値テキスト">
          <a:extLst>
            <a:ext uri="{FF2B5EF4-FFF2-40B4-BE49-F238E27FC236}">
              <a16:creationId xmlns:a16="http://schemas.microsoft.com/office/drawing/2014/main" id="{C648ACF4-0B56-45FB-9B06-046729D29989}"/>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43" name="直線コネクタ 342">
          <a:extLst>
            <a:ext uri="{FF2B5EF4-FFF2-40B4-BE49-F238E27FC236}">
              <a16:creationId xmlns:a16="http://schemas.microsoft.com/office/drawing/2014/main" id="{AB4D9A75-9811-4693-BC4B-C89CC82FA6B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344" name="【保健センター・保健所】&#10;有形固定資産減価償却率最大値テキスト">
          <a:extLst>
            <a:ext uri="{FF2B5EF4-FFF2-40B4-BE49-F238E27FC236}">
              <a16:creationId xmlns:a16="http://schemas.microsoft.com/office/drawing/2014/main" id="{BC25481D-B568-4FB4-B9D9-FE1B5DBBF19D}"/>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345" name="直線コネクタ 344">
          <a:extLst>
            <a:ext uri="{FF2B5EF4-FFF2-40B4-BE49-F238E27FC236}">
              <a16:creationId xmlns:a16="http://schemas.microsoft.com/office/drawing/2014/main" id="{52C3F02E-05B6-4C0D-A204-4976185CE304}"/>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346" name="【保健センター・保健所】&#10;有形固定資産減価償却率平均値テキスト">
          <a:extLst>
            <a:ext uri="{FF2B5EF4-FFF2-40B4-BE49-F238E27FC236}">
              <a16:creationId xmlns:a16="http://schemas.microsoft.com/office/drawing/2014/main" id="{C57E0312-493B-4C82-82CD-2BB5ABA32D22}"/>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347" name="フローチャート: 判断 346">
          <a:extLst>
            <a:ext uri="{FF2B5EF4-FFF2-40B4-BE49-F238E27FC236}">
              <a16:creationId xmlns:a16="http://schemas.microsoft.com/office/drawing/2014/main" id="{0F0AEE5F-66DF-48B8-9CBA-E6F79595134D}"/>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348" name="フローチャート: 判断 347">
          <a:extLst>
            <a:ext uri="{FF2B5EF4-FFF2-40B4-BE49-F238E27FC236}">
              <a16:creationId xmlns:a16="http://schemas.microsoft.com/office/drawing/2014/main" id="{547C56A3-28E3-4431-8FC6-CF91258C405D}"/>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349" name="フローチャート: 判断 348">
          <a:extLst>
            <a:ext uri="{FF2B5EF4-FFF2-40B4-BE49-F238E27FC236}">
              <a16:creationId xmlns:a16="http://schemas.microsoft.com/office/drawing/2014/main" id="{89A45333-FA18-4EAC-81E5-DB8BC0EC0090}"/>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350" name="フローチャート: 判断 349">
          <a:extLst>
            <a:ext uri="{FF2B5EF4-FFF2-40B4-BE49-F238E27FC236}">
              <a16:creationId xmlns:a16="http://schemas.microsoft.com/office/drawing/2014/main" id="{B234BE44-FF30-41A1-87D1-C17065432C27}"/>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351" name="フローチャート: 判断 350">
          <a:extLst>
            <a:ext uri="{FF2B5EF4-FFF2-40B4-BE49-F238E27FC236}">
              <a16:creationId xmlns:a16="http://schemas.microsoft.com/office/drawing/2014/main" id="{67BE072D-1059-475A-AE1E-8475F5ABF5AF}"/>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F321E7E5-DDFA-4A4D-84BC-4B3180AEC57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3BFAFCF8-2536-43C7-BCF6-EEF815E4F77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id="{96466B10-A0EE-4322-B0FC-F08B92F6FDB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5" name="テキスト ボックス 354">
          <a:extLst>
            <a:ext uri="{FF2B5EF4-FFF2-40B4-BE49-F238E27FC236}">
              <a16:creationId xmlns:a16="http://schemas.microsoft.com/office/drawing/2014/main" id="{5CBCCA6E-4394-4BFB-8036-63BE0EE4D20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6" name="テキスト ボックス 355">
          <a:extLst>
            <a:ext uri="{FF2B5EF4-FFF2-40B4-BE49-F238E27FC236}">
              <a16:creationId xmlns:a16="http://schemas.microsoft.com/office/drawing/2014/main" id="{E5BB94B3-5BAD-44C3-ADEB-4C2172914A0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86360</xdr:rowOff>
    </xdr:from>
    <xdr:to>
      <xdr:col>85</xdr:col>
      <xdr:colOff>177800</xdr:colOff>
      <xdr:row>62</xdr:row>
      <xdr:rowOff>16510</xdr:rowOff>
    </xdr:to>
    <xdr:sp macro="" textlink="">
      <xdr:nvSpPr>
        <xdr:cNvPr id="357" name="楕円 356">
          <a:extLst>
            <a:ext uri="{FF2B5EF4-FFF2-40B4-BE49-F238E27FC236}">
              <a16:creationId xmlns:a16="http://schemas.microsoft.com/office/drawing/2014/main" id="{DD5C33BA-BAEA-4BE9-8878-B5D4709D2F50}"/>
            </a:ext>
          </a:extLst>
        </xdr:cNvPr>
        <xdr:cNvSpPr/>
      </xdr:nvSpPr>
      <xdr:spPr>
        <a:xfrm>
          <a:off x="16268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64787</xdr:rowOff>
    </xdr:from>
    <xdr:ext cx="405111" cy="259045"/>
    <xdr:sp macro="" textlink="">
      <xdr:nvSpPr>
        <xdr:cNvPr id="358" name="【保健センター・保健所】&#10;有形固定資産減価償却率該当値テキスト">
          <a:extLst>
            <a:ext uri="{FF2B5EF4-FFF2-40B4-BE49-F238E27FC236}">
              <a16:creationId xmlns:a16="http://schemas.microsoft.com/office/drawing/2014/main" id="{BAC8C4F9-6F30-4A6B-9E3A-A686315E2153}"/>
            </a:ext>
          </a:extLst>
        </xdr:cNvPr>
        <xdr:cNvSpPr txBox="1"/>
      </xdr:nvSpPr>
      <xdr:spPr>
        <a:xfrm>
          <a:off x="16357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58601</xdr:rowOff>
    </xdr:from>
    <xdr:to>
      <xdr:col>81</xdr:col>
      <xdr:colOff>101600</xdr:colOff>
      <xdr:row>61</xdr:row>
      <xdr:rowOff>160201</xdr:rowOff>
    </xdr:to>
    <xdr:sp macro="" textlink="">
      <xdr:nvSpPr>
        <xdr:cNvPr id="359" name="楕円 358">
          <a:extLst>
            <a:ext uri="{FF2B5EF4-FFF2-40B4-BE49-F238E27FC236}">
              <a16:creationId xmlns:a16="http://schemas.microsoft.com/office/drawing/2014/main" id="{DA9FEAAC-7CEA-4D6A-955B-1C0386627B6B}"/>
            </a:ext>
          </a:extLst>
        </xdr:cNvPr>
        <xdr:cNvSpPr/>
      </xdr:nvSpPr>
      <xdr:spPr>
        <a:xfrm>
          <a:off x="15430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109401</xdr:rowOff>
    </xdr:from>
    <xdr:to>
      <xdr:col>85</xdr:col>
      <xdr:colOff>127000</xdr:colOff>
      <xdr:row>61</xdr:row>
      <xdr:rowOff>137160</xdr:rowOff>
    </xdr:to>
    <xdr:cxnSp macro="">
      <xdr:nvCxnSpPr>
        <xdr:cNvPr id="360" name="直線コネクタ 359">
          <a:extLst>
            <a:ext uri="{FF2B5EF4-FFF2-40B4-BE49-F238E27FC236}">
              <a16:creationId xmlns:a16="http://schemas.microsoft.com/office/drawing/2014/main" id="{A1EF033D-4F5F-4768-B183-B37D0A7698BB}"/>
            </a:ext>
          </a:extLst>
        </xdr:cNvPr>
        <xdr:cNvCxnSpPr/>
      </xdr:nvCxnSpPr>
      <xdr:spPr>
        <a:xfrm>
          <a:off x="15481300" y="1056785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30843</xdr:rowOff>
    </xdr:from>
    <xdr:to>
      <xdr:col>76</xdr:col>
      <xdr:colOff>165100</xdr:colOff>
      <xdr:row>61</xdr:row>
      <xdr:rowOff>132443</xdr:rowOff>
    </xdr:to>
    <xdr:sp macro="" textlink="">
      <xdr:nvSpPr>
        <xdr:cNvPr id="361" name="楕円 360">
          <a:extLst>
            <a:ext uri="{FF2B5EF4-FFF2-40B4-BE49-F238E27FC236}">
              <a16:creationId xmlns:a16="http://schemas.microsoft.com/office/drawing/2014/main" id="{F2A175AC-2984-4224-AEC6-636E41CD5FD0}"/>
            </a:ext>
          </a:extLst>
        </xdr:cNvPr>
        <xdr:cNvSpPr/>
      </xdr:nvSpPr>
      <xdr:spPr>
        <a:xfrm>
          <a:off x="14541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81643</xdr:rowOff>
    </xdr:from>
    <xdr:to>
      <xdr:col>81</xdr:col>
      <xdr:colOff>50800</xdr:colOff>
      <xdr:row>61</xdr:row>
      <xdr:rowOff>109401</xdr:rowOff>
    </xdr:to>
    <xdr:cxnSp macro="">
      <xdr:nvCxnSpPr>
        <xdr:cNvPr id="362" name="直線コネクタ 361">
          <a:extLst>
            <a:ext uri="{FF2B5EF4-FFF2-40B4-BE49-F238E27FC236}">
              <a16:creationId xmlns:a16="http://schemas.microsoft.com/office/drawing/2014/main" id="{77408607-6D3C-4BB7-AD01-FBF1E62F45A9}"/>
            </a:ext>
          </a:extLst>
        </xdr:cNvPr>
        <xdr:cNvCxnSpPr/>
      </xdr:nvCxnSpPr>
      <xdr:spPr>
        <a:xfrm>
          <a:off x="14592300" y="1054009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xdr:rowOff>
    </xdr:from>
    <xdr:to>
      <xdr:col>72</xdr:col>
      <xdr:colOff>38100</xdr:colOff>
      <xdr:row>61</xdr:row>
      <xdr:rowOff>104684</xdr:rowOff>
    </xdr:to>
    <xdr:sp macro="" textlink="">
      <xdr:nvSpPr>
        <xdr:cNvPr id="363" name="楕円 362">
          <a:extLst>
            <a:ext uri="{FF2B5EF4-FFF2-40B4-BE49-F238E27FC236}">
              <a16:creationId xmlns:a16="http://schemas.microsoft.com/office/drawing/2014/main" id="{859B0A94-12D3-40A4-B820-E815C529530C}"/>
            </a:ext>
          </a:extLst>
        </xdr:cNvPr>
        <xdr:cNvSpPr/>
      </xdr:nvSpPr>
      <xdr:spPr>
        <a:xfrm>
          <a:off x="13652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53884</xdr:rowOff>
    </xdr:from>
    <xdr:to>
      <xdr:col>76</xdr:col>
      <xdr:colOff>114300</xdr:colOff>
      <xdr:row>61</xdr:row>
      <xdr:rowOff>81643</xdr:rowOff>
    </xdr:to>
    <xdr:cxnSp macro="">
      <xdr:nvCxnSpPr>
        <xdr:cNvPr id="364" name="直線コネクタ 363">
          <a:extLst>
            <a:ext uri="{FF2B5EF4-FFF2-40B4-BE49-F238E27FC236}">
              <a16:creationId xmlns:a16="http://schemas.microsoft.com/office/drawing/2014/main" id="{67B7B95F-033F-428B-8E78-B7ECD126E8D0}"/>
            </a:ext>
          </a:extLst>
        </xdr:cNvPr>
        <xdr:cNvCxnSpPr/>
      </xdr:nvCxnSpPr>
      <xdr:spPr>
        <a:xfrm>
          <a:off x="13703300" y="1051233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146776</xdr:rowOff>
    </xdr:from>
    <xdr:to>
      <xdr:col>67</xdr:col>
      <xdr:colOff>101600</xdr:colOff>
      <xdr:row>61</xdr:row>
      <xdr:rowOff>76926</xdr:rowOff>
    </xdr:to>
    <xdr:sp macro="" textlink="">
      <xdr:nvSpPr>
        <xdr:cNvPr id="365" name="楕円 364">
          <a:extLst>
            <a:ext uri="{FF2B5EF4-FFF2-40B4-BE49-F238E27FC236}">
              <a16:creationId xmlns:a16="http://schemas.microsoft.com/office/drawing/2014/main" id="{559EC251-F62A-46EE-B00C-0A86C3E70958}"/>
            </a:ext>
          </a:extLst>
        </xdr:cNvPr>
        <xdr:cNvSpPr/>
      </xdr:nvSpPr>
      <xdr:spPr>
        <a:xfrm>
          <a:off x="12763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26126</xdr:rowOff>
    </xdr:from>
    <xdr:to>
      <xdr:col>71</xdr:col>
      <xdr:colOff>177800</xdr:colOff>
      <xdr:row>61</xdr:row>
      <xdr:rowOff>53884</xdr:rowOff>
    </xdr:to>
    <xdr:cxnSp macro="">
      <xdr:nvCxnSpPr>
        <xdr:cNvPr id="366" name="直線コネクタ 365">
          <a:extLst>
            <a:ext uri="{FF2B5EF4-FFF2-40B4-BE49-F238E27FC236}">
              <a16:creationId xmlns:a16="http://schemas.microsoft.com/office/drawing/2014/main" id="{12E6A06C-AE68-4049-85A0-4059D949C440}"/>
            </a:ext>
          </a:extLst>
        </xdr:cNvPr>
        <xdr:cNvCxnSpPr/>
      </xdr:nvCxnSpPr>
      <xdr:spPr>
        <a:xfrm>
          <a:off x="12814300" y="1048457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367" name="n_1aveValue【保健センター・保健所】&#10;有形固定資産減価償却率">
          <a:extLst>
            <a:ext uri="{FF2B5EF4-FFF2-40B4-BE49-F238E27FC236}">
              <a16:creationId xmlns:a16="http://schemas.microsoft.com/office/drawing/2014/main" id="{B96C3403-085D-4426-BADE-D6429CE5438F}"/>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368" name="n_2aveValue【保健センター・保健所】&#10;有形固定資産減価償却率">
          <a:extLst>
            <a:ext uri="{FF2B5EF4-FFF2-40B4-BE49-F238E27FC236}">
              <a16:creationId xmlns:a16="http://schemas.microsoft.com/office/drawing/2014/main" id="{769E60B7-6EBD-4E46-8E21-1E59AA7E70DE}"/>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369" name="n_3aveValue【保健センター・保健所】&#10;有形固定資産減価償却率">
          <a:extLst>
            <a:ext uri="{FF2B5EF4-FFF2-40B4-BE49-F238E27FC236}">
              <a16:creationId xmlns:a16="http://schemas.microsoft.com/office/drawing/2014/main" id="{6689D019-541D-414B-BC90-847CF65729AD}"/>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370" name="n_4aveValue【保健センター・保健所】&#10;有形固定資産減価償却率">
          <a:extLst>
            <a:ext uri="{FF2B5EF4-FFF2-40B4-BE49-F238E27FC236}">
              <a16:creationId xmlns:a16="http://schemas.microsoft.com/office/drawing/2014/main" id="{B3F3F9C6-FCD8-4740-87D5-27715B0CD9E9}"/>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151328</xdr:rowOff>
    </xdr:from>
    <xdr:ext cx="405111" cy="259045"/>
    <xdr:sp macro="" textlink="">
      <xdr:nvSpPr>
        <xdr:cNvPr id="371" name="n_1mainValue【保健センター・保健所】&#10;有形固定資産減価償却率">
          <a:extLst>
            <a:ext uri="{FF2B5EF4-FFF2-40B4-BE49-F238E27FC236}">
              <a16:creationId xmlns:a16="http://schemas.microsoft.com/office/drawing/2014/main" id="{A12BF79D-D82F-4B4E-83A3-F36E3D6BFB5F}"/>
            </a:ext>
          </a:extLst>
        </xdr:cNvPr>
        <xdr:cNvSpPr txBox="1"/>
      </xdr:nvSpPr>
      <xdr:spPr>
        <a:xfrm>
          <a:off x="152660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123570</xdr:rowOff>
    </xdr:from>
    <xdr:ext cx="405111" cy="259045"/>
    <xdr:sp macro="" textlink="">
      <xdr:nvSpPr>
        <xdr:cNvPr id="372" name="n_2mainValue【保健センター・保健所】&#10;有形固定資産減価償却率">
          <a:extLst>
            <a:ext uri="{FF2B5EF4-FFF2-40B4-BE49-F238E27FC236}">
              <a16:creationId xmlns:a16="http://schemas.microsoft.com/office/drawing/2014/main" id="{C4A8C23E-B40F-4A9D-A250-C7614A4AF004}"/>
            </a:ext>
          </a:extLst>
        </xdr:cNvPr>
        <xdr:cNvSpPr txBox="1"/>
      </xdr:nvSpPr>
      <xdr:spPr>
        <a:xfrm>
          <a:off x="143897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95811</xdr:rowOff>
    </xdr:from>
    <xdr:ext cx="405111" cy="259045"/>
    <xdr:sp macro="" textlink="">
      <xdr:nvSpPr>
        <xdr:cNvPr id="373" name="n_3mainValue【保健センター・保健所】&#10;有形固定資産減価償却率">
          <a:extLst>
            <a:ext uri="{FF2B5EF4-FFF2-40B4-BE49-F238E27FC236}">
              <a16:creationId xmlns:a16="http://schemas.microsoft.com/office/drawing/2014/main" id="{79BD83A9-953C-4A37-B25F-2BD3FFE367FE}"/>
            </a:ext>
          </a:extLst>
        </xdr:cNvPr>
        <xdr:cNvSpPr txBox="1"/>
      </xdr:nvSpPr>
      <xdr:spPr>
        <a:xfrm>
          <a:off x="13500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68053</xdr:rowOff>
    </xdr:from>
    <xdr:ext cx="405111" cy="259045"/>
    <xdr:sp macro="" textlink="">
      <xdr:nvSpPr>
        <xdr:cNvPr id="374" name="n_4mainValue【保健センター・保健所】&#10;有形固定資産減価償却率">
          <a:extLst>
            <a:ext uri="{FF2B5EF4-FFF2-40B4-BE49-F238E27FC236}">
              <a16:creationId xmlns:a16="http://schemas.microsoft.com/office/drawing/2014/main" id="{CB5FC63D-753D-4BDD-8E8F-CAF106D33E04}"/>
            </a:ext>
          </a:extLst>
        </xdr:cNvPr>
        <xdr:cNvSpPr txBox="1"/>
      </xdr:nvSpPr>
      <xdr:spPr>
        <a:xfrm>
          <a:off x="12611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5" name="正方形/長方形 374">
          <a:extLst>
            <a:ext uri="{FF2B5EF4-FFF2-40B4-BE49-F238E27FC236}">
              <a16:creationId xmlns:a16="http://schemas.microsoft.com/office/drawing/2014/main" id="{301F4A2C-8740-41DA-B6CC-916B611EAC9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6" name="正方形/長方形 375">
          <a:extLst>
            <a:ext uri="{FF2B5EF4-FFF2-40B4-BE49-F238E27FC236}">
              <a16:creationId xmlns:a16="http://schemas.microsoft.com/office/drawing/2014/main" id="{CE4B0E98-F964-4F77-930B-E3320559AA1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7" name="正方形/長方形 376">
          <a:extLst>
            <a:ext uri="{FF2B5EF4-FFF2-40B4-BE49-F238E27FC236}">
              <a16:creationId xmlns:a16="http://schemas.microsoft.com/office/drawing/2014/main" id="{BFAA4519-EF91-4879-AF72-6FAD3C07F4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8" name="正方形/長方形 377">
          <a:extLst>
            <a:ext uri="{FF2B5EF4-FFF2-40B4-BE49-F238E27FC236}">
              <a16:creationId xmlns:a16="http://schemas.microsoft.com/office/drawing/2014/main" id="{769CC2EA-5964-4BAD-8605-DAF21759DB4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9" name="正方形/長方形 378">
          <a:extLst>
            <a:ext uri="{FF2B5EF4-FFF2-40B4-BE49-F238E27FC236}">
              <a16:creationId xmlns:a16="http://schemas.microsoft.com/office/drawing/2014/main" id="{1B13C657-6A37-4658-86E7-DBDBC9C75E0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0" name="正方形/長方形 379">
          <a:extLst>
            <a:ext uri="{FF2B5EF4-FFF2-40B4-BE49-F238E27FC236}">
              <a16:creationId xmlns:a16="http://schemas.microsoft.com/office/drawing/2014/main" id="{EADB2DCA-2C7F-4D91-97E3-489D8B29632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1" name="正方形/長方形 380">
          <a:extLst>
            <a:ext uri="{FF2B5EF4-FFF2-40B4-BE49-F238E27FC236}">
              <a16:creationId xmlns:a16="http://schemas.microsoft.com/office/drawing/2014/main" id="{68F2A6FA-0762-4678-AAD1-0F101A67425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2" name="正方形/長方形 381">
          <a:extLst>
            <a:ext uri="{FF2B5EF4-FFF2-40B4-BE49-F238E27FC236}">
              <a16:creationId xmlns:a16="http://schemas.microsoft.com/office/drawing/2014/main" id="{5ADAC796-6C8A-4C35-802E-A2304CD9B03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3" name="テキスト ボックス 382">
          <a:extLst>
            <a:ext uri="{FF2B5EF4-FFF2-40B4-BE49-F238E27FC236}">
              <a16:creationId xmlns:a16="http://schemas.microsoft.com/office/drawing/2014/main" id="{7DCDAF46-A766-463F-B98E-278CA7E3E5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4" name="直線コネクタ 383">
          <a:extLst>
            <a:ext uri="{FF2B5EF4-FFF2-40B4-BE49-F238E27FC236}">
              <a16:creationId xmlns:a16="http://schemas.microsoft.com/office/drawing/2014/main" id="{F3909E1F-B8EA-443A-B648-4DE15312086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5" name="直線コネクタ 384">
          <a:extLst>
            <a:ext uri="{FF2B5EF4-FFF2-40B4-BE49-F238E27FC236}">
              <a16:creationId xmlns:a16="http://schemas.microsoft.com/office/drawing/2014/main" id="{90B3405A-6B44-4532-AB83-9C12F6B83BF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6" name="テキスト ボックス 385">
          <a:extLst>
            <a:ext uri="{FF2B5EF4-FFF2-40B4-BE49-F238E27FC236}">
              <a16:creationId xmlns:a16="http://schemas.microsoft.com/office/drawing/2014/main" id="{CA9CCB0D-9A99-40D6-AC3E-F348C3378B6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7" name="直線コネクタ 386">
          <a:extLst>
            <a:ext uri="{FF2B5EF4-FFF2-40B4-BE49-F238E27FC236}">
              <a16:creationId xmlns:a16="http://schemas.microsoft.com/office/drawing/2014/main" id="{2FB7242F-7833-4029-84D8-E04BEAD978B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8" name="テキスト ボックス 387">
          <a:extLst>
            <a:ext uri="{FF2B5EF4-FFF2-40B4-BE49-F238E27FC236}">
              <a16:creationId xmlns:a16="http://schemas.microsoft.com/office/drawing/2014/main" id="{58C797DF-0D18-46E4-B0F5-7BB1C1C09B6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9" name="直線コネクタ 388">
          <a:extLst>
            <a:ext uri="{FF2B5EF4-FFF2-40B4-BE49-F238E27FC236}">
              <a16:creationId xmlns:a16="http://schemas.microsoft.com/office/drawing/2014/main" id="{31DAF864-BDFA-426D-BE64-E398B6F0DE4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90" name="テキスト ボックス 389">
          <a:extLst>
            <a:ext uri="{FF2B5EF4-FFF2-40B4-BE49-F238E27FC236}">
              <a16:creationId xmlns:a16="http://schemas.microsoft.com/office/drawing/2014/main" id="{A189E031-27C1-436A-8D60-C853454EF6C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91" name="直線コネクタ 390">
          <a:extLst>
            <a:ext uri="{FF2B5EF4-FFF2-40B4-BE49-F238E27FC236}">
              <a16:creationId xmlns:a16="http://schemas.microsoft.com/office/drawing/2014/main" id="{40222E91-983B-464B-9ABD-B5D07677F49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92" name="テキスト ボックス 391">
          <a:extLst>
            <a:ext uri="{FF2B5EF4-FFF2-40B4-BE49-F238E27FC236}">
              <a16:creationId xmlns:a16="http://schemas.microsoft.com/office/drawing/2014/main" id="{E9CD0B8B-1B49-4D09-A14C-C496B3DAE2A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93" name="直線コネクタ 392">
          <a:extLst>
            <a:ext uri="{FF2B5EF4-FFF2-40B4-BE49-F238E27FC236}">
              <a16:creationId xmlns:a16="http://schemas.microsoft.com/office/drawing/2014/main" id="{16ADC29E-11C9-4278-BDE1-6163F24EC66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4" name="テキスト ボックス 393">
          <a:extLst>
            <a:ext uri="{FF2B5EF4-FFF2-40B4-BE49-F238E27FC236}">
              <a16:creationId xmlns:a16="http://schemas.microsoft.com/office/drawing/2014/main" id="{A44170F2-3744-420A-9798-B33DB742890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5" name="直線コネクタ 394">
          <a:extLst>
            <a:ext uri="{FF2B5EF4-FFF2-40B4-BE49-F238E27FC236}">
              <a16:creationId xmlns:a16="http://schemas.microsoft.com/office/drawing/2014/main" id="{C159C625-9B64-4619-94B7-EF5E521B18B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6" name="テキスト ボックス 395">
          <a:extLst>
            <a:ext uri="{FF2B5EF4-FFF2-40B4-BE49-F238E27FC236}">
              <a16:creationId xmlns:a16="http://schemas.microsoft.com/office/drawing/2014/main" id="{2EE4E59C-A81A-4024-A10E-B0FA284B965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7" name="【保健センター・保健所】&#10;一人当たり面積グラフ枠">
          <a:extLst>
            <a:ext uri="{FF2B5EF4-FFF2-40B4-BE49-F238E27FC236}">
              <a16:creationId xmlns:a16="http://schemas.microsoft.com/office/drawing/2014/main" id="{2A181EFD-188D-470E-9B67-0E37221F151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398" name="直線コネクタ 397">
          <a:extLst>
            <a:ext uri="{FF2B5EF4-FFF2-40B4-BE49-F238E27FC236}">
              <a16:creationId xmlns:a16="http://schemas.microsoft.com/office/drawing/2014/main" id="{1EFC8283-03C7-4A0D-B8E7-A90B60282742}"/>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399" name="【保健センター・保健所】&#10;一人当たり面積最小値テキスト">
          <a:extLst>
            <a:ext uri="{FF2B5EF4-FFF2-40B4-BE49-F238E27FC236}">
              <a16:creationId xmlns:a16="http://schemas.microsoft.com/office/drawing/2014/main" id="{BF97BE78-264A-4A5F-9183-778164F85ACD}"/>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00" name="直線コネクタ 399">
          <a:extLst>
            <a:ext uri="{FF2B5EF4-FFF2-40B4-BE49-F238E27FC236}">
              <a16:creationId xmlns:a16="http://schemas.microsoft.com/office/drawing/2014/main" id="{F26E441E-C985-4413-99E5-2D00F0F0FADE}"/>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01" name="【保健センター・保健所】&#10;一人当たり面積最大値テキスト">
          <a:extLst>
            <a:ext uri="{FF2B5EF4-FFF2-40B4-BE49-F238E27FC236}">
              <a16:creationId xmlns:a16="http://schemas.microsoft.com/office/drawing/2014/main" id="{CEC93AF3-3C8A-4388-9A41-3D84661FEA07}"/>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402" name="直線コネクタ 401">
          <a:extLst>
            <a:ext uri="{FF2B5EF4-FFF2-40B4-BE49-F238E27FC236}">
              <a16:creationId xmlns:a16="http://schemas.microsoft.com/office/drawing/2014/main" id="{223FB3C7-17BB-49F7-A2F8-BFBBD6B663A2}"/>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403" name="【保健センター・保健所】&#10;一人当たり面積平均値テキスト">
          <a:extLst>
            <a:ext uri="{FF2B5EF4-FFF2-40B4-BE49-F238E27FC236}">
              <a16:creationId xmlns:a16="http://schemas.microsoft.com/office/drawing/2014/main" id="{63D99E5C-3CDC-4FEF-879B-A9E49782E07E}"/>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404" name="フローチャート: 判断 403">
          <a:extLst>
            <a:ext uri="{FF2B5EF4-FFF2-40B4-BE49-F238E27FC236}">
              <a16:creationId xmlns:a16="http://schemas.microsoft.com/office/drawing/2014/main" id="{8BEC8D1C-1BE9-4055-B3B8-74CCC969815A}"/>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405" name="フローチャート: 判断 404">
          <a:extLst>
            <a:ext uri="{FF2B5EF4-FFF2-40B4-BE49-F238E27FC236}">
              <a16:creationId xmlns:a16="http://schemas.microsoft.com/office/drawing/2014/main" id="{393D8437-B0D1-4944-9163-0C1423CBD3E7}"/>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406" name="フローチャート: 判断 405">
          <a:extLst>
            <a:ext uri="{FF2B5EF4-FFF2-40B4-BE49-F238E27FC236}">
              <a16:creationId xmlns:a16="http://schemas.microsoft.com/office/drawing/2014/main" id="{E3909E84-160A-4E44-956D-0D9BA491960A}"/>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407" name="フローチャート: 判断 406">
          <a:extLst>
            <a:ext uri="{FF2B5EF4-FFF2-40B4-BE49-F238E27FC236}">
              <a16:creationId xmlns:a16="http://schemas.microsoft.com/office/drawing/2014/main" id="{F6C68089-5FE9-4FF4-86E8-128808DB1B37}"/>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408" name="フローチャート: 判断 407">
          <a:extLst>
            <a:ext uri="{FF2B5EF4-FFF2-40B4-BE49-F238E27FC236}">
              <a16:creationId xmlns:a16="http://schemas.microsoft.com/office/drawing/2014/main" id="{393A4A74-B8C8-4822-A0FF-B3BD7467F763}"/>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AEADFE4C-3425-4056-82ED-64EA83AF2F6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A5D67B4D-99D9-4876-988B-E6BFDED268C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11" name="テキスト ボックス 410">
          <a:extLst>
            <a:ext uri="{FF2B5EF4-FFF2-40B4-BE49-F238E27FC236}">
              <a16:creationId xmlns:a16="http://schemas.microsoft.com/office/drawing/2014/main" id="{C2423F82-DAAD-4961-8701-AF1722E3AB6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12" name="テキスト ボックス 411">
          <a:extLst>
            <a:ext uri="{FF2B5EF4-FFF2-40B4-BE49-F238E27FC236}">
              <a16:creationId xmlns:a16="http://schemas.microsoft.com/office/drawing/2014/main" id="{952A4076-10CC-45A4-8192-3CDBBCCD321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3" name="テキスト ボックス 412">
          <a:extLst>
            <a:ext uri="{FF2B5EF4-FFF2-40B4-BE49-F238E27FC236}">
              <a16:creationId xmlns:a16="http://schemas.microsoft.com/office/drawing/2014/main" id="{C4F8C96C-F758-47B9-A3D2-1E696F8369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151130</xdr:rowOff>
    </xdr:from>
    <xdr:to>
      <xdr:col>116</xdr:col>
      <xdr:colOff>114300</xdr:colOff>
      <xdr:row>60</xdr:row>
      <xdr:rowOff>81280</xdr:rowOff>
    </xdr:to>
    <xdr:sp macro="" textlink="">
      <xdr:nvSpPr>
        <xdr:cNvPr id="414" name="楕円 413">
          <a:extLst>
            <a:ext uri="{FF2B5EF4-FFF2-40B4-BE49-F238E27FC236}">
              <a16:creationId xmlns:a16="http://schemas.microsoft.com/office/drawing/2014/main" id="{2A9CA375-B6EB-4634-8A7D-00E202982723}"/>
            </a:ext>
          </a:extLst>
        </xdr:cNvPr>
        <xdr:cNvSpPr/>
      </xdr:nvSpPr>
      <xdr:spPr>
        <a:xfrm>
          <a:off x="221107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2557</xdr:rowOff>
    </xdr:from>
    <xdr:ext cx="469744" cy="259045"/>
    <xdr:sp macro="" textlink="">
      <xdr:nvSpPr>
        <xdr:cNvPr id="415" name="【保健センター・保健所】&#10;一人当たり面積該当値テキスト">
          <a:extLst>
            <a:ext uri="{FF2B5EF4-FFF2-40B4-BE49-F238E27FC236}">
              <a16:creationId xmlns:a16="http://schemas.microsoft.com/office/drawing/2014/main" id="{4A7AD9E0-0A30-425C-A3C7-B455716E1D23}"/>
            </a:ext>
          </a:extLst>
        </xdr:cNvPr>
        <xdr:cNvSpPr txBox="1"/>
      </xdr:nvSpPr>
      <xdr:spPr>
        <a:xfrm>
          <a:off x="22199600"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macro="" textlink="">
      <xdr:nvSpPr>
        <xdr:cNvPr id="416" name="楕円 415">
          <a:extLst>
            <a:ext uri="{FF2B5EF4-FFF2-40B4-BE49-F238E27FC236}">
              <a16:creationId xmlns:a16="http://schemas.microsoft.com/office/drawing/2014/main" id="{24A76207-DE7C-4EA2-9AD3-880FAFE69E44}"/>
            </a:ext>
          </a:extLst>
        </xdr:cNvPr>
        <xdr:cNvSpPr/>
      </xdr:nvSpPr>
      <xdr:spPr>
        <a:xfrm>
          <a:off x="2127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30480</xdr:rowOff>
    </xdr:from>
    <xdr:to>
      <xdr:col>116</xdr:col>
      <xdr:colOff>63500</xdr:colOff>
      <xdr:row>60</xdr:row>
      <xdr:rowOff>45720</xdr:rowOff>
    </xdr:to>
    <xdr:cxnSp macro="">
      <xdr:nvCxnSpPr>
        <xdr:cNvPr id="417" name="直線コネクタ 416">
          <a:extLst>
            <a:ext uri="{FF2B5EF4-FFF2-40B4-BE49-F238E27FC236}">
              <a16:creationId xmlns:a16="http://schemas.microsoft.com/office/drawing/2014/main" id="{1F22EBA7-2FA6-4A67-A628-1366DBD897A7}"/>
            </a:ext>
          </a:extLst>
        </xdr:cNvPr>
        <xdr:cNvCxnSpPr/>
      </xdr:nvCxnSpPr>
      <xdr:spPr>
        <a:xfrm flipV="1">
          <a:off x="21323300" y="103174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6350</xdr:rowOff>
    </xdr:from>
    <xdr:to>
      <xdr:col>107</xdr:col>
      <xdr:colOff>101600</xdr:colOff>
      <xdr:row>60</xdr:row>
      <xdr:rowOff>107950</xdr:rowOff>
    </xdr:to>
    <xdr:sp macro="" textlink="">
      <xdr:nvSpPr>
        <xdr:cNvPr id="418" name="楕円 417">
          <a:extLst>
            <a:ext uri="{FF2B5EF4-FFF2-40B4-BE49-F238E27FC236}">
              <a16:creationId xmlns:a16="http://schemas.microsoft.com/office/drawing/2014/main" id="{B1078D90-CC65-4FC2-8D42-0A88EEDF0B58}"/>
            </a:ext>
          </a:extLst>
        </xdr:cNvPr>
        <xdr:cNvSpPr/>
      </xdr:nvSpPr>
      <xdr:spPr>
        <a:xfrm>
          <a:off x="20383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45720</xdr:rowOff>
    </xdr:from>
    <xdr:to>
      <xdr:col>111</xdr:col>
      <xdr:colOff>177800</xdr:colOff>
      <xdr:row>60</xdr:row>
      <xdr:rowOff>57150</xdr:rowOff>
    </xdr:to>
    <xdr:cxnSp macro="">
      <xdr:nvCxnSpPr>
        <xdr:cNvPr id="419" name="直線コネクタ 418">
          <a:extLst>
            <a:ext uri="{FF2B5EF4-FFF2-40B4-BE49-F238E27FC236}">
              <a16:creationId xmlns:a16="http://schemas.microsoft.com/office/drawing/2014/main" id="{435CB463-21F2-457A-8398-BA99629AE85B}"/>
            </a:ext>
          </a:extLst>
        </xdr:cNvPr>
        <xdr:cNvCxnSpPr/>
      </xdr:nvCxnSpPr>
      <xdr:spPr>
        <a:xfrm flipV="1">
          <a:off x="20434300" y="10332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17780</xdr:rowOff>
    </xdr:from>
    <xdr:to>
      <xdr:col>102</xdr:col>
      <xdr:colOff>165100</xdr:colOff>
      <xdr:row>60</xdr:row>
      <xdr:rowOff>119380</xdr:rowOff>
    </xdr:to>
    <xdr:sp macro="" textlink="">
      <xdr:nvSpPr>
        <xdr:cNvPr id="420" name="楕円 419">
          <a:extLst>
            <a:ext uri="{FF2B5EF4-FFF2-40B4-BE49-F238E27FC236}">
              <a16:creationId xmlns:a16="http://schemas.microsoft.com/office/drawing/2014/main" id="{E128D1A4-F3CC-4FA6-9697-93852ACE913B}"/>
            </a:ext>
          </a:extLst>
        </xdr:cNvPr>
        <xdr:cNvSpPr/>
      </xdr:nvSpPr>
      <xdr:spPr>
        <a:xfrm>
          <a:off x="19494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57150</xdr:rowOff>
    </xdr:from>
    <xdr:to>
      <xdr:col>107</xdr:col>
      <xdr:colOff>50800</xdr:colOff>
      <xdr:row>60</xdr:row>
      <xdr:rowOff>68580</xdr:rowOff>
    </xdr:to>
    <xdr:cxnSp macro="">
      <xdr:nvCxnSpPr>
        <xdr:cNvPr id="421" name="直線コネクタ 420">
          <a:extLst>
            <a:ext uri="{FF2B5EF4-FFF2-40B4-BE49-F238E27FC236}">
              <a16:creationId xmlns:a16="http://schemas.microsoft.com/office/drawing/2014/main" id="{592FB158-216A-4A5C-AC98-85E5249D9E16}"/>
            </a:ext>
          </a:extLst>
        </xdr:cNvPr>
        <xdr:cNvCxnSpPr/>
      </xdr:nvCxnSpPr>
      <xdr:spPr>
        <a:xfrm flipV="1">
          <a:off x="19545300" y="103441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29210</xdr:rowOff>
    </xdr:from>
    <xdr:to>
      <xdr:col>98</xdr:col>
      <xdr:colOff>38100</xdr:colOff>
      <xdr:row>60</xdr:row>
      <xdr:rowOff>130810</xdr:rowOff>
    </xdr:to>
    <xdr:sp macro="" textlink="">
      <xdr:nvSpPr>
        <xdr:cNvPr id="422" name="楕円 421">
          <a:extLst>
            <a:ext uri="{FF2B5EF4-FFF2-40B4-BE49-F238E27FC236}">
              <a16:creationId xmlns:a16="http://schemas.microsoft.com/office/drawing/2014/main" id="{D36CEE2E-92E8-4058-99C0-552BC466FC8D}"/>
            </a:ext>
          </a:extLst>
        </xdr:cNvPr>
        <xdr:cNvSpPr/>
      </xdr:nvSpPr>
      <xdr:spPr>
        <a:xfrm>
          <a:off x="18605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68580</xdr:rowOff>
    </xdr:from>
    <xdr:to>
      <xdr:col>102</xdr:col>
      <xdr:colOff>114300</xdr:colOff>
      <xdr:row>60</xdr:row>
      <xdr:rowOff>80010</xdr:rowOff>
    </xdr:to>
    <xdr:cxnSp macro="">
      <xdr:nvCxnSpPr>
        <xdr:cNvPr id="423" name="直線コネクタ 422">
          <a:extLst>
            <a:ext uri="{FF2B5EF4-FFF2-40B4-BE49-F238E27FC236}">
              <a16:creationId xmlns:a16="http://schemas.microsoft.com/office/drawing/2014/main" id="{317DDE0C-C654-4AEF-98DC-82422BADE8F3}"/>
            </a:ext>
          </a:extLst>
        </xdr:cNvPr>
        <xdr:cNvCxnSpPr/>
      </xdr:nvCxnSpPr>
      <xdr:spPr>
        <a:xfrm flipV="1">
          <a:off x="18656300" y="103555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424" name="n_1aveValue【保健センター・保健所】&#10;一人当たり面積">
          <a:extLst>
            <a:ext uri="{FF2B5EF4-FFF2-40B4-BE49-F238E27FC236}">
              <a16:creationId xmlns:a16="http://schemas.microsoft.com/office/drawing/2014/main" id="{F04477B2-313D-4167-A968-1BF128A4EE43}"/>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425" name="n_2aveValue【保健センター・保健所】&#10;一人当たり面積">
          <a:extLst>
            <a:ext uri="{FF2B5EF4-FFF2-40B4-BE49-F238E27FC236}">
              <a16:creationId xmlns:a16="http://schemas.microsoft.com/office/drawing/2014/main" id="{F2B9B7FA-07FD-40D6-AB9A-6C3B7538DC7E}"/>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426" name="n_3aveValue【保健センター・保健所】&#10;一人当たり面積">
          <a:extLst>
            <a:ext uri="{FF2B5EF4-FFF2-40B4-BE49-F238E27FC236}">
              <a16:creationId xmlns:a16="http://schemas.microsoft.com/office/drawing/2014/main" id="{5C1AD2E1-73DD-4FE6-8AB0-62AC73778CFF}"/>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45737</xdr:rowOff>
    </xdr:from>
    <xdr:ext cx="469744" cy="259045"/>
    <xdr:sp macro="" textlink="">
      <xdr:nvSpPr>
        <xdr:cNvPr id="427" name="n_4aveValue【保健センター・保健所】&#10;一人当たり面積">
          <a:extLst>
            <a:ext uri="{FF2B5EF4-FFF2-40B4-BE49-F238E27FC236}">
              <a16:creationId xmlns:a16="http://schemas.microsoft.com/office/drawing/2014/main" id="{63BCFE96-8CD4-4F3D-9918-DB6FE3DAEE6F}"/>
            </a:ext>
          </a:extLst>
        </xdr:cNvPr>
        <xdr:cNvSpPr txBox="1"/>
      </xdr:nvSpPr>
      <xdr:spPr>
        <a:xfrm>
          <a:off x="18421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macro="" textlink="">
      <xdr:nvSpPr>
        <xdr:cNvPr id="428" name="n_1mainValue【保健センター・保健所】&#10;一人当たり面積">
          <a:extLst>
            <a:ext uri="{FF2B5EF4-FFF2-40B4-BE49-F238E27FC236}">
              <a16:creationId xmlns:a16="http://schemas.microsoft.com/office/drawing/2014/main" id="{CCB03140-8986-416C-BB91-BA2D0439C994}"/>
            </a:ext>
          </a:extLst>
        </xdr:cNvPr>
        <xdr:cNvSpPr txBox="1"/>
      </xdr:nvSpPr>
      <xdr:spPr>
        <a:xfrm>
          <a:off x="210757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124477</xdr:rowOff>
    </xdr:from>
    <xdr:ext cx="469744" cy="259045"/>
    <xdr:sp macro="" textlink="">
      <xdr:nvSpPr>
        <xdr:cNvPr id="429" name="n_2mainValue【保健センター・保健所】&#10;一人当たり面積">
          <a:extLst>
            <a:ext uri="{FF2B5EF4-FFF2-40B4-BE49-F238E27FC236}">
              <a16:creationId xmlns:a16="http://schemas.microsoft.com/office/drawing/2014/main" id="{A6EE7AB8-8A8E-4B9E-9006-98E86B20EDFD}"/>
            </a:ext>
          </a:extLst>
        </xdr:cNvPr>
        <xdr:cNvSpPr txBox="1"/>
      </xdr:nvSpPr>
      <xdr:spPr>
        <a:xfrm>
          <a:off x="201994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135907</xdr:rowOff>
    </xdr:from>
    <xdr:ext cx="469744" cy="259045"/>
    <xdr:sp macro="" textlink="">
      <xdr:nvSpPr>
        <xdr:cNvPr id="430" name="n_3mainValue【保健センター・保健所】&#10;一人当たり面積">
          <a:extLst>
            <a:ext uri="{FF2B5EF4-FFF2-40B4-BE49-F238E27FC236}">
              <a16:creationId xmlns:a16="http://schemas.microsoft.com/office/drawing/2014/main" id="{0A728099-D1EB-464E-BC47-432B252D5502}"/>
            </a:ext>
          </a:extLst>
        </xdr:cNvPr>
        <xdr:cNvSpPr txBox="1"/>
      </xdr:nvSpPr>
      <xdr:spPr>
        <a:xfrm>
          <a:off x="193104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147337</xdr:rowOff>
    </xdr:from>
    <xdr:ext cx="469744" cy="259045"/>
    <xdr:sp macro="" textlink="">
      <xdr:nvSpPr>
        <xdr:cNvPr id="431" name="n_4mainValue【保健センター・保健所】&#10;一人当たり面積">
          <a:extLst>
            <a:ext uri="{FF2B5EF4-FFF2-40B4-BE49-F238E27FC236}">
              <a16:creationId xmlns:a16="http://schemas.microsoft.com/office/drawing/2014/main" id="{8BB10E2C-37B1-4FDF-88F2-FDB6D4215E55}"/>
            </a:ext>
          </a:extLst>
        </xdr:cNvPr>
        <xdr:cNvSpPr txBox="1"/>
      </xdr:nvSpPr>
      <xdr:spPr>
        <a:xfrm>
          <a:off x="18421427" y="1009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2" name="正方形/長方形 431">
          <a:extLst>
            <a:ext uri="{FF2B5EF4-FFF2-40B4-BE49-F238E27FC236}">
              <a16:creationId xmlns:a16="http://schemas.microsoft.com/office/drawing/2014/main" id="{EE1F5887-73B1-4471-8783-7024DCB771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3" name="正方形/長方形 432">
          <a:extLst>
            <a:ext uri="{FF2B5EF4-FFF2-40B4-BE49-F238E27FC236}">
              <a16:creationId xmlns:a16="http://schemas.microsoft.com/office/drawing/2014/main" id="{F9669264-8D14-4D34-92C2-933B2495C42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4" name="正方形/長方形 433">
          <a:extLst>
            <a:ext uri="{FF2B5EF4-FFF2-40B4-BE49-F238E27FC236}">
              <a16:creationId xmlns:a16="http://schemas.microsoft.com/office/drawing/2014/main" id="{3CB80A0F-7B2E-484A-8E79-B4DD6982DD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5" name="正方形/長方形 434">
          <a:extLst>
            <a:ext uri="{FF2B5EF4-FFF2-40B4-BE49-F238E27FC236}">
              <a16:creationId xmlns:a16="http://schemas.microsoft.com/office/drawing/2014/main" id="{BDC62E14-A165-4678-8531-A436626089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6" name="正方形/長方形 435">
          <a:extLst>
            <a:ext uri="{FF2B5EF4-FFF2-40B4-BE49-F238E27FC236}">
              <a16:creationId xmlns:a16="http://schemas.microsoft.com/office/drawing/2014/main" id="{63EA8528-728B-4E08-BD26-F593496AAC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7" name="正方形/長方形 436">
          <a:extLst>
            <a:ext uri="{FF2B5EF4-FFF2-40B4-BE49-F238E27FC236}">
              <a16:creationId xmlns:a16="http://schemas.microsoft.com/office/drawing/2014/main" id="{1B377B6F-7661-476F-AA22-19B1BC24921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8" name="正方形/長方形 437">
          <a:extLst>
            <a:ext uri="{FF2B5EF4-FFF2-40B4-BE49-F238E27FC236}">
              <a16:creationId xmlns:a16="http://schemas.microsoft.com/office/drawing/2014/main" id="{B6D99DCF-B51E-4C68-A9B6-22C382B3F2D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9" name="正方形/長方形 438">
          <a:extLst>
            <a:ext uri="{FF2B5EF4-FFF2-40B4-BE49-F238E27FC236}">
              <a16:creationId xmlns:a16="http://schemas.microsoft.com/office/drawing/2014/main" id="{770418AC-70C7-4895-91F4-81D61FA55E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0" name="テキスト ボックス 439">
          <a:extLst>
            <a:ext uri="{FF2B5EF4-FFF2-40B4-BE49-F238E27FC236}">
              <a16:creationId xmlns:a16="http://schemas.microsoft.com/office/drawing/2014/main" id="{7E8E2BBF-D916-42C8-8B4E-932E45AB94E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1" name="直線コネクタ 440">
          <a:extLst>
            <a:ext uri="{FF2B5EF4-FFF2-40B4-BE49-F238E27FC236}">
              <a16:creationId xmlns:a16="http://schemas.microsoft.com/office/drawing/2014/main" id="{FAA53903-188F-4229-96BF-F85C0ABBC63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2" name="テキスト ボックス 441">
          <a:extLst>
            <a:ext uri="{FF2B5EF4-FFF2-40B4-BE49-F238E27FC236}">
              <a16:creationId xmlns:a16="http://schemas.microsoft.com/office/drawing/2014/main" id="{59FD5E94-0C50-4B14-B0BE-E93018E15F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3" name="直線コネクタ 442">
          <a:extLst>
            <a:ext uri="{FF2B5EF4-FFF2-40B4-BE49-F238E27FC236}">
              <a16:creationId xmlns:a16="http://schemas.microsoft.com/office/drawing/2014/main" id="{668FFE28-E78D-4752-B2CA-FB813769580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4" name="テキスト ボックス 443">
          <a:extLst>
            <a:ext uri="{FF2B5EF4-FFF2-40B4-BE49-F238E27FC236}">
              <a16:creationId xmlns:a16="http://schemas.microsoft.com/office/drawing/2014/main" id="{2D34C7D1-F2A5-447A-A555-5649BB36EFA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5" name="直線コネクタ 444">
          <a:extLst>
            <a:ext uri="{FF2B5EF4-FFF2-40B4-BE49-F238E27FC236}">
              <a16:creationId xmlns:a16="http://schemas.microsoft.com/office/drawing/2014/main" id="{A308088D-8DE8-459E-BB8F-2198F3CB1A1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6" name="テキスト ボックス 445">
          <a:extLst>
            <a:ext uri="{FF2B5EF4-FFF2-40B4-BE49-F238E27FC236}">
              <a16:creationId xmlns:a16="http://schemas.microsoft.com/office/drawing/2014/main" id="{2187C4D6-3BAE-4F51-BB91-5C81300BAE0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7" name="直線コネクタ 446">
          <a:extLst>
            <a:ext uri="{FF2B5EF4-FFF2-40B4-BE49-F238E27FC236}">
              <a16:creationId xmlns:a16="http://schemas.microsoft.com/office/drawing/2014/main" id="{BE18222D-9E3C-436F-A84C-D2F0BE29CB8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8" name="テキスト ボックス 447">
          <a:extLst>
            <a:ext uri="{FF2B5EF4-FFF2-40B4-BE49-F238E27FC236}">
              <a16:creationId xmlns:a16="http://schemas.microsoft.com/office/drawing/2014/main" id="{A66D315A-A9FB-48ED-AB1D-080C0D440BF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9" name="直線コネクタ 448">
          <a:extLst>
            <a:ext uri="{FF2B5EF4-FFF2-40B4-BE49-F238E27FC236}">
              <a16:creationId xmlns:a16="http://schemas.microsoft.com/office/drawing/2014/main" id="{0F618858-3C1C-44F1-A954-C902110D1C0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50" name="テキスト ボックス 449">
          <a:extLst>
            <a:ext uri="{FF2B5EF4-FFF2-40B4-BE49-F238E27FC236}">
              <a16:creationId xmlns:a16="http://schemas.microsoft.com/office/drawing/2014/main" id="{5B0A616B-174F-460B-B8A1-4F36B57231E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51" name="直線コネクタ 450">
          <a:extLst>
            <a:ext uri="{FF2B5EF4-FFF2-40B4-BE49-F238E27FC236}">
              <a16:creationId xmlns:a16="http://schemas.microsoft.com/office/drawing/2014/main" id="{3F0E71C6-0B1A-40ED-97B0-0BC3F485C8F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2" name="テキスト ボックス 451">
          <a:extLst>
            <a:ext uri="{FF2B5EF4-FFF2-40B4-BE49-F238E27FC236}">
              <a16:creationId xmlns:a16="http://schemas.microsoft.com/office/drawing/2014/main" id="{45ED1A86-6359-407C-9E8E-DE1857B1A3A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3" name="直線コネクタ 452">
          <a:extLst>
            <a:ext uri="{FF2B5EF4-FFF2-40B4-BE49-F238E27FC236}">
              <a16:creationId xmlns:a16="http://schemas.microsoft.com/office/drawing/2014/main" id="{CC5A3D60-A76D-4454-8D4B-7726C2C6332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4" name="テキスト ボックス 453">
          <a:extLst>
            <a:ext uri="{FF2B5EF4-FFF2-40B4-BE49-F238E27FC236}">
              <a16:creationId xmlns:a16="http://schemas.microsoft.com/office/drawing/2014/main" id="{69D60AD6-F34C-4ADB-9701-628943AF428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5" name="【消防施設】&#10;有形固定資産減価償却率グラフ枠">
          <a:extLst>
            <a:ext uri="{FF2B5EF4-FFF2-40B4-BE49-F238E27FC236}">
              <a16:creationId xmlns:a16="http://schemas.microsoft.com/office/drawing/2014/main" id="{80D7DC6B-2F65-4EA6-9E80-6E4EF114AA5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456" name="直線コネクタ 455">
          <a:extLst>
            <a:ext uri="{FF2B5EF4-FFF2-40B4-BE49-F238E27FC236}">
              <a16:creationId xmlns:a16="http://schemas.microsoft.com/office/drawing/2014/main" id="{24C90D59-5DF5-4EA7-B60E-F2A824673617}"/>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57" name="【消防施設】&#10;有形固定資産減価償却率最小値テキスト">
          <a:extLst>
            <a:ext uri="{FF2B5EF4-FFF2-40B4-BE49-F238E27FC236}">
              <a16:creationId xmlns:a16="http://schemas.microsoft.com/office/drawing/2014/main" id="{0B043112-B8F0-4FC2-A423-E81885B78C0C}"/>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58" name="直線コネクタ 457">
          <a:extLst>
            <a:ext uri="{FF2B5EF4-FFF2-40B4-BE49-F238E27FC236}">
              <a16:creationId xmlns:a16="http://schemas.microsoft.com/office/drawing/2014/main" id="{9B1607E5-24E9-4E58-B4F9-2CBCF11670BD}"/>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459" name="【消防施設】&#10;有形固定資産減価償却率最大値テキスト">
          <a:extLst>
            <a:ext uri="{FF2B5EF4-FFF2-40B4-BE49-F238E27FC236}">
              <a16:creationId xmlns:a16="http://schemas.microsoft.com/office/drawing/2014/main" id="{D811F298-3DEE-48D0-BF28-B198C47AE84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460" name="直線コネクタ 459">
          <a:extLst>
            <a:ext uri="{FF2B5EF4-FFF2-40B4-BE49-F238E27FC236}">
              <a16:creationId xmlns:a16="http://schemas.microsoft.com/office/drawing/2014/main" id="{32EBD8C8-0128-40E7-9237-D2DDDDABD06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461" name="【消防施設】&#10;有形固定資産減価償却率平均値テキスト">
          <a:extLst>
            <a:ext uri="{FF2B5EF4-FFF2-40B4-BE49-F238E27FC236}">
              <a16:creationId xmlns:a16="http://schemas.microsoft.com/office/drawing/2014/main" id="{14B9AFD3-742B-493E-9489-4A3C8B0C89E9}"/>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462" name="フローチャート: 判断 461">
          <a:extLst>
            <a:ext uri="{FF2B5EF4-FFF2-40B4-BE49-F238E27FC236}">
              <a16:creationId xmlns:a16="http://schemas.microsoft.com/office/drawing/2014/main" id="{7D1010EC-0FB3-43DC-B913-D61586DCB3A4}"/>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463" name="フローチャート: 判断 462">
          <a:extLst>
            <a:ext uri="{FF2B5EF4-FFF2-40B4-BE49-F238E27FC236}">
              <a16:creationId xmlns:a16="http://schemas.microsoft.com/office/drawing/2014/main" id="{EE1E3E66-A974-422F-9A62-B85BF6C620B9}"/>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64" name="フローチャート: 判断 463">
          <a:extLst>
            <a:ext uri="{FF2B5EF4-FFF2-40B4-BE49-F238E27FC236}">
              <a16:creationId xmlns:a16="http://schemas.microsoft.com/office/drawing/2014/main" id="{898A3B96-094D-4AA3-AE9B-00E5C5D2ABA9}"/>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465" name="フローチャート: 判断 464">
          <a:extLst>
            <a:ext uri="{FF2B5EF4-FFF2-40B4-BE49-F238E27FC236}">
              <a16:creationId xmlns:a16="http://schemas.microsoft.com/office/drawing/2014/main" id="{9C80D57F-3EFC-4C27-9CA2-02F2D478DE35}"/>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466" name="フローチャート: 判断 465">
          <a:extLst>
            <a:ext uri="{FF2B5EF4-FFF2-40B4-BE49-F238E27FC236}">
              <a16:creationId xmlns:a16="http://schemas.microsoft.com/office/drawing/2014/main" id="{B2A841AE-B9B2-456D-8F74-A22ABD503117}"/>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9075A0A2-5E35-4B73-B75F-9A1BFE92E63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5DE7F40C-5C24-4FBD-8F20-29AB93006EA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9" name="テキスト ボックス 468">
          <a:extLst>
            <a:ext uri="{FF2B5EF4-FFF2-40B4-BE49-F238E27FC236}">
              <a16:creationId xmlns:a16="http://schemas.microsoft.com/office/drawing/2014/main" id="{1204D5F8-A07E-49CB-BEBA-708305B04DA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0" name="テキスト ボックス 469">
          <a:extLst>
            <a:ext uri="{FF2B5EF4-FFF2-40B4-BE49-F238E27FC236}">
              <a16:creationId xmlns:a16="http://schemas.microsoft.com/office/drawing/2014/main" id="{0DC90D38-51BF-4978-B273-FEA2B68EBD4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1" name="テキスト ボックス 470">
          <a:extLst>
            <a:ext uri="{FF2B5EF4-FFF2-40B4-BE49-F238E27FC236}">
              <a16:creationId xmlns:a16="http://schemas.microsoft.com/office/drawing/2014/main" id="{09893B02-F8F2-49B2-AD97-F9B1C9ACC7F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93980</xdr:rowOff>
    </xdr:from>
    <xdr:to>
      <xdr:col>85</xdr:col>
      <xdr:colOff>177800</xdr:colOff>
      <xdr:row>86</xdr:row>
      <xdr:rowOff>24130</xdr:rowOff>
    </xdr:to>
    <xdr:sp macro="" textlink="">
      <xdr:nvSpPr>
        <xdr:cNvPr id="472" name="楕円 471">
          <a:extLst>
            <a:ext uri="{FF2B5EF4-FFF2-40B4-BE49-F238E27FC236}">
              <a16:creationId xmlns:a16="http://schemas.microsoft.com/office/drawing/2014/main" id="{21E61BB5-9638-4818-8226-5C018C25794F}"/>
            </a:ext>
          </a:extLst>
        </xdr:cNvPr>
        <xdr:cNvSpPr/>
      </xdr:nvSpPr>
      <xdr:spPr>
        <a:xfrm>
          <a:off x="162687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8907</xdr:rowOff>
    </xdr:from>
    <xdr:ext cx="405111" cy="259045"/>
    <xdr:sp macro="" textlink="">
      <xdr:nvSpPr>
        <xdr:cNvPr id="473" name="【消防施設】&#10;有形固定資産減価償却率該当値テキスト">
          <a:extLst>
            <a:ext uri="{FF2B5EF4-FFF2-40B4-BE49-F238E27FC236}">
              <a16:creationId xmlns:a16="http://schemas.microsoft.com/office/drawing/2014/main" id="{19F4B673-CBCE-48E0-BEDC-41725734CAFF}"/>
            </a:ext>
          </a:extLst>
        </xdr:cNvPr>
        <xdr:cNvSpPr txBox="1"/>
      </xdr:nvSpPr>
      <xdr:spPr>
        <a:xfrm>
          <a:off x="16357600" y="1458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61595</xdr:rowOff>
    </xdr:from>
    <xdr:to>
      <xdr:col>81</xdr:col>
      <xdr:colOff>101600</xdr:colOff>
      <xdr:row>85</xdr:row>
      <xdr:rowOff>163195</xdr:rowOff>
    </xdr:to>
    <xdr:sp macro="" textlink="">
      <xdr:nvSpPr>
        <xdr:cNvPr id="474" name="楕円 473">
          <a:extLst>
            <a:ext uri="{FF2B5EF4-FFF2-40B4-BE49-F238E27FC236}">
              <a16:creationId xmlns:a16="http://schemas.microsoft.com/office/drawing/2014/main" id="{B156BD70-40B9-4BB6-853C-2C4DD40702BA}"/>
            </a:ext>
          </a:extLst>
        </xdr:cNvPr>
        <xdr:cNvSpPr/>
      </xdr:nvSpPr>
      <xdr:spPr>
        <a:xfrm>
          <a:off x="15430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112395</xdr:rowOff>
    </xdr:from>
    <xdr:to>
      <xdr:col>85</xdr:col>
      <xdr:colOff>127000</xdr:colOff>
      <xdr:row>85</xdr:row>
      <xdr:rowOff>144780</xdr:rowOff>
    </xdr:to>
    <xdr:cxnSp macro="">
      <xdr:nvCxnSpPr>
        <xdr:cNvPr id="475" name="直線コネクタ 474">
          <a:extLst>
            <a:ext uri="{FF2B5EF4-FFF2-40B4-BE49-F238E27FC236}">
              <a16:creationId xmlns:a16="http://schemas.microsoft.com/office/drawing/2014/main" id="{8331F730-0BB2-4F9C-B24B-9F113902D0EF}"/>
            </a:ext>
          </a:extLst>
        </xdr:cNvPr>
        <xdr:cNvCxnSpPr/>
      </xdr:nvCxnSpPr>
      <xdr:spPr>
        <a:xfrm>
          <a:off x="15481300" y="146856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25400</xdr:rowOff>
    </xdr:from>
    <xdr:to>
      <xdr:col>76</xdr:col>
      <xdr:colOff>165100</xdr:colOff>
      <xdr:row>85</xdr:row>
      <xdr:rowOff>127000</xdr:rowOff>
    </xdr:to>
    <xdr:sp macro="" textlink="">
      <xdr:nvSpPr>
        <xdr:cNvPr id="476" name="楕円 475">
          <a:extLst>
            <a:ext uri="{FF2B5EF4-FFF2-40B4-BE49-F238E27FC236}">
              <a16:creationId xmlns:a16="http://schemas.microsoft.com/office/drawing/2014/main" id="{CC8F9295-DADC-4FC9-90C4-2BC219A35887}"/>
            </a:ext>
          </a:extLst>
        </xdr:cNvPr>
        <xdr:cNvSpPr/>
      </xdr:nvSpPr>
      <xdr:spPr>
        <a:xfrm>
          <a:off x="14541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76200</xdr:rowOff>
    </xdr:from>
    <xdr:to>
      <xdr:col>81</xdr:col>
      <xdr:colOff>50800</xdr:colOff>
      <xdr:row>85</xdr:row>
      <xdr:rowOff>112395</xdr:rowOff>
    </xdr:to>
    <xdr:cxnSp macro="">
      <xdr:nvCxnSpPr>
        <xdr:cNvPr id="477" name="直線コネクタ 476">
          <a:extLst>
            <a:ext uri="{FF2B5EF4-FFF2-40B4-BE49-F238E27FC236}">
              <a16:creationId xmlns:a16="http://schemas.microsoft.com/office/drawing/2014/main" id="{085579A5-141C-4CE6-9EC3-8B26653E4B32}"/>
            </a:ext>
          </a:extLst>
        </xdr:cNvPr>
        <xdr:cNvCxnSpPr/>
      </xdr:nvCxnSpPr>
      <xdr:spPr>
        <a:xfrm>
          <a:off x="14592300" y="14649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156845</xdr:rowOff>
    </xdr:from>
    <xdr:to>
      <xdr:col>72</xdr:col>
      <xdr:colOff>38100</xdr:colOff>
      <xdr:row>85</xdr:row>
      <xdr:rowOff>86995</xdr:rowOff>
    </xdr:to>
    <xdr:sp macro="" textlink="">
      <xdr:nvSpPr>
        <xdr:cNvPr id="478" name="楕円 477">
          <a:extLst>
            <a:ext uri="{FF2B5EF4-FFF2-40B4-BE49-F238E27FC236}">
              <a16:creationId xmlns:a16="http://schemas.microsoft.com/office/drawing/2014/main" id="{CC8C7434-146B-4F9B-B1C1-5B19DA6C18CA}"/>
            </a:ext>
          </a:extLst>
        </xdr:cNvPr>
        <xdr:cNvSpPr/>
      </xdr:nvSpPr>
      <xdr:spPr>
        <a:xfrm>
          <a:off x="13652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36195</xdr:rowOff>
    </xdr:from>
    <xdr:to>
      <xdr:col>76</xdr:col>
      <xdr:colOff>114300</xdr:colOff>
      <xdr:row>85</xdr:row>
      <xdr:rowOff>76200</xdr:rowOff>
    </xdr:to>
    <xdr:cxnSp macro="">
      <xdr:nvCxnSpPr>
        <xdr:cNvPr id="479" name="直線コネクタ 478">
          <a:extLst>
            <a:ext uri="{FF2B5EF4-FFF2-40B4-BE49-F238E27FC236}">
              <a16:creationId xmlns:a16="http://schemas.microsoft.com/office/drawing/2014/main" id="{6F7C5387-79C3-4595-8C94-390C12EB021E}"/>
            </a:ext>
          </a:extLst>
        </xdr:cNvPr>
        <xdr:cNvCxnSpPr/>
      </xdr:nvCxnSpPr>
      <xdr:spPr>
        <a:xfrm>
          <a:off x="13703300" y="14609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113030</xdr:rowOff>
    </xdr:from>
    <xdr:to>
      <xdr:col>67</xdr:col>
      <xdr:colOff>101600</xdr:colOff>
      <xdr:row>85</xdr:row>
      <xdr:rowOff>43180</xdr:rowOff>
    </xdr:to>
    <xdr:sp macro="" textlink="">
      <xdr:nvSpPr>
        <xdr:cNvPr id="480" name="楕円 479">
          <a:extLst>
            <a:ext uri="{FF2B5EF4-FFF2-40B4-BE49-F238E27FC236}">
              <a16:creationId xmlns:a16="http://schemas.microsoft.com/office/drawing/2014/main" id="{78EDB3DB-E893-4276-8196-61A27AFFF1D8}"/>
            </a:ext>
          </a:extLst>
        </xdr:cNvPr>
        <xdr:cNvSpPr/>
      </xdr:nvSpPr>
      <xdr:spPr>
        <a:xfrm>
          <a:off x="12763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163830</xdr:rowOff>
    </xdr:from>
    <xdr:to>
      <xdr:col>71</xdr:col>
      <xdr:colOff>177800</xdr:colOff>
      <xdr:row>85</xdr:row>
      <xdr:rowOff>36195</xdr:rowOff>
    </xdr:to>
    <xdr:cxnSp macro="">
      <xdr:nvCxnSpPr>
        <xdr:cNvPr id="481" name="直線コネクタ 480">
          <a:extLst>
            <a:ext uri="{FF2B5EF4-FFF2-40B4-BE49-F238E27FC236}">
              <a16:creationId xmlns:a16="http://schemas.microsoft.com/office/drawing/2014/main" id="{B4410590-EB2B-4EE5-A353-18A1894CEEF7}"/>
            </a:ext>
          </a:extLst>
        </xdr:cNvPr>
        <xdr:cNvCxnSpPr/>
      </xdr:nvCxnSpPr>
      <xdr:spPr>
        <a:xfrm>
          <a:off x="12814300" y="145656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482" name="n_1aveValue【消防施設】&#10;有形固定資産減価償却率">
          <a:extLst>
            <a:ext uri="{FF2B5EF4-FFF2-40B4-BE49-F238E27FC236}">
              <a16:creationId xmlns:a16="http://schemas.microsoft.com/office/drawing/2014/main" id="{640D4C11-ECD1-426F-9A40-D2AE7E920A6E}"/>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483" name="n_2aveValue【消防施設】&#10;有形固定資産減価償却率">
          <a:extLst>
            <a:ext uri="{FF2B5EF4-FFF2-40B4-BE49-F238E27FC236}">
              <a16:creationId xmlns:a16="http://schemas.microsoft.com/office/drawing/2014/main" id="{20188F35-73EA-492B-B146-23491252F0C5}"/>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484" name="n_3aveValue【消防施設】&#10;有形固定資産減価償却率">
          <a:extLst>
            <a:ext uri="{FF2B5EF4-FFF2-40B4-BE49-F238E27FC236}">
              <a16:creationId xmlns:a16="http://schemas.microsoft.com/office/drawing/2014/main" id="{8D9D2D7F-E6A7-407A-BA69-5742C8C7C017}"/>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485" name="n_4aveValue【消防施設】&#10;有形固定資産減価償却率">
          <a:extLst>
            <a:ext uri="{FF2B5EF4-FFF2-40B4-BE49-F238E27FC236}">
              <a16:creationId xmlns:a16="http://schemas.microsoft.com/office/drawing/2014/main" id="{6F855734-2BCF-4461-A5F2-18107ACC89DC}"/>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154322</xdr:rowOff>
    </xdr:from>
    <xdr:ext cx="405111" cy="259045"/>
    <xdr:sp macro="" textlink="">
      <xdr:nvSpPr>
        <xdr:cNvPr id="486" name="n_1mainValue【消防施設】&#10;有形固定資産減価償却率">
          <a:extLst>
            <a:ext uri="{FF2B5EF4-FFF2-40B4-BE49-F238E27FC236}">
              <a16:creationId xmlns:a16="http://schemas.microsoft.com/office/drawing/2014/main" id="{8EE230D4-9C26-4CA7-92B3-BC57294B6C52}"/>
            </a:ext>
          </a:extLst>
        </xdr:cNvPr>
        <xdr:cNvSpPr txBox="1"/>
      </xdr:nvSpPr>
      <xdr:spPr>
        <a:xfrm>
          <a:off x="15266044"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118127</xdr:rowOff>
    </xdr:from>
    <xdr:ext cx="405111" cy="259045"/>
    <xdr:sp macro="" textlink="">
      <xdr:nvSpPr>
        <xdr:cNvPr id="487" name="n_2mainValue【消防施設】&#10;有形固定資産減価償却率">
          <a:extLst>
            <a:ext uri="{FF2B5EF4-FFF2-40B4-BE49-F238E27FC236}">
              <a16:creationId xmlns:a16="http://schemas.microsoft.com/office/drawing/2014/main" id="{FAF14467-48B0-42FF-B515-EC3780308897}"/>
            </a:ext>
          </a:extLst>
        </xdr:cNvPr>
        <xdr:cNvSpPr txBox="1"/>
      </xdr:nvSpPr>
      <xdr:spPr>
        <a:xfrm>
          <a:off x="14389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78122</xdr:rowOff>
    </xdr:from>
    <xdr:ext cx="405111" cy="259045"/>
    <xdr:sp macro="" textlink="">
      <xdr:nvSpPr>
        <xdr:cNvPr id="488" name="n_3mainValue【消防施設】&#10;有形固定資産減価償却率">
          <a:extLst>
            <a:ext uri="{FF2B5EF4-FFF2-40B4-BE49-F238E27FC236}">
              <a16:creationId xmlns:a16="http://schemas.microsoft.com/office/drawing/2014/main" id="{DFEB5A8B-4AD4-4B5E-ACA2-88F4283469A6}"/>
            </a:ext>
          </a:extLst>
        </xdr:cNvPr>
        <xdr:cNvSpPr txBox="1"/>
      </xdr:nvSpPr>
      <xdr:spPr>
        <a:xfrm>
          <a:off x="135007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34307</xdr:rowOff>
    </xdr:from>
    <xdr:ext cx="405111" cy="259045"/>
    <xdr:sp macro="" textlink="">
      <xdr:nvSpPr>
        <xdr:cNvPr id="489" name="n_4mainValue【消防施設】&#10;有形固定資産減価償却率">
          <a:extLst>
            <a:ext uri="{FF2B5EF4-FFF2-40B4-BE49-F238E27FC236}">
              <a16:creationId xmlns:a16="http://schemas.microsoft.com/office/drawing/2014/main" id="{44A703C8-1273-44A0-BEE0-69FC9C2EB2E2}"/>
            </a:ext>
          </a:extLst>
        </xdr:cNvPr>
        <xdr:cNvSpPr txBox="1"/>
      </xdr:nvSpPr>
      <xdr:spPr>
        <a:xfrm>
          <a:off x="126117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90" name="正方形/長方形 489">
          <a:extLst>
            <a:ext uri="{FF2B5EF4-FFF2-40B4-BE49-F238E27FC236}">
              <a16:creationId xmlns:a16="http://schemas.microsoft.com/office/drawing/2014/main" id="{3B54341C-BA08-4284-B1FC-FF5175DD3B5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1" name="正方形/長方形 490">
          <a:extLst>
            <a:ext uri="{FF2B5EF4-FFF2-40B4-BE49-F238E27FC236}">
              <a16:creationId xmlns:a16="http://schemas.microsoft.com/office/drawing/2014/main" id="{367E7179-3B94-4AB9-823D-6E885053CB5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2" name="正方形/長方形 491">
          <a:extLst>
            <a:ext uri="{FF2B5EF4-FFF2-40B4-BE49-F238E27FC236}">
              <a16:creationId xmlns:a16="http://schemas.microsoft.com/office/drawing/2014/main" id="{EA5B87AA-7422-4962-8475-5A7478C14B3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3" name="正方形/長方形 492">
          <a:extLst>
            <a:ext uri="{FF2B5EF4-FFF2-40B4-BE49-F238E27FC236}">
              <a16:creationId xmlns:a16="http://schemas.microsoft.com/office/drawing/2014/main" id="{96DC5883-79A0-4595-B57B-B1AFD8E18FF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4" name="正方形/長方形 493">
          <a:extLst>
            <a:ext uri="{FF2B5EF4-FFF2-40B4-BE49-F238E27FC236}">
              <a16:creationId xmlns:a16="http://schemas.microsoft.com/office/drawing/2014/main" id="{D01BCE1A-7C18-489C-A87A-AEE7DEDB1E2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5" name="正方形/長方形 494">
          <a:extLst>
            <a:ext uri="{FF2B5EF4-FFF2-40B4-BE49-F238E27FC236}">
              <a16:creationId xmlns:a16="http://schemas.microsoft.com/office/drawing/2014/main" id="{EF61480E-F652-42E7-B888-D222B393FE9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6" name="正方形/長方形 495">
          <a:extLst>
            <a:ext uri="{FF2B5EF4-FFF2-40B4-BE49-F238E27FC236}">
              <a16:creationId xmlns:a16="http://schemas.microsoft.com/office/drawing/2014/main" id="{B044A9A6-154F-447E-AC6A-F1C6441BB5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7" name="正方形/長方形 496">
          <a:extLst>
            <a:ext uri="{FF2B5EF4-FFF2-40B4-BE49-F238E27FC236}">
              <a16:creationId xmlns:a16="http://schemas.microsoft.com/office/drawing/2014/main" id="{F0672FEE-4E76-44A3-AFF4-FED8CCAE294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8" name="テキスト ボックス 497">
          <a:extLst>
            <a:ext uri="{FF2B5EF4-FFF2-40B4-BE49-F238E27FC236}">
              <a16:creationId xmlns:a16="http://schemas.microsoft.com/office/drawing/2014/main" id="{193932DA-DF4B-4107-8107-70F391CA451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9" name="直線コネクタ 498">
          <a:extLst>
            <a:ext uri="{FF2B5EF4-FFF2-40B4-BE49-F238E27FC236}">
              <a16:creationId xmlns:a16="http://schemas.microsoft.com/office/drawing/2014/main" id="{9AD7D326-B5BE-4384-B580-3B441E45BD6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00" name="直線コネクタ 499">
          <a:extLst>
            <a:ext uri="{FF2B5EF4-FFF2-40B4-BE49-F238E27FC236}">
              <a16:creationId xmlns:a16="http://schemas.microsoft.com/office/drawing/2014/main" id="{95807F5B-68F4-49E6-8E7F-CEA680E6482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01" name="テキスト ボックス 500">
          <a:extLst>
            <a:ext uri="{FF2B5EF4-FFF2-40B4-BE49-F238E27FC236}">
              <a16:creationId xmlns:a16="http://schemas.microsoft.com/office/drawing/2014/main" id="{68F03FF3-82BE-44A3-AD03-2C1C774CA7E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02" name="直線コネクタ 501">
          <a:extLst>
            <a:ext uri="{FF2B5EF4-FFF2-40B4-BE49-F238E27FC236}">
              <a16:creationId xmlns:a16="http://schemas.microsoft.com/office/drawing/2014/main" id="{2561D0AA-0723-4A61-9232-927BA2E5F87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03" name="テキスト ボックス 502">
          <a:extLst>
            <a:ext uri="{FF2B5EF4-FFF2-40B4-BE49-F238E27FC236}">
              <a16:creationId xmlns:a16="http://schemas.microsoft.com/office/drawing/2014/main" id="{093D17EF-CC6F-4CFD-A356-2B35930BA95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4" name="直線コネクタ 503">
          <a:extLst>
            <a:ext uri="{FF2B5EF4-FFF2-40B4-BE49-F238E27FC236}">
              <a16:creationId xmlns:a16="http://schemas.microsoft.com/office/drawing/2014/main" id="{A6A54036-001D-47DF-BF03-C51EDEE8266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5" name="テキスト ボックス 504">
          <a:extLst>
            <a:ext uri="{FF2B5EF4-FFF2-40B4-BE49-F238E27FC236}">
              <a16:creationId xmlns:a16="http://schemas.microsoft.com/office/drawing/2014/main" id="{20033D05-EBB2-4DCA-91ED-695B327BBD8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6" name="直線コネクタ 505">
          <a:extLst>
            <a:ext uri="{FF2B5EF4-FFF2-40B4-BE49-F238E27FC236}">
              <a16:creationId xmlns:a16="http://schemas.microsoft.com/office/drawing/2014/main" id="{8F510640-50BA-44DC-9BB3-7A938D2362F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7" name="テキスト ボックス 506">
          <a:extLst>
            <a:ext uri="{FF2B5EF4-FFF2-40B4-BE49-F238E27FC236}">
              <a16:creationId xmlns:a16="http://schemas.microsoft.com/office/drawing/2014/main" id="{A1492FE2-E764-44F3-8AE4-0CF5873F5DB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8" name="直線コネクタ 507">
          <a:extLst>
            <a:ext uri="{FF2B5EF4-FFF2-40B4-BE49-F238E27FC236}">
              <a16:creationId xmlns:a16="http://schemas.microsoft.com/office/drawing/2014/main" id="{10920A6C-77AE-482A-8301-C3C1EAC0636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9" name="テキスト ボックス 508">
          <a:extLst>
            <a:ext uri="{FF2B5EF4-FFF2-40B4-BE49-F238E27FC236}">
              <a16:creationId xmlns:a16="http://schemas.microsoft.com/office/drawing/2014/main" id="{C1FB5096-D452-4DF0-8BAD-4D57DCAE336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10" name="直線コネクタ 509">
          <a:extLst>
            <a:ext uri="{FF2B5EF4-FFF2-40B4-BE49-F238E27FC236}">
              <a16:creationId xmlns:a16="http://schemas.microsoft.com/office/drawing/2014/main" id="{730DC4A7-D151-438B-8022-A909CC305DD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11" name="テキスト ボックス 510">
          <a:extLst>
            <a:ext uri="{FF2B5EF4-FFF2-40B4-BE49-F238E27FC236}">
              <a16:creationId xmlns:a16="http://schemas.microsoft.com/office/drawing/2014/main" id="{10A1AA54-6BF1-462A-9438-DF784B5D1A5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12" name="直線コネクタ 511">
          <a:extLst>
            <a:ext uri="{FF2B5EF4-FFF2-40B4-BE49-F238E27FC236}">
              <a16:creationId xmlns:a16="http://schemas.microsoft.com/office/drawing/2014/main" id="{A1816838-FFB3-49FE-9716-0E9C262B405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3" name="テキスト ボックス 512">
          <a:extLst>
            <a:ext uri="{FF2B5EF4-FFF2-40B4-BE49-F238E27FC236}">
              <a16:creationId xmlns:a16="http://schemas.microsoft.com/office/drawing/2014/main" id="{8C0AF05E-963D-4C51-AF71-156B58EE365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4" name="【消防施設】&#10;一人当たり面積グラフ枠">
          <a:extLst>
            <a:ext uri="{FF2B5EF4-FFF2-40B4-BE49-F238E27FC236}">
              <a16:creationId xmlns:a16="http://schemas.microsoft.com/office/drawing/2014/main" id="{425FD27A-6E64-4B32-8D87-13B7456B7C7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515" name="直線コネクタ 514">
          <a:extLst>
            <a:ext uri="{FF2B5EF4-FFF2-40B4-BE49-F238E27FC236}">
              <a16:creationId xmlns:a16="http://schemas.microsoft.com/office/drawing/2014/main" id="{D0508DE4-87C1-4224-B5AC-C5E9F678B72C}"/>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516" name="【消防施設】&#10;一人当たり面積最小値テキスト">
          <a:extLst>
            <a:ext uri="{FF2B5EF4-FFF2-40B4-BE49-F238E27FC236}">
              <a16:creationId xmlns:a16="http://schemas.microsoft.com/office/drawing/2014/main" id="{15AD8CCA-7E35-43EB-A57E-74B15F21915E}"/>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517" name="直線コネクタ 516">
          <a:extLst>
            <a:ext uri="{FF2B5EF4-FFF2-40B4-BE49-F238E27FC236}">
              <a16:creationId xmlns:a16="http://schemas.microsoft.com/office/drawing/2014/main" id="{FDAE8846-7D5F-4768-8CD9-7876FA5CA9BE}"/>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518" name="【消防施設】&#10;一人当たり面積最大値テキスト">
          <a:extLst>
            <a:ext uri="{FF2B5EF4-FFF2-40B4-BE49-F238E27FC236}">
              <a16:creationId xmlns:a16="http://schemas.microsoft.com/office/drawing/2014/main" id="{E1BB9DBB-3639-4E9E-AB3A-5756FFB3A3EB}"/>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519" name="直線コネクタ 518">
          <a:extLst>
            <a:ext uri="{FF2B5EF4-FFF2-40B4-BE49-F238E27FC236}">
              <a16:creationId xmlns:a16="http://schemas.microsoft.com/office/drawing/2014/main" id="{44C25566-D14F-426B-BF67-474121C8D293}"/>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520" name="【消防施設】&#10;一人当たり面積平均値テキスト">
          <a:extLst>
            <a:ext uri="{FF2B5EF4-FFF2-40B4-BE49-F238E27FC236}">
              <a16:creationId xmlns:a16="http://schemas.microsoft.com/office/drawing/2014/main" id="{2901D3EE-7427-4A23-B4C6-CC6B3484CC4F}"/>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521" name="フローチャート: 判断 520">
          <a:extLst>
            <a:ext uri="{FF2B5EF4-FFF2-40B4-BE49-F238E27FC236}">
              <a16:creationId xmlns:a16="http://schemas.microsoft.com/office/drawing/2014/main" id="{A91C7BF8-C138-41BD-9C77-4D732DCCB05C}"/>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522" name="フローチャート: 判断 521">
          <a:extLst>
            <a:ext uri="{FF2B5EF4-FFF2-40B4-BE49-F238E27FC236}">
              <a16:creationId xmlns:a16="http://schemas.microsoft.com/office/drawing/2014/main" id="{042E1681-F648-424C-A2F6-7EF93E617C81}"/>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523" name="フローチャート: 判断 522">
          <a:extLst>
            <a:ext uri="{FF2B5EF4-FFF2-40B4-BE49-F238E27FC236}">
              <a16:creationId xmlns:a16="http://schemas.microsoft.com/office/drawing/2014/main" id="{6275C17E-D41E-49D0-B911-2A92095C96EA}"/>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524" name="フローチャート: 判断 523">
          <a:extLst>
            <a:ext uri="{FF2B5EF4-FFF2-40B4-BE49-F238E27FC236}">
              <a16:creationId xmlns:a16="http://schemas.microsoft.com/office/drawing/2014/main" id="{3167EB70-0E02-4781-9DC6-19AAF47E3EF2}"/>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525" name="フローチャート: 判断 524">
          <a:extLst>
            <a:ext uri="{FF2B5EF4-FFF2-40B4-BE49-F238E27FC236}">
              <a16:creationId xmlns:a16="http://schemas.microsoft.com/office/drawing/2014/main" id="{4A31209F-721D-4F79-91AF-6433A293B214}"/>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F95D656A-6B35-4D91-9BEA-6087426FCE2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7" name="テキスト ボックス 526">
          <a:extLst>
            <a:ext uri="{FF2B5EF4-FFF2-40B4-BE49-F238E27FC236}">
              <a16:creationId xmlns:a16="http://schemas.microsoft.com/office/drawing/2014/main" id="{9BFC27CB-C13F-41EB-BFF0-AEA89C4D699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8" name="テキスト ボックス 527">
          <a:extLst>
            <a:ext uri="{FF2B5EF4-FFF2-40B4-BE49-F238E27FC236}">
              <a16:creationId xmlns:a16="http://schemas.microsoft.com/office/drawing/2014/main" id="{4787CC11-A205-47D9-B398-4953DA3250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9" name="テキスト ボックス 528">
          <a:extLst>
            <a:ext uri="{FF2B5EF4-FFF2-40B4-BE49-F238E27FC236}">
              <a16:creationId xmlns:a16="http://schemas.microsoft.com/office/drawing/2014/main" id="{631ED764-3E3B-467E-B309-89A5425B916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30" name="テキスト ボックス 529">
          <a:extLst>
            <a:ext uri="{FF2B5EF4-FFF2-40B4-BE49-F238E27FC236}">
              <a16:creationId xmlns:a16="http://schemas.microsoft.com/office/drawing/2014/main" id="{DB0C5810-A357-4CE4-86D3-E6D19846ABF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83638</xdr:rowOff>
    </xdr:from>
    <xdr:to>
      <xdr:col>116</xdr:col>
      <xdr:colOff>114300</xdr:colOff>
      <xdr:row>87</xdr:row>
      <xdr:rowOff>13788</xdr:rowOff>
    </xdr:to>
    <xdr:sp macro="" textlink="">
      <xdr:nvSpPr>
        <xdr:cNvPr id="531" name="楕円 530">
          <a:extLst>
            <a:ext uri="{FF2B5EF4-FFF2-40B4-BE49-F238E27FC236}">
              <a16:creationId xmlns:a16="http://schemas.microsoft.com/office/drawing/2014/main" id="{5F0CFBDD-D729-4A06-A79D-D443096F2312}"/>
            </a:ext>
          </a:extLst>
        </xdr:cNvPr>
        <xdr:cNvSpPr/>
      </xdr:nvSpPr>
      <xdr:spPr>
        <a:xfrm>
          <a:off x="221107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170015</xdr:rowOff>
    </xdr:from>
    <xdr:ext cx="469744" cy="259045"/>
    <xdr:sp macro="" textlink="">
      <xdr:nvSpPr>
        <xdr:cNvPr id="532" name="【消防施設】&#10;一人当たり面積該当値テキスト">
          <a:extLst>
            <a:ext uri="{FF2B5EF4-FFF2-40B4-BE49-F238E27FC236}">
              <a16:creationId xmlns:a16="http://schemas.microsoft.com/office/drawing/2014/main" id="{F82C0EDB-5782-4D1D-9F16-78FB03977016}"/>
            </a:ext>
          </a:extLst>
        </xdr:cNvPr>
        <xdr:cNvSpPr txBox="1"/>
      </xdr:nvSpPr>
      <xdr:spPr>
        <a:xfrm>
          <a:off x="22199600" y="1474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85271</xdr:rowOff>
    </xdr:from>
    <xdr:to>
      <xdr:col>112</xdr:col>
      <xdr:colOff>38100</xdr:colOff>
      <xdr:row>87</xdr:row>
      <xdr:rowOff>15421</xdr:rowOff>
    </xdr:to>
    <xdr:sp macro="" textlink="">
      <xdr:nvSpPr>
        <xdr:cNvPr id="533" name="楕円 532">
          <a:extLst>
            <a:ext uri="{FF2B5EF4-FFF2-40B4-BE49-F238E27FC236}">
              <a16:creationId xmlns:a16="http://schemas.microsoft.com/office/drawing/2014/main" id="{80F7C279-682B-4B08-B3D0-BD315779CC37}"/>
            </a:ext>
          </a:extLst>
        </xdr:cNvPr>
        <xdr:cNvSpPr/>
      </xdr:nvSpPr>
      <xdr:spPr>
        <a:xfrm>
          <a:off x="21272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134438</xdr:rowOff>
    </xdr:from>
    <xdr:to>
      <xdr:col>116</xdr:col>
      <xdr:colOff>63500</xdr:colOff>
      <xdr:row>86</xdr:row>
      <xdr:rowOff>136071</xdr:rowOff>
    </xdr:to>
    <xdr:cxnSp macro="">
      <xdr:nvCxnSpPr>
        <xdr:cNvPr id="534" name="直線コネクタ 533">
          <a:extLst>
            <a:ext uri="{FF2B5EF4-FFF2-40B4-BE49-F238E27FC236}">
              <a16:creationId xmlns:a16="http://schemas.microsoft.com/office/drawing/2014/main" id="{F4D93CF2-F382-42CB-B03E-1044A979B9B5}"/>
            </a:ext>
          </a:extLst>
        </xdr:cNvPr>
        <xdr:cNvCxnSpPr/>
      </xdr:nvCxnSpPr>
      <xdr:spPr>
        <a:xfrm flipV="1">
          <a:off x="21323300" y="1487913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85271</xdr:rowOff>
    </xdr:from>
    <xdr:to>
      <xdr:col>107</xdr:col>
      <xdr:colOff>101600</xdr:colOff>
      <xdr:row>87</xdr:row>
      <xdr:rowOff>15421</xdr:rowOff>
    </xdr:to>
    <xdr:sp macro="" textlink="">
      <xdr:nvSpPr>
        <xdr:cNvPr id="535" name="楕円 534">
          <a:extLst>
            <a:ext uri="{FF2B5EF4-FFF2-40B4-BE49-F238E27FC236}">
              <a16:creationId xmlns:a16="http://schemas.microsoft.com/office/drawing/2014/main" id="{8BDE76FB-78EC-4C3B-B70E-8BF3A493D853}"/>
            </a:ext>
          </a:extLst>
        </xdr:cNvPr>
        <xdr:cNvSpPr/>
      </xdr:nvSpPr>
      <xdr:spPr>
        <a:xfrm>
          <a:off x="20383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136071</xdr:rowOff>
    </xdr:from>
    <xdr:to>
      <xdr:col>111</xdr:col>
      <xdr:colOff>177800</xdr:colOff>
      <xdr:row>86</xdr:row>
      <xdr:rowOff>136071</xdr:rowOff>
    </xdr:to>
    <xdr:cxnSp macro="">
      <xdr:nvCxnSpPr>
        <xdr:cNvPr id="536" name="直線コネクタ 535">
          <a:extLst>
            <a:ext uri="{FF2B5EF4-FFF2-40B4-BE49-F238E27FC236}">
              <a16:creationId xmlns:a16="http://schemas.microsoft.com/office/drawing/2014/main" id="{28DB6C5F-2A3F-4C4F-92F9-2A9623B69107}"/>
            </a:ext>
          </a:extLst>
        </xdr:cNvPr>
        <xdr:cNvCxnSpPr/>
      </xdr:nvCxnSpPr>
      <xdr:spPr>
        <a:xfrm>
          <a:off x="204343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85271</xdr:rowOff>
    </xdr:from>
    <xdr:to>
      <xdr:col>102</xdr:col>
      <xdr:colOff>165100</xdr:colOff>
      <xdr:row>87</xdr:row>
      <xdr:rowOff>15421</xdr:rowOff>
    </xdr:to>
    <xdr:sp macro="" textlink="">
      <xdr:nvSpPr>
        <xdr:cNvPr id="537" name="楕円 536">
          <a:extLst>
            <a:ext uri="{FF2B5EF4-FFF2-40B4-BE49-F238E27FC236}">
              <a16:creationId xmlns:a16="http://schemas.microsoft.com/office/drawing/2014/main" id="{7729E6DD-7D8F-410D-8734-7BCC3789608B}"/>
            </a:ext>
          </a:extLst>
        </xdr:cNvPr>
        <xdr:cNvSpPr/>
      </xdr:nvSpPr>
      <xdr:spPr>
        <a:xfrm>
          <a:off x="19494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136071</xdr:rowOff>
    </xdr:from>
    <xdr:to>
      <xdr:col>107</xdr:col>
      <xdr:colOff>50800</xdr:colOff>
      <xdr:row>86</xdr:row>
      <xdr:rowOff>136071</xdr:rowOff>
    </xdr:to>
    <xdr:cxnSp macro="">
      <xdr:nvCxnSpPr>
        <xdr:cNvPr id="538" name="直線コネクタ 537">
          <a:extLst>
            <a:ext uri="{FF2B5EF4-FFF2-40B4-BE49-F238E27FC236}">
              <a16:creationId xmlns:a16="http://schemas.microsoft.com/office/drawing/2014/main" id="{6CE0CD1C-AE7F-4DBA-9D9B-1B7BEE08ADAA}"/>
            </a:ext>
          </a:extLst>
        </xdr:cNvPr>
        <xdr:cNvCxnSpPr/>
      </xdr:nvCxnSpPr>
      <xdr:spPr>
        <a:xfrm>
          <a:off x="195453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86905</xdr:rowOff>
    </xdr:from>
    <xdr:to>
      <xdr:col>98</xdr:col>
      <xdr:colOff>38100</xdr:colOff>
      <xdr:row>87</xdr:row>
      <xdr:rowOff>17055</xdr:rowOff>
    </xdr:to>
    <xdr:sp macro="" textlink="">
      <xdr:nvSpPr>
        <xdr:cNvPr id="539" name="楕円 538">
          <a:extLst>
            <a:ext uri="{FF2B5EF4-FFF2-40B4-BE49-F238E27FC236}">
              <a16:creationId xmlns:a16="http://schemas.microsoft.com/office/drawing/2014/main" id="{7B8BB42B-F9E4-4081-A5F5-2B0737A50A39}"/>
            </a:ext>
          </a:extLst>
        </xdr:cNvPr>
        <xdr:cNvSpPr/>
      </xdr:nvSpPr>
      <xdr:spPr>
        <a:xfrm>
          <a:off x="18605500" y="1483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136071</xdr:rowOff>
    </xdr:from>
    <xdr:to>
      <xdr:col>102</xdr:col>
      <xdr:colOff>114300</xdr:colOff>
      <xdr:row>86</xdr:row>
      <xdr:rowOff>137705</xdr:rowOff>
    </xdr:to>
    <xdr:cxnSp macro="">
      <xdr:nvCxnSpPr>
        <xdr:cNvPr id="540" name="直線コネクタ 539">
          <a:extLst>
            <a:ext uri="{FF2B5EF4-FFF2-40B4-BE49-F238E27FC236}">
              <a16:creationId xmlns:a16="http://schemas.microsoft.com/office/drawing/2014/main" id="{66A4D0BD-2136-4D05-81E6-51F8BC06F54C}"/>
            </a:ext>
          </a:extLst>
        </xdr:cNvPr>
        <xdr:cNvCxnSpPr/>
      </xdr:nvCxnSpPr>
      <xdr:spPr>
        <a:xfrm flipV="1">
          <a:off x="18656300" y="1488077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541" name="n_1aveValue【消防施設】&#10;一人当たり面積">
          <a:extLst>
            <a:ext uri="{FF2B5EF4-FFF2-40B4-BE49-F238E27FC236}">
              <a16:creationId xmlns:a16="http://schemas.microsoft.com/office/drawing/2014/main" id="{0AF1551F-98E7-4D8E-9C42-5A8029D04C21}"/>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542" name="n_2aveValue【消防施設】&#10;一人当たり面積">
          <a:extLst>
            <a:ext uri="{FF2B5EF4-FFF2-40B4-BE49-F238E27FC236}">
              <a16:creationId xmlns:a16="http://schemas.microsoft.com/office/drawing/2014/main" id="{231B49A1-109A-4A1C-A33C-E361528F6C78}"/>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543" name="n_3aveValue【消防施設】&#10;一人当たり面積">
          <a:extLst>
            <a:ext uri="{FF2B5EF4-FFF2-40B4-BE49-F238E27FC236}">
              <a16:creationId xmlns:a16="http://schemas.microsoft.com/office/drawing/2014/main" id="{AF7A0F0E-62BA-49E8-BC77-277BC50B4362}"/>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544" name="n_4aveValue【消防施設】&#10;一人当たり面積">
          <a:extLst>
            <a:ext uri="{FF2B5EF4-FFF2-40B4-BE49-F238E27FC236}">
              <a16:creationId xmlns:a16="http://schemas.microsoft.com/office/drawing/2014/main" id="{8AE8CCD0-2606-4D15-B91A-26CDE6FB24F1}"/>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6548</xdr:rowOff>
    </xdr:from>
    <xdr:ext cx="469744" cy="259045"/>
    <xdr:sp macro="" textlink="">
      <xdr:nvSpPr>
        <xdr:cNvPr id="545" name="n_1mainValue【消防施設】&#10;一人当たり面積">
          <a:extLst>
            <a:ext uri="{FF2B5EF4-FFF2-40B4-BE49-F238E27FC236}">
              <a16:creationId xmlns:a16="http://schemas.microsoft.com/office/drawing/2014/main" id="{65A4E4F0-15D6-4B62-BA42-1433F2A8AF86}"/>
            </a:ext>
          </a:extLst>
        </xdr:cNvPr>
        <xdr:cNvSpPr txBox="1"/>
      </xdr:nvSpPr>
      <xdr:spPr>
        <a:xfrm>
          <a:off x="210757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6548</xdr:rowOff>
    </xdr:from>
    <xdr:ext cx="469744" cy="259045"/>
    <xdr:sp macro="" textlink="">
      <xdr:nvSpPr>
        <xdr:cNvPr id="546" name="n_2mainValue【消防施設】&#10;一人当たり面積">
          <a:extLst>
            <a:ext uri="{FF2B5EF4-FFF2-40B4-BE49-F238E27FC236}">
              <a16:creationId xmlns:a16="http://schemas.microsoft.com/office/drawing/2014/main" id="{FA97A353-5918-45B8-B60F-F0B50F5FAF36}"/>
            </a:ext>
          </a:extLst>
        </xdr:cNvPr>
        <xdr:cNvSpPr txBox="1"/>
      </xdr:nvSpPr>
      <xdr:spPr>
        <a:xfrm>
          <a:off x="20199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6548</xdr:rowOff>
    </xdr:from>
    <xdr:ext cx="469744" cy="259045"/>
    <xdr:sp macro="" textlink="">
      <xdr:nvSpPr>
        <xdr:cNvPr id="547" name="n_3mainValue【消防施設】&#10;一人当たり面積">
          <a:extLst>
            <a:ext uri="{FF2B5EF4-FFF2-40B4-BE49-F238E27FC236}">
              <a16:creationId xmlns:a16="http://schemas.microsoft.com/office/drawing/2014/main" id="{EF9A98B2-353E-4238-A649-8F2568691CD0}"/>
            </a:ext>
          </a:extLst>
        </xdr:cNvPr>
        <xdr:cNvSpPr txBox="1"/>
      </xdr:nvSpPr>
      <xdr:spPr>
        <a:xfrm>
          <a:off x="19310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8182</xdr:rowOff>
    </xdr:from>
    <xdr:ext cx="469744" cy="259045"/>
    <xdr:sp macro="" textlink="">
      <xdr:nvSpPr>
        <xdr:cNvPr id="548" name="n_4mainValue【消防施設】&#10;一人当たり面積">
          <a:extLst>
            <a:ext uri="{FF2B5EF4-FFF2-40B4-BE49-F238E27FC236}">
              <a16:creationId xmlns:a16="http://schemas.microsoft.com/office/drawing/2014/main" id="{DE30FDBC-4A44-45A2-9FC2-247D1E0E8E1E}"/>
            </a:ext>
          </a:extLst>
        </xdr:cNvPr>
        <xdr:cNvSpPr txBox="1"/>
      </xdr:nvSpPr>
      <xdr:spPr>
        <a:xfrm>
          <a:off x="18421427" y="1492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9" name="正方形/長方形 548">
          <a:extLst>
            <a:ext uri="{FF2B5EF4-FFF2-40B4-BE49-F238E27FC236}">
              <a16:creationId xmlns:a16="http://schemas.microsoft.com/office/drawing/2014/main" id="{0B807F47-1A0A-43E3-B12F-5526BFB871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0" name="正方形/長方形 549">
          <a:extLst>
            <a:ext uri="{FF2B5EF4-FFF2-40B4-BE49-F238E27FC236}">
              <a16:creationId xmlns:a16="http://schemas.microsoft.com/office/drawing/2014/main" id="{8FB2FD07-2656-4694-90DD-5682D14A0AD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1" name="正方形/長方形 550">
          <a:extLst>
            <a:ext uri="{FF2B5EF4-FFF2-40B4-BE49-F238E27FC236}">
              <a16:creationId xmlns:a16="http://schemas.microsoft.com/office/drawing/2014/main" id="{C1C38615-75AC-4B86-819B-E10F69DF0D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2" name="正方形/長方形 551">
          <a:extLst>
            <a:ext uri="{FF2B5EF4-FFF2-40B4-BE49-F238E27FC236}">
              <a16:creationId xmlns:a16="http://schemas.microsoft.com/office/drawing/2014/main" id="{EE471E78-0092-4683-BE1B-89B529D4FBA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3" name="正方形/長方形 552">
          <a:extLst>
            <a:ext uri="{FF2B5EF4-FFF2-40B4-BE49-F238E27FC236}">
              <a16:creationId xmlns:a16="http://schemas.microsoft.com/office/drawing/2014/main" id="{366DC460-4D0D-4BF5-AE59-0849F2F603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4" name="正方形/長方形 553">
          <a:extLst>
            <a:ext uri="{FF2B5EF4-FFF2-40B4-BE49-F238E27FC236}">
              <a16:creationId xmlns:a16="http://schemas.microsoft.com/office/drawing/2014/main" id="{3E42B78C-DD1C-453B-B5BF-05F47E84C2B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5" name="正方形/長方形 554">
          <a:extLst>
            <a:ext uri="{FF2B5EF4-FFF2-40B4-BE49-F238E27FC236}">
              <a16:creationId xmlns:a16="http://schemas.microsoft.com/office/drawing/2014/main" id="{F8106FB7-C08B-4AA6-9D50-8B16A4C154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正方形/長方形 555">
          <a:extLst>
            <a:ext uri="{FF2B5EF4-FFF2-40B4-BE49-F238E27FC236}">
              <a16:creationId xmlns:a16="http://schemas.microsoft.com/office/drawing/2014/main" id="{D1E79592-922A-4670-90C9-5FD879B231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7" name="テキスト ボックス 556">
          <a:extLst>
            <a:ext uri="{FF2B5EF4-FFF2-40B4-BE49-F238E27FC236}">
              <a16:creationId xmlns:a16="http://schemas.microsoft.com/office/drawing/2014/main" id="{8437A014-4531-4D60-8629-C26F5147BD4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8" name="直線コネクタ 557">
          <a:extLst>
            <a:ext uri="{FF2B5EF4-FFF2-40B4-BE49-F238E27FC236}">
              <a16:creationId xmlns:a16="http://schemas.microsoft.com/office/drawing/2014/main" id="{A11DEF50-7E4F-4E56-80A1-E49EB0710E3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9" name="テキスト ボックス 558">
          <a:extLst>
            <a:ext uri="{FF2B5EF4-FFF2-40B4-BE49-F238E27FC236}">
              <a16:creationId xmlns:a16="http://schemas.microsoft.com/office/drawing/2014/main" id="{856018A2-7CCF-4A9B-8D9B-98D60A1BE1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60" name="直線コネクタ 559">
          <a:extLst>
            <a:ext uri="{FF2B5EF4-FFF2-40B4-BE49-F238E27FC236}">
              <a16:creationId xmlns:a16="http://schemas.microsoft.com/office/drawing/2014/main" id="{1EE2128D-6F9D-4460-AEC4-DEA32743220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61" name="テキスト ボックス 560">
          <a:extLst>
            <a:ext uri="{FF2B5EF4-FFF2-40B4-BE49-F238E27FC236}">
              <a16:creationId xmlns:a16="http://schemas.microsoft.com/office/drawing/2014/main" id="{4F711016-39F9-4B66-87D3-AF1A856F174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2" name="直線コネクタ 561">
          <a:extLst>
            <a:ext uri="{FF2B5EF4-FFF2-40B4-BE49-F238E27FC236}">
              <a16:creationId xmlns:a16="http://schemas.microsoft.com/office/drawing/2014/main" id="{E16B77D7-82DD-4D29-8FCD-168CEF38AE6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3" name="テキスト ボックス 562">
          <a:extLst>
            <a:ext uri="{FF2B5EF4-FFF2-40B4-BE49-F238E27FC236}">
              <a16:creationId xmlns:a16="http://schemas.microsoft.com/office/drawing/2014/main" id="{6B09CA4C-82D0-47CE-948C-1A04F2F3BA0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4" name="直線コネクタ 563">
          <a:extLst>
            <a:ext uri="{FF2B5EF4-FFF2-40B4-BE49-F238E27FC236}">
              <a16:creationId xmlns:a16="http://schemas.microsoft.com/office/drawing/2014/main" id="{7EDC1ADA-D381-44D3-B739-EAC9CAE4762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5" name="テキスト ボックス 564">
          <a:extLst>
            <a:ext uri="{FF2B5EF4-FFF2-40B4-BE49-F238E27FC236}">
              <a16:creationId xmlns:a16="http://schemas.microsoft.com/office/drawing/2014/main" id="{8C974336-1631-4F2E-981F-133DC748A45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6" name="直線コネクタ 565">
          <a:extLst>
            <a:ext uri="{FF2B5EF4-FFF2-40B4-BE49-F238E27FC236}">
              <a16:creationId xmlns:a16="http://schemas.microsoft.com/office/drawing/2014/main" id="{5B9F14D6-ED9F-4EC5-AD98-2F22DBF343A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7" name="テキスト ボックス 566">
          <a:extLst>
            <a:ext uri="{FF2B5EF4-FFF2-40B4-BE49-F238E27FC236}">
              <a16:creationId xmlns:a16="http://schemas.microsoft.com/office/drawing/2014/main" id="{174C95B8-E447-4C39-AE74-317C707202A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8" name="直線コネクタ 567">
          <a:extLst>
            <a:ext uri="{FF2B5EF4-FFF2-40B4-BE49-F238E27FC236}">
              <a16:creationId xmlns:a16="http://schemas.microsoft.com/office/drawing/2014/main" id="{5ACBC8BE-D660-42C3-A573-44F05355868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9" name="テキスト ボックス 568">
          <a:extLst>
            <a:ext uri="{FF2B5EF4-FFF2-40B4-BE49-F238E27FC236}">
              <a16:creationId xmlns:a16="http://schemas.microsoft.com/office/drawing/2014/main" id="{6F974D2D-ADBB-4D02-845A-56E39BF81A6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70" name="直線コネクタ 569">
          <a:extLst>
            <a:ext uri="{FF2B5EF4-FFF2-40B4-BE49-F238E27FC236}">
              <a16:creationId xmlns:a16="http://schemas.microsoft.com/office/drawing/2014/main" id="{B0A35143-E978-4F58-A16C-133A5841B91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71" name="テキスト ボックス 570">
          <a:extLst>
            <a:ext uri="{FF2B5EF4-FFF2-40B4-BE49-F238E27FC236}">
              <a16:creationId xmlns:a16="http://schemas.microsoft.com/office/drawing/2014/main" id="{D232B5E4-B91B-4A0C-A2BD-277745C4BD9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2" name="直線コネクタ 571">
          <a:extLst>
            <a:ext uri="{FF2B5EF4-FFF2-40B4-BE49-F238E27FC236}">
              <a16:creationId xmlns:a16="http://schemas.microsoft.com/office/drawing/2014/main" id="{5FBA126F-813E-4BB3-AD33-9D96FB060D9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3" name="【庁舎】&#10;有形固定資産減価償却率グラフ枠">
          <a:extLst>
            <a:ext uri="{FF2B5EF4-FFF2-40B4-BE49-F238E27FC236}">
              <a16:creationId xmlns:a16="http://schemas.microsoft.com/office/drawing/2014/main" id="{4A6BFAAC-2A3D-454A-B714-12FF984DC72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574" name="直線コネクタ 573">
          <a:extLst>
            <a:ext uri="{FF2B5EF4-FFF2-40B4-BE49-F238E27FC236}">
              <a16:creationId xmlns:a16="http://schemas.microsoft.com/office/drawing/2014/main" id="{6455DBD4-093A-413E-AAE1-F3F3CD244554}"/>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575" name="【庁舎】&#10;有形固定資産減価償却率最小値テキスト">
          <a:extLst>
            <a:ext uri="{FF2B5EF4-FFF2-40B4-BE49-F238E27FC236}">
              <a16:creationId xmlns:a16="http://schemas.microsoft.com/office/drawing/2014/main" id="{8A4871D9-F758-4C71-B26A-89186C956E48}"/>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576" name="直線コネクタ 575">
          <a:extLst>
            <a:ext uri="{FF2B5EF4-FFF2-40B4-BE49-F238E27FC236}">
              <a16:creationId xmlns:a16="http://schemas.microsoft.com/office/drawing/2014/main" id="{CD90A12B-B587-4B75-B56C-E4C346806658}"/>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77" name="【庁舎】&#10;有形固定資産減価償却率最大値テキスト">
          <a:extLst>
            <a:ext uri="{FF2B5EF4-FFF2-40B4-BE49-F238E27FC236}">
              <a16:creationId xmlns:a16="http://schemas.microsoft.com/office/drawing/2014/main" id="{22BF2E77-9679-422F-9E32-6CC0F0E81FD9}"/>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78" name="直線コネクタ 577">
          <a:extLst>
            <a:ext uri="{FF2B5EF4-FFF2-40B4-BE49-F238E27FC236}">
              <a16:creationId xmlns:a16="http://schemas.microsoft.com/office/drawing/2014/main" id="{1EA100CE-5520-4B3B-BB5A-D49EA65F9C5E}"/>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579" name="【庁舎】&#10;有形固定資産減価償却率平均値テキスト">
          <a:extLst>
            <a:ext uri="{FF2B5EF4-FFF2-40B4-BE49-F238E27FC236}">
              <a16:creationId xmlns:a16="http://schemas.microsoft.com/office/drawing/2014/main" id="{03D4636D-F9E6-441F-99A8-920A8F097AB9}"/>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580" name="フローチャート: 判断 579">
          <a:extLst>
            <a:ext uri="{FF2B5EF4-FFF2-40B4-BE49-F238E27FC236}">
              <a16:creationId xmlns:a16="http://schemas.microsoft.com/office/drawing/2014/main" id="{FD00BC94-49C9-4810-8FA9-9F550DDFAD2B}"/>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81" name="フローチャート: 判断 580">
          <a:extLst>
            <a:ext uri="{FF2B5EF4-FFF2-40B4-BE49-F238E27FC236}">
              <a16:creationId xmlns:a16="http://schemas.microsoft.com/office/drawing/2014/main" id="{25522B36-4A5B-408D-BC56-6FEB1A887842}"/>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82" name="フローチャート: 判断 581">
          <a:extLst>
            <a:ext uri="{FF2B5EF4-FFF2-40B4-BE49-F238E27FC236}">
              <a16:creationId xmlns:a16="http://schemas.microsoft.com/office/drawing/2014/main" id="{8190E674-698A-4343-A414-39E5D8D96D6C}"/>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583" name="フローチャート: 判断 582">
          <a:extLst>
            <a:ext uri="{FF2B5EF4-FFF2-40B4-BE49-F238E27FC236}">
              <a16:creationId xmlns:a16="http://schemas.microsoft.com/office/drawing/2014/main" id="{3E6329B5-A72A-4D28-B9DB-E2BB05BD09BB}"/>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84" name="フローチャート: 判断 583">
          <a:extLst>
            <a:ext uri="{FF2B5EF4-FFF2-40B4-BE49-F238E27FC236}">
              <a16:creationId xmlns:a16="http://schemas.microsoft.com/office/drawing/2014/main" id="{6EC77A96-D950-4C93-A23F-72C4C96DFA37}"/>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D4CC5B60-0A88-4854-ADB9-4E9DFA66C47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55F8F246-843D-4BCF-84DF-7484E40520A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A2C28376-E64F-45BF-92E1-3F6A3C45D73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EF2FF6A5-7594-4C65-B360-EB567DD61A5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id="{1CB504EC-2684-4502-B8BD-71093319267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108676</xdr:rowOff>
    </xdr:from>
    <xdr:to>
      <xdr:col>85</xdr:col>
      <xdr:colOff>177800</xdr:colOff>
      <xdr:row>107</xdr:row>
      <xdr:rowOff>38826</xdr:rowOff>
    </xdr:to>
    <xdr:sp macro="" textlink="">
      <xdr:nvSpPr>
        <xdr:cNvPr id="590" name="楕円 589">
          <a:extLst>
            <a:ext uri="{FF2B5EF4-FFF2-40B4-BE49-F238E27FC236}">
              <a16:creationId xmlns:a16="http://schemas.microsoft.com/office/drawing/2014/main" id="{E08C2C56-10DC-415B-8A13-9BAB70AD003C}"/>
            </a:ext>
          </a:extLst>
        </xdr:cNvPr>
        <xdr:cNvSpPr/>
      </xdr:nvSpPr>
      <xdr:spPr>
        <a:xfrm>
          <a:off x="162687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87103</xdr:rowOff>
    </xdr:from>
    <xdr:ext cx="405111" cy="259045"/>
    <xdr:sp macro="" textlink="">
      <xdr:nvSpPr>
        <xdr:cNvPr id="591" name="【庁舎】&#10;有形固定資産減価償却率該当値テキスト">
          <a:extLst>
            <a:ext uri="{FF2B5EF4-FFF2-40B4-BE49-F238E27FC236}">
              <a16:creationId xmlns:a16="http://schemas.microsoft.com/office/drawing/2014/main" id="{D16F676A-BD0F-4366-A55A-ACB210F4D44F}"/>
            </a:ext>
          </a:extLst>
        </xdr:cNvPr>
        <xdr:cNvSpPr txBox="1"/>
      </xdr:nvSpPr>
      <xdr:spPr>
        <a:xfrm>
          <a:off x="16357600"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84182</xdr:rowOff>
    </xdr:from>
    <xdr:to>
      <xdr:col>81</xdr:col>
      <xdr:colOff>101600</xdr:colOff>
      <xdr:row>107</xdr:row>
      <xdr:rowOff>14332</xdr:rowOff>
    </xdr:to>
    <xdr:sp macro="" textlink="">
      <xdr:nvSpPr>
        <xdr:cNvPr id="592" name="楕円 591">
          <a:extLst>
            <a:ext uri="{FF2B5EF4-FFF2-40B4-BE49-F238E27FC236}">
              <a16:creationId xmlns:a16="http://schemas.microsoft.com/office/drawing/2014/main" id="{11026AAF-4511-43E9-9941-364382582D15}"/>
            </a:ext>
          </a:extLst>
        </xdr:cNvPr>
        <xdr:cNvSpPr/>
      </xdr:nvSpPr>
      <xdr:spPr>
        <a:xfrm>
          <a:off x="15430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134982</xdr:rowOff>
    </xdr:from>
    <xdr:to>
      <xdr:col>85</xdr:col>
      <xdr:colOff>127000</xdr:colOff>
      <xdr:row>106</xdr:row>
      <xdr:rowOff>159476</xdr:rowOff>
    </xdr:to>
    <xdr:cxnSp macro="">
      <xdr:nvCxnSpPr>
        <xdr:cNvPr id="593" name="直線コネクタ 592">
          <a:extLst>
            <a:ext uri="{FF2B5EF4-FFF2-40B4-BE49-F238E27FC236}">
              <a16:creationId xmlns:a16="http://schemas.microsoft.com/office/drawing/2014/main" id="{2BB8F2FA-E925-496D-8D35-3A1EB49AA752}"/>
            </a:ext>
          </a:extLst>
        </xdr:cNvPr>
        <xdr:cNvCxnSpPr/>
      </xdr:nvCxnSpPr>
      <xdr:spPr>
        <a:xfrm>
          <a:off x="15481300" y="18308682"/>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594" name="楕円 593">
          <a:extLst>
            <a:ext uri="{FF2B5EF4-FFF2-40B4-BE49-F238E27FC236}">
              <a16:creationId xmlns:a16="http://schemas.microsoft.com/office/drawing/2014/main" id="{E712743B-8605-4F72-B12C-16B09CF7B71A}"/>
            </a:ext>
          </a:extLst>
        </xdr:cNvPr>
        <xdr:cNvSpPr/>
      </xdr:nvSpPr>
      <xdr:spPr>
        <a:xfrm>
          <a:off x="1454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106</xdr:row>
      <xdr:rowOff>134982</xdr:rowOff>
    </xdr:to>
    <xdr:cxnSp macro="">
      <xdr:nvCxnSpPr>
        <xdr:cNvPr id="595" name="直線コネクタ 594">
          <a:extLst>
            <a:ext uri="{FF2B5EF4-FFF2-40B4-BE49-F238E27FC236}">
              <a16:creationId xmlns:a16="http://schemas.microsoft.com/office/drawing/2014/main" id="{A2700DD8-13D3-4B39-AAEF-33724F49A1DF}"/>
            </a:ext>
          </a:extLst>
        </xdr:cNvPr>
        <xdr:cNvCxnSpPr/>
      </xdr:nvCxnSpPr>
      <xdr:spPr>
        <a:xfrm>
          <a:off x="14592300" y="182841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35198</xdr:rowOff>
    </xdr:from>
    <xdr:to>
      <xdr:col>72</xdr:col>
      <xdr:colOff>38100</xdr:colOff>
      <xdr:row>106</xdr:row>
      <xdr:rowOff>136798</xdr:rowOff>
    </xdr:to>
    <xdr:sp macro="" textlink="">
      <xdr:nvSpPr>
        <xdr:cNvPr id="596" name="楕円 595">
          <a:extLst>
            <a:ext uri="{FF2B5EF4-FFF2-40B4-BE49-F238E27FC236}">
              <a16:creationId xmlns:a16="http://schemas.microsoft.com/office/drawing/2014/main" id="{8A74E79A-0000-4A8A-8568-33099AA03AFB}"/>
            </a:ext>
          </a:extLst>
        </xdr:cNvPr>
        <xdr:cNvSpPr/>
      </xdr:nvSpPr>
      <xdr:spPr>
        <a:xfrm>
          <a:off x="13652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85998</xdr:rowOff>
    </xdr:from>
    <xdr:to>
      <xdr:col>76</xdr:col>
      <xdr:colOff>114300</xdr:colOff>
      <xdr:row>106</xdr:row>
      <xdr:rowOff>110489</xdr:rowOff>
    </xdr:to>
    <xdr:cxnSp macro="">
      <xdr:nvCxnSpPr>
        <xdr:cNvPr id="597" name="直線コネクタ 596">
          <a:extLst>
            <a:ext uri="{FF2B5EF4-FFF2-40B4-BE49-F238E27FC236}">
              <a16:creationId xmlns:a16="http://schemas.microsoft.com/office/drawing/2014/main" id="{E2C1FF05-628E-48A8-9911-766B92EDBC9C}"/>
            </a:ext>
          </a:extLst>
        </xdr:cNvPr>
        <xdr:cNvCxnSpPr/>
      </xdr:nvCxnSpPr>
      <xdr:spPr>
        <a:xfrm>
          <a:off x="13703300" y="18259698"/>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12337</xdr:rowOff>
    </xdr:from>
    <xdr:to>
      <xdr:col>67</xdr:col>
      <xdr:colOff>101600</xdr:colOff>
      <xdr:row>106</xdr:row>
      <xdr:rowOff>113937</xdr:rowOff>
    </xdr:to>
    <xdr:sp macro="" textlink="">
      <xdr:nvSpPr>
        <xdr:cNvPr id="598" name="楕円 597">
          <a:extLst>
            <a:ext uri="{FF2B5EF4-FFF2-40B4-BE49-F238E27FC236}">
              <a16:creationId xmlns:a16="http://schemas.microsoft.com/office/drawing/2014/main" id="{E494F13F-AFF2-40DF-9D7B-61A1158CF285}"/>
            </a:ext>
          </a:extLst>
        </xdr:cNvPr>
        <xdr:cNvSpPr/>
      </xdr:nvSpPr>
      <xdr:spPr>
        <a:xfrm>
          <a:off x="12763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63137</xdr:rowOff>
    </xdr:from>
    <xdr:to>
      <xdr:col>71</xdr:col>
      <xdr:colOff>177800</xdr:colOff>
      <xdr:row>106</xdr:row>
      <xdr:rowOff>85998</xdr:rowOff>
    </xdr:to>
    <xdr:cxnSp macro="">
      <xdr:nvCxnSpPr>
        <xdr:cNvPr id="599" name="直線コネクタ 598">
          <a:extLst>
            <a:ext uri="{FF2B5EF4-FFF2-40B4-BE49-F238E27FC236}">
              <a16:creationId xmlns:a16="http://schemas.microsoft.com/office/drawing/2014/main" id="{66DF0682-B697-4C6B-8E47-37EA57FDAC12}"/>
            </a:ext>
          </a:extLst>
        </xdr:cNvPr>
        <xdr:cNvCxnSpPr/>
      </xdr:nvCxnSpPr>
      <xdr:spPr>
        <a:xfrm>
          <a:off x="12814300" y="1823683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00" name="n_1aveValue【庁舎】&#10;有形固定資産減価償却率">
          <a:extLst>
            <a:ext uri="{FF2B5EF4-FFF2-40B4-BE49-F238E27FC236}">
              <a16:creationId xmlns:a16="http://schemas.microsoft.com/office/drawing/2014/main" id="{74DD5B2C-865B-41AB-88EF-508101427FF2}"/>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01" name="n_2aveValue【庁舎】&#10;有形固定資産減価償却率">
          <a:extLst>
            <a:ext uri="{FF2B5EF4-FFF2-40B4-BE49-F238E27FC236}">
              <a16:creationId xmlns:a16="http://schemas.microsoft.com/office/drawing/2014/main" id="{DBAE483E-6DEC-4E1C-AFBB-7E91C202164B}"/>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602" name="n_3aveValue【庁舎】&#10;有形固定資産減価償却率">
          <a:extLst>
            <a:ext uri="{FF2B5EF4-FFF2-40B4-BE49-F238E27FC236}">
              <a16:creationId xmlns:a16="http://schemas.microsoft.com/office/drawing/2014/main" id="{F5E26489-9D18-42FC-9D3A-138B86F17EBC}"/>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03" name="n_4aveValue【庁舎】&#10;有形固定資産減価償却率">
          <a:extLst>
            <a:ext uri="{FF2B5EF4-FFF2-40B4-BE49-F238E27FC236}">
              <a16:creationId xmlns:a16="http://schemas.microsoft.com/office/drawing/2014/main" id="{FA5D4163-6DE0-4FB0-81BF-9DF79A41FBB5}"/>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5459</xdr:rowOff>
    </xdr:from>
    <xdr:ext cx="405111" cy="259045"/>
    <xdr:sp macro="" textlink="">
      <xdr:nvSpPr>
        <xdr:cNvPr id="604" name="n_1mainValue【庁舎】&#10;有形固定資産減価償却率">
          <a:extLst>
            <a:ext uri="{FF2B5EF4-FFF2-40B4-BE49-F238E27FC236}">
              <a16:creationId xmlns:a16="http://schemas.microsoft.com/office/drawing/2014/main" id="{4422FCB6-BAB3-4CE3-9997-693628CDFBF9}"/>
            </a:ext>
          </a:extLst>
        </xdr:cNvPr>
        <xdr:cNvSpPr txBox="1"/>
      </xdr:nvSpPr>
      <xdr:spPr>
        <a:xfrm>
          <a:off x="152660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605" name="n_2mainValue【庁舎】&#10;有形固定資産減価償却率">
          <a:extLst>
            <a:ext uri="{FF2B5EF4-FFF2-40B4-BE49-F238E27FC236}">
              <a16:creationId xmlns:a16="http://schemas.microsoft.com/office/drawing/2014/main" id="{C837D755-517E-48F7-B3EF-9ECC25189FAC}"/>
            </a:ext>
          </a:extLst>
        </xdr:cNvPr>
        <xdr:cNvSpPr txBox="1"/>
      </xdr:nvSpPr>
      <xdr:spPr>
        <a:xfrm>
          <a:off x="14389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127925</xdr:rowOff>
    </xdr:from>
    <xdr:ext cx="405111" cy="259045"/>
    <xdr:sp macro="" textlink="">
      <xdr:nvSpPr>
        <xdr:cNvPr id="606" name="n_3mainValue【庁舎】&#10;有形固定資産減価償却率">
          <a:extLst>
            <a:ext uri="{FF2B5EF4-FFF2-40B4-BE49-F238E27FC236}">
              <a16:creationId xmlns:a16="http://schemas.microsoft.com/office/drawing/2014/main" id="{0B99FD83-A67B-4B9E-ADF4-3E28176C7E8D}"/>
            </a:ext>
          </a:extLst>
        </xdr:cNvPr>
        <xdr:cNvSpPr txBox="1"/>
      </xdr:nvSpPr>
      <xdr:spPr>
        <a:xfrm>
          <a:off x="135007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105064</xdr:rowOff>
    </xdr:from>
    <xdr:ext cx="405111" cy="259045"/>
    <xdr:sp macro="" textlink="">
      <xdr:nvSpPr>
        <xdr:cNvPr id="607" name="n_4mainValue【庁舎】&#10;有形固定資産減価償却率">
          <a:extLst>
            <a:ext uri="{FF2B5EF4-FFF2-40B4-BE49-F238E27FC236}">
              <a16:creationId xmlns:a16="http://schemas.microsoft.com/office/drawing/2014/main" id="{AE68D1A0-E85E-4B26-8242-1584D40C015C}"/>
            </a:ext>
          </a:extLst>
        </xdr:cNvPr>
        <xdr:cNvSpPr txBox="1"/>
      </xdr:nvSpPr>
      <xdr:spPr>
        <a:xfrm>
          <a:off x="12611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8" name="正方形/長方形 607">
          <a:extLst>
            <a:ext uri="{FF2B5EF4-FFF2-40B4-BE49-F238E27FC236}">
              <a16:creationId xmlns:a16="http://schemas.microsoft.com/office/drawing/2014/main" id="{6D3E9886-D7D7-4521-BD79-14D66D633D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9" name="正方形/長方形 608">
          <a:extLst>
            <a:ext uri="{FF2B5EF4-FFF2-40B4-BE49-F238E27FC236}">
              <a16:creationId xmlns:a16="http://schemas.microsoft.com/office/drawing/2014/main" id="{856BBC15-F8C8-47F3-B51C-5DE089361E5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0" name="正方形/長方形 609">
          <a:extLst>
            <a:ext uri="{FF2B5EF4-FFF2-40B4-BE49-F238E27FC236}">
              <a16:creationId xmlns:a16="http://schemas.microsoft.com/office/drawing/2014/main" id="{55D7A041-C8E9-44EB-8E43-3942016CA0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1" name="正方形/長方形 610">
          <a:extLst>
            <a:ext uri="{FF2B5EF4-FFF2-40B4-BE49-F238E27FC236}">
              <a16:creationId xmlns:a16="http://schemas.microsoft.com/office/drawing/2014/main" id="{2016069C-A89B-4922-94ED-99F909C8461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2" name="正方形/長方形 611">
          <a:extLst>
            <a:ext uri="{FF2B5EF4-FFF2-40B4-BE49-F238E27FC236}">
              <a16:creationId xmlns:a16="http://schemas.microsoft.com/office/drawing/2014/main" id="{6801381E-8E83-405F-869B-D08B70F976F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3" name="正方形/長方形 612">
          <a:extLst>
            <a:ext uri="{FF2B5EF4-FFF2-40B4-BE49-F238E27FC236}">
              <a16:creationId xmlns:a16="http://schemas.microsoft.com/office/drawing/2014/main" id="{C89E5A2F-6198-4218-BC54-E2FEB767157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4" name="正方形/長方形 613">
          <a:extLst>
            <a:ext uri="{FF2B5EF4-FFF2-40B4-BE49-F238E27FC236}">
              <a16:creationId xmlns:a16="http://schemas.microsoft.com/office/drawing/2014/main" id="{09C99ABD-49C3-4AB6-B24C-ADF3DE17F4D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5" name="正方形/長方形 614">
          <a:extLst>
            <a:ext uri="{FF2B5EF4-FFF2-40B4-BE49-F238E27FC236}">
              <a16:creationId xmlns:a16="http://schemas.microsoft.com/office/drawing/2014/main" id="{FC7B2753-C8D1-415D-AEE8-368433D115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6" name="テキスト ボックス 615">
          <a:extLst>
            <a:ext uri="{FF2B5EF4-FFF2-40B4-BE49-F238E27FC236}">
              <a16:creationId xmlns:a16="http://schemas.microsoft.com/office/drawing/2014/main" id="{6308981A-EE77-444F-A1E3-3C492CEB1D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7" name="直線コネクタ 616">
          <a:extLst>
            <a:ext uri="{FF2B5EF4-FFF2-40B4-BE49-F238E27FC236}">
              <a16:creationId xmlns:a16="http://schemas.microsoft.com/office/drawing/2014/main" id="{DC73E8F3-8235-49A4-B48F-DEB06A93F4C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8" name="直線コネクタ 617">
          <a:extLst>
            <a:ext uri="{FF2B5EF4-FFF2-40B4-BE49-F238E27FC236}">
              <a16:creationId xmlns:a16="http://schemas.microsoft.com/office/drawing/2014/main" id="{73670FDF-E5A1-4680-A9F3-19ED9A4500C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9" name="テキスト ボックス 618">
          <a:extLst>
            <a:ext uri="{FF2B5EF4-FFF2-40B4-BE49-F238E27FC236}">
              <a16:creationId xmlns:a16="http://schemas.microsoft.com/office/drawing/2014/main" id="{FF6A758D-7B32-4626-A3E9-D707E0A0996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20" name="直線コネクタ 619">
          <a:extLst>
            <a:ext uri="{FF2B5EF4-FFF2-40B4-BE49-F238E27FC236}">
              <a16:creationId xmlns:a16="http://schemas.microsoft.com/office/drawing/2014/main" id="{A1E7D168-C139-4CC8-B4E0-7D2BB6E6E9E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21" name="テキスト ボックス 620">
          <a:extLst>
            <a:ext uri="{FF2B5EF4-FFF2-40B4-BE49-F238E27FC236}">
              <a16:creationId xmlns:a16="http://schemas.microsoft.com/office/drawing/2014/main" id="{9541AF35-4818-4B04-94AF-DD2741D5632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2" name="直線コネクタ 621">
          <a:extLst>
            <a:ext uri="{FF2B5EF4-FFF2-40B4-BE49-F238E27FC236}">
              <a16:creationId xmlns:a16="http://schemas.microsoft.com/office/drawing/2014/main" id="{2BEBBB48-DBE7-4BB8-8B59-42F11B9ECF7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3" name="テキスト ボックス 622">
          <a:extLst>
            <a:ext uri="{FF2B5EF4-FFF2-40B4-BE49-F238E27FC236}">
              <a16:creationId xmlns:a16="http://schemas.microsoft.com/office/drawing/2014/main" id="{1FAE681D-D49B-465F-9E8B-61135C92B2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4" name="直線コネクタ 623">
          <a:extLst>
            <a:ext uri="{FF2B5EF4-FFF2-40B4-BE49-F238E27FC236}">
              <a16:creationId xmlns:a16="http://schemas.microsoft.com/office/drawing/2014/main" id="{55DA9279-E897-4589-AFD4-B80348E1E57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5" name="テキスト ボックス 624">
          <a:extLst>
            <a:ext uri="{FF2B5EF4-FFF2-40B4-BE49-F238E27FC236}">
              <a16:creationId xmlns:a16="http://schemas.microsoft.com/office/drawing/2014/main" id="{B9DCE50A-9D32-453B-A59E-BEE66F1DA45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6" name="直線コネクタ 625">
          <a:extLst>
            <a:ext uri="{FF2B5EF4-FFF2-40B4-BE49-F238E27FC236}">
              <a16:creationId xmlns:a16="http://schemas.microsoft.com/office/drawing/2014/main" id="{9B59E6AF-E814-426F-BE8F-BE70DC229A0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7" name="テキスト ボックス 626">
          <a:extLst>
            <a:ext uri="{FF2B5EF4-FFF2-40B4-BE49-F238E27FC236}">
              <a16:creationId xmlns:a16="http://schemas.microsoft.com/office/drawing/2014/main" id="{3B6250AA-444B-4111-9228-6B1A802CF0D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8" name="直線コネクタ 627">
          <a:extLst>
            <a:ext uri="{FF2B5EF4-FFF2-40B4-BE49-F238E27FC236}">
              <a16:creationId xmlns:a16="http://schemas.microsoft.com/office/drawing/2014/main" id="{B4A0A21C-7AAE-4481-B827-04AD41B9963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9" name="テキスト ボックス 628">
          <a:extLst>
            <a:ext uri="{FF2B5EF4-FFF2-40B4-BE49-F238E27FC236}">
              <a16:creationId xmlns:a16="http://schemas.microsoft.com/office/drawing/2014/main" id="{C33B6B86-65E1-42F4-9B37-D18B429871D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30" name="直線コネクタ 629">
          <a:extLst>
            <a:ext uri="{FF2B5EF4-FFF2-40B4-BE49-F238E27FC236}">
              <a16:creationId xmlns:a16="http://schemas.microsoft.com/office/drawing/2014/main" id="{CA96D8BC-0708-4442-B9B3-D9A4B85D5A4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1" name="テキスト ボックス 630">
          <a:extLst>
            <a:ext uri="{FF2B5EF4-FFF2-40B4-BE49-F238E27FC236}">
              <a16:creationId xmlns:a16="http://schemas.microsoft.com/office/drawing/2014/main" id="{C14ADC8A-204E-44BF-8DFD-4D5C7345F8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2" name="【庁舎】&#10;一人当たり面積グラフ枠">
          <a:extLst>
            <a:ext uri="{FF2B5EF4-FFF2-40B4-BE49-F238E27FC236}">
              <a16:creationId xmlns:a16="http://schemas.microsoft.com/office/drawing/2014/main" id="{545735DD-044B-4686-B81C-AD278166BEE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633" name="直線コネクタ 632">
          <a:extLst>
            <a:ext uri="{FF2B5EF4-FFF2-40B4-BE49-F238E27FC236}">
              <a16:creationId xmlns:a16="http://schemas.microsoft.com/office/drawing/2014/main" id="{3F86FB6A-946D-4EF4-A8B5-C4ABDE1EBFE1}"/>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634" name="【庁舎】&#10;一人当たり面積最小値テキスト">
          <a:extLst>
            <a:ext uri="{FF2B5EF4-FFF2-40B4-BE49-F238E27FC236}">
              <a16:creationId xmlns:a16="http://schemas.microsoft.com/office/drawing/2014/main" id="{8E14575A-E33F-4E5D-81E2-53A0104E1A1F}"/>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635" name="直線コネクタ 634">
          <a:extLst>
            <a:ext uri="{FF2B5EF4-FFF2-40B4-BE49-F238E27FC236}">
              <a16:creationId xmlns:a16="http://schemas.microsoft.com/office/drawing/2014/main" id="{A582F7C8-44BB-4FEB-BFB7-E5065F87DC82}"/>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636" name="【庁舎】&#10;一人当たり面積最大値テキスト">
          <a:extLst>
            <a:ext uri="{FF2B5EF4-FFF2-40B4-BE49-F238E27FC236}">
              <a16:creationId xmlns:a16="http://schemas.microsoft.com/office/drawing/2014/main" id="{FBB2792A-C0A9-416B-9B59-B30831719EC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637" name="直線コネクタ 636">
          <a:extLst>
            <a:ext uri="{FF2B5EF4-FFF2-40B4-BE49-F238E27FC236}">
              <a16:creationId xmlns:a16="http://schemas.microsoft.com/office/drawing/2014/main" id="{7EC89B5B-E8F8-4F94-8B6B-7D4A8C1C1E4B}"/>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638" name="【庁舎】&#10;一人当たり面積平均値テキスト">
          <a:extLst>
            <a:ext uri="{FF2B5EF4-FFF2-40B4-BE49-F238E27FC236}">
              <a16:creationId xmlns:a16="http://schemas.microsoft.com/office/drawing/2014/main" id="{F532877A-09A6-4262-9299-41881C21225B}"/>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639" name="フローチャート: 判断 638">
          <a:extLst>
            <a:ext uri="{FF2B5EF4-FFF2-40B4-BE49-F238E27FC236}">
              <a16:creationId xmlns:a16="http://schemas.microsoft.com/office/drawing/2014/main" id="{8C012868-3EE9-4C68-B726-081D33C7E9C8}"/>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640" name="フローチャート: 判断 639">
          <a:extLst>
            <a:ext uri="{FF2B5EF4-FFF2-40B4-BE49-F238E27FC236}">
              <a16:creationId xmlns:a16="http://schemas.microsoft.com/office/drawing/2014/main" id="{0D01EC2D-E6DE-4525-AFE2-92D1CEC8826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641" name="フローチャート: 判断 640">
          <a:extLst>
            <a:ext uri="{FF2B5EF4-FFF2-40B4-BE49-F238E27FC236}">
              <a16:creationId xmlns:a16="http://schemas.microsoft.com/office/drawing/2014/main" id="{6DE9DF8F-6903-44BC-9AE1-CDA886B30DC6}"/>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642" name="フローチャート: 判断 641">
          <a:extLst>
            <a:ext uri="{FF2B5EF4-FFF2-40B4-BE49-F238E27FC236}">
              <a16:creationId xmlns:a16="http://schemas.microsoft.com/office/drawing/2014/main" id="{3D3030DE-4166-4FB3-81B3-04F1F73B00D7}"/>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643" name="フローチャート: 判断 642">
          <a:extLst>
            <a:ext uri="{FF2B5EF4-FFF2-40B4-BE49-F238E27FC236}">
              <a16:creationId xmlns:a16="http://schemas.microsoft.com/office/drawing/2014/main" id="{B2E62C4F-A4A6-4059-A8B5-5AA3DE39B10B}"/>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8D8A15A-8557-428D-BAF9-B4431C813B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09B57A0F-AEB0-4FF8-8A10-307406DC7D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06439D58-0CCD-47A8-A700-3E0C998EB6C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255E6202-F111-4BDC-8917-9FC0DD160C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8" name="テキスト ボックス 647">
          <a:extLst>
            <a:ext uri="{FF2B5EF4-FFF2-40B4-BE49-F238E27FC236}">
              <a16:creationId xmlns:a16="http://schemas.microsoft.com/office/drawing/2014/main" id="{5978E326-1F12-42DC-B9B9-1DCC2DA458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131536</xdr:rowOff>
    </xdr:from>
    <xdr:to>
      <xdr:col>116</xdr:col>
      <xdr:colOff>114300</xdr:colOff>
      <xdr:row>106</xdr:row>
      <xdr:rowOff>61686</xdr:rowOff>
    </xdr:to>
    <xdr:sp macro="" textlink="">
      <xdr:nvSpPr>
        <xdr:cNvPr id="649" name="楕円 648">
          <a:extLst>
            <a:ext uri="{FF2B5EF4-FFF2-40B4-BE49-F238E27FC236}">
              <a16:creationId xmlns:a16="http://schemas.microsoft.com/office/drawing/2014/main" id="{DEC62377-B7FA-47DB-83A3-89F0083D0502}"/>
            </a:ext>
          </a:extLst>
        </xdr:cNvPr>
        <xdr:cNvSpPr/>
      </xdr:nvSpPr>
      <xdr:spPr>
        <a:xfrm>
          <a:off x="221107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154413</xdr:rowOff>
    </xdr:from>
    <xdr:ext cx="469744" cy="259045"/>
    <xdr:sp macro="" textlink="">
      <xdr:nvSpPr>
        <xdr:cNvPr id="650" name="【庁舎】&#10;一人当たり面積該当値テキスト">
          <a:extLst>
            <a:ext uri="{FF2B5EF4-FFF2-40B4-BE49-F238E27FC236}">
              <a16:creationId xmlns:a16="http://schemas.microsoft.com/office/drawing/2014/main" id="{7A4EFE0E-B168-403A-893E-44464E50F296}"/>
            </a:ext>
          </a:extLst>
        </xdr:cNvPr>
        <xdr:cNvSpPr txBox="1"/>
      </xdr:nvSpPr>
      <xdr:spPr>
        <a:xfrm>
          <a:off x="22199600" y="1798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143511</xdr:rowOff>
    </xdr:from>
    <xdr:to>
      <xdr:col>112</xdr:col>
      <xdr:colOff>38100</xdr:colOff>
      <xdr:row>106</xdr:row>
      <xdr:rowOff>73661</xdr:rowOff>
    </xdr:to>
    <xdr:sp macro="" textlink="">
      <xdr:nvSpPr>
        <xdr:cNvPr id="651" name="楕円 650">
          <a:extLst>
            <a:ext uri="{FF2B5EF4-FFF2-40B4-BE49-F238E27FC236}">
              <a16:creationId xmlns:a16="http://schemas.microsoft.com/office/drawing/2014/main" id="{94EE2275-69E1-42AB-8F0F-B220EE19D6EA}"/>
            </a:ext>
          </a:extLst>
        </xdr:cNvPr>
        <xdr:cNvSpPr/>
      </xdr:nvSpPr>
      <xdr:spPr>
        <a:xfrm>
          <a:off x="21272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10886</xdr:rowOff>
    </xdr:from>
    <xdr:to>
      <xdr:col>116</xdr:col>
      <xdr:colOff>63500</xdr:colOff>
      <xdr:row>106</xdr:row>
      <xdr:rowOff>22861</xdr:rowOff>
    </xdr:to>
    <xdr:cxnSp macro="">
      <xdr:nvCxnSpPr>
        <xdr:cNvPr id="652" name="直線コネクタ 651">
          <a:extLst>
            <a:ext uri="{FF2B5EF4-FFF2-40B4-BE49-F238E27FC236}">
              <a16:creationId xmlns:a16="http://schemas.microsoft.com/office/drawing/2014/main" id="{193C7DE3-A4AC-4538-B41D-DB7DABF65768}"/>
            </a:ext>
          </a:extLst>
        </xdr:cNvPr>
        <xdr:cNvCxnSpPr/>
      </xdr:nvCxnSpPr>
      <xdr:spPr>
        <a:xfrm flipV="1">
          <a:off x="21323300" y="18184586"/>
          <a:ext cx="8382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153307</xdr:rowOff>
    </xdr:from>
    <xdr:to>
      <xdr:col>107</xdr:col>
      <xdr:colOff>101600</xdr:colOff>
      <xdr:row>106</xdr:row>
      <xdr:rowOff>83457</xdr:rowOff>
    </xdr:to>
    <xdr:sp macro="" textlink="">
      <xdr:nvSpPr>
        <xdr:cNvPr id="653" name="楕円 652">
          <a:extLst>
            <a:ext uri="{FF2B5EF4-FFF2-40B4-BE49-F238E27FC236}">
              <a16:creationId xmlns:a16="http://schemas.microsoft.com/office/drawing/2014/main" id="{22308660-03D8-4D59-89F3-109570BBC335}"/>
            </a:ext>
          </a:extLst>
        </xdr:cNvPr>
        <xdr:cNvSpPr/>
      </xdr:nvSpPr>
      <xdr:spPr>
        <a:xfrm>
          <a:off x="20383500" y="1815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22861</xdr:rowOff>
    </xdr:from>
    <xdr:to>
      <xdr:col>111</xdr:col>
      <xdr:colOff>177800</xdr:colOff>
      <xdr:row>106</xdr:row>
      <xdr:rowOff>32657</xdr:rowOff>
    </xdr:to>
    <xdr:cxnSp macro="">
      <xdr:nvCxnSpPr>
        <xdr:cNvPr id="654" name="直線コネクタ 653">
          <a:extLst>
            <a:ext uri="{FF2B5EF4-FFF2-40B4-BE49-F238E27FC236}">
              <a16:creationId xmlns:a16="http://schemas.microsoft.com/office/drawing/2014/main" id="{F451C33A-56A8-47D7-A83B-5634EA1CF13C}"/>
            </a:ext>
          </a:extLst>
        </xdr:cNvPr>
        <xdr:cNvCxnSpPr/>
      </xdr:nvCxnSpPr>
      <xdr:spPr>
        <a:xfrm flipV="1">
          <a:off x="20434300" y="18196561"/>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160927</xdr:rowOff>
    </xdr:from>
    <xdr:to>
      <xdr:col>102</xdr:col>
      <xdr:colOff>165100</xdr:colOff>
      <xdr:row>106</xdr:row>
      <xdr:rowOff>91077</xdr:rowOff>
    </xdr:to>
    <xdr:sp macro="" textlink="">
      <xdr:nvSpPr>
        <xdr:cNvPr id="655" name="楕円 654">
          <a:extLst>
            <a:ext uri="{FF2B5EF4-FFF2-40B4-BE49-F238E27FC236}">
              <a16:creationId xmlns:a16="http://schemas.microsoft.com/office/drawing/2014/main" id="{2FC5C167-150D-4A32-A84F-2789761693B6}"/>
            </a:ext>
          </a:extLst>
        </xdr:cNvPr>
        <xdr:cNvSpPr/>
      </xdr:nvSpPr>
      <xdr:spPr>
        <a:xfrm>
          <a:off x="19494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32657</xdr:rowOff>
    </xdr:from>
    <xdr:to>
      <xdr:col>107</xdr:col>
      <xdr:colOff>50800</xdr:colOff>
      <xdr:row>106</xdr:row>
      <xdr:rowOff>40277</xdr:rowOff>
    </xdr:to>
    <xdr:cxnSp macro="">
      <xdr:nvCxnSpPr>
        <xdr:cNvPr id="656" name="直線コネクタ 655">
          <a:extLst>
            <a:ext uri="{FF2B5EF4-FFF2-40B4-BE49-F238E27FC236}">
              <a16:creationId xmlns:a16="http://schemas.microsoft.com/office/drawing/2014/main" id="{12463230-797A-4901-AC73-BE59CF2F1A69}"/>
            </a:ext>
          </a:extLst>
        </xdr:cNvPr>
        <xdr:cNvCxnSpPr/>
      </xdr:nvCxnSpPr>
      <xdr:spPr>
        <a:xfrm flipV="1">
          <a:off x="19545300" y="1820635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169636</xdr:rowOff>
    </xdr:from>
    <xdr:to>
      <xdr:col>98</xdr:col>
      <xdr:colOff>38100</xdr:colOff>
      <xdr:row>106</xdr:row>
      <xdr:rowOff>99786</xdr:rowOff>
    </xdr:to>
    <xdr:sp macro="" textlink="">
      <xdr:nvSpPr>
        <xdr:cNvPr id="657" name="楕円 656">
          <a:extLst>
            <a:ext uri="{FF2B5EF4-FFF2-40B4-BE49-F238E27FC236}">
              <a16:creationId xmlns:a16="http://schemas.microsoft.com/office/drawing/2014/main" id="{06F73BE0-1051-4343-8920-21A30ED80B69}"/>
            </a:ext>
          </a:extLst>
        </xdr:cNvPr>
        <xdr:cNvSpPr/>
      </xdr:nvSpPr>
      <xdr:spPr>
        <a:xfrm>
          <a:off x="18605500" y="181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40277</xdr:rowOff>
    </xdr:from>
    <xdr:to>
      <xdr:col>102</xdr:col>
      <xdr:colOff>114300</xdr:colOff>
      <xdr:row>106</xdr:row>
      <xdr:rowOff>48986</xdr:rowOff>
    </xdr:to>
    <xdr:cxnSp macro="">
      <xdr:nvCxnSpPr>
        <xdr:cNvPr id="658" name="直線コネクタ 657">
          <a:extLst>
            <a:ext uri="{FF2B5EF4-FFF2-40B4-BE49-F238E27FC236}">
              <a16:creationId xmlns:a16="http://schemas.microsoft.com/office/drawing/2014/main" id="{95926983-7DBD-42D5-8CF6-F5AA70A5BDC4}"/>
            </a:ext>
          </a:extLst>
        </xdr:cNvPr>
        <xdr:cNvCxnSpPr/>
      </xdr:nvCxnSpPr>
      <xdr:spPr>
        <a:xfrm flipV="1">
          <a:off x="18656300" y="18213977"/>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659" name="n_1aveValue【庁舎】&#10;一人当たり面積">
          <a:extLst>
            <a:ext uri="{FF2B5EF4-FFF2-40B4-BE49-F238E27FC236}">
              <a16:creationId xmlns:a16="http://schemas.microsoft.com/office/drawing/2014/main" id="{8A229F90-2455-40C2-9B64-3E90316240C3}"/>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660" name="n_2aveValue【庁舎】&#10;一人当たり面積">
          <a:extLst>
            <a:ext uri="{FF2B5EF4-FFF2-40B4-BE49-F238E27FC236}">
              <a16:creationId xmlns:a16="http://schemas.microsoft.com/office/drawing/2014/main" id="{E47387E6-66EE-42AA-B439-F5E4F3A23716}"/>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661" name="n_3aveValue【庁舎】&#10;一人当たり面積">
          <a:extLst>
            <a:ext uri="{FF2B5EF4-FFF2-40B4-BE49-F238E27FC236}">
              <a16:creationId xmlns:a16="http://schemas.microsoft.com/office/drawing/2014/main" id="{BDF52CA3-16E0-4E22-A08C-20AC768672D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662" name="n_4aveValue【庁舎】&#10;一人当たり面積">
          <a:extLst>
            <a:ext uri="{FF2B5EF4-FFF2-40B4-BE49-F238E27FC236}">
              <a16:creationId xmlns:a16="http://schemas.microsoft.com/office/drawing/2014/main" id="{CF6EF748-3E91-4C14-BE25-C0BB94D3213E}"/>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90188</xdr:rowOff>
    </xdr:from>
    <xdr:ext cx="469744" cy="259045"/>
    <xdr:sp macro="" textlink="">
      <xdr:nvSpPr>
        <xdr:cNvPr id="663" name="n_1mainValue【庁舎】&#10;一人当たり面積">
          <a:extLst>
            <a:ext uri="{FF2B5EF4-FFF2-40B4-BE49-F238E27FC236}">
              <a16:creationId xmlns:a16="http://schemas.microsoft.com/office/drawing/2014/main" id="{99EF7BD9-8D8C-4E97-97FF-8E587B66F5C3}"/>
            </a:ext>
          </a:extLst>
        </xdr:cNvPr>
        <xdr:cNvSpPr txBox="1"/>
      </xdr:nvSpPr>
      <xdr:spPr>
        <a:xfrm>
          <a:off x="210757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99984</xdr:rowOff>
    </xdr:from>
    <xdr:ext cx="469744" cy="259045"/>
    <xdr:sp macro="" textlink="">
      <xdr:nvSpPr>
        <xdr:cNvPr id="664" name="n_2mainValue【庁舎】&#10;一人当たり面積">
          <a:extLst>
            <a:ext uri="{FF2B5EF4-FFF2-40B4-BE49-F238E27FC236}">
              <a16:creationId xmlns:a16="http://schemas.microsoft.com/office/drawing/2014/main" id="{8142B9B8-8A58-4958-9D8A-A753ECCC2510}"/>
            </a:ext>
          </a:extLst>
        </xdr:cNvPr>
        <xdr:cNvSpPr txBox="1"/>
      </xdr:nvSpPr>
      <xdr:spPr>
        <a:xfrm>
          <a:off x="201994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107604</xdr:rowOff>
    </xdr:from>
    <xdr:ext cx="469744" cy="259045"/>
    <xdr:sp macro="" textlink="">
      <xdr:nvSpPr>
        <xdr:cNvPr id="665" name="n_3mainValue【庁舎】&#10;一人当たり面積">
          <a:extLst>
            <a:ext uri="{FF2B5EF4-FFF2-40B4-BE49-F238E27FC236}">
              <a16:creationId xmlns:a16="http://schemas.microsoft.com/office/drawing/2014/main" id="{E829B76F-E1EB-434B-B6E6-C9E52C7AC9E9}"/>
            </a:ext>
          </a:extLst>
        </xdr:cNvPr>
        <xdr:cNvSpPr txBox="1"/>
      </xdr:nvSpPr>
      <xdr:spPr>
        <a:xfrm>
          <a:off x="19310427" y="1793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116313</xdr:rowOff>
    </xdr:from>
    <xdr:ext cx="469744" cy="259045"/>
    <xdr:sp macro="" textlink="">
      <xdr:nvSpPr>
        <xdr:cNvPr id="666" name="n_4mainValue【庁舎】&#10;一人当たり面積">
          <a:extLst>
            <a:ext uri="{FF2B5EF4-FFF2-40B4-BE49-F238E27FC236}">
              <a16:creationId xmlns:a16="http://schemas.microsoft.com/office/drawing/2014/main" id="{08212F2C-8977-4FDC-9ABD-3B53C11764B1}"/>
            </a:ext>
          </a:extLst>
        </xdr:cNvPr>
        <xdr:cNvSpPr txBox="1"/>
      </xdr:nvSpPr>
      <xdr:spPr>
        <a:xfrm>
          <a:off x="18421427" y="1794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7" name="正方形/長方形 666">
          <a:extLst>
            <a:ext uri="{FF2B5EF4-FFF2-40B4-BE49-F238E27FC236}">
              <a16:creationId xmlns:a16="http://schemas.microsoft.com/office/drawing/2014/main" id="{D470FBE0-753F-4F8A-AD22-ECCEC9E99A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8" name="正方形/長方形 667">
          <a:extLst>
            <a:ext uri="{FF2B5EF4-FFF2-40B4-BE49-F238E27FC236}">
              <a16:creationId xmlns:a16="http://schemas.microsoft.com/office/drawing/2014/main" id="{E6D414F8-1216-48D6-8292-1B1FCB0C35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9" name="テキスト ボックス 668">
          <a:extLst>
            <a:ext uri="{FF2B5EF4-FFF2-40B4-BE49-F238E27FC236}">
              <a16:creationId xmlns:a16="http://schemas.microsoft.com/office/drawing/2014/main" id="{CB6C7CB0-49DD-4E18-B141-43F462DA165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いずれの施設も類似団体平均を上回る水準となっており、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％超の高い償却率となっている施設もあることから、公共施設等総合管理計画に基づき予防保全型管理の推進等により施設の延命化や適正管理に取り組んでいく。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23" t="s">
        <v>76</v>
      </c>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3"/>
      <c r="AE1" s="423"/>
      <c r="AF1" s="423"/>
      <c r="AG1" s="423"/>
      <c r="AH1" s="423"/>
      <c r="AI1" s="423"/>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3"/>
      <c r="BN1" s="423"/>
      <c r="BO1" s="423"/>
      <c r="BP1" s="423"/>
      <c r="BQ1" s="423"/>
      <c r="BR1" s="423"/>
      <c r="BS1" s="423"/>
      <c r="BT1" s="423"/>
      <c r="BU1" s="423"/>
      <c r="BV1" s="423"/>
      <c r="BW1" s="423"/>
      <c r="BX1" s="423"/>
      <c r="BY1" s="423"/>
      <c r="BZ1" s="423"/>
      <c r="CA1" s="423"/>
      <c r="CB1" s="423"/>
      <c r="CC1" s="423"/>
      <c r="CD1" s="423"/>
      <c r="CE1" s="423"/>
      <c r="CF1" s="423"/>
      <c r="CG1" s="423"/>
      <c r="CH1" s="423"/>
      <c r="CI1" s="423"/>
      <c r="CJ1" s="423"/>
      <c r="CK1" s="423"/>
      <c r="CL1" s="423"/>
      <c r="CM1" s="423"/>
      <c r="CN1" s="423"/>
      <c r="CO1" s="423"/>
      <c r="CP1" s="423"/>
      <c r="CQ1" s="423"/>
      <c r="CR1" s="423"/>
      <c r="CS1" s="423"/>
      <c r="CT1" s="423"/>
      <c r="CU1" s="423"/>
      <c r="CV1" s="423"/>
      <c r="CW1" s="423"/>
      <c r="CX1" s="423"/>
      <c r="CY1" s="423"/>
      <c r="CZ1" s="423"/>
      <c r="DA1" s="423"/>
      <c r="DB1" s="423"/>
      <c r="DC1" s="423"/>
      <c r="DD1" s="423"/>
      <c r="DE1" s="423"/>
      <c r="DF1" s="423"/>
      <c r="DG1" s="423"/>
      <c r="DH1" s="423"/>
      <c r="DI1" s="423"/>
      <c r="DJ1" s="163"/>
      <c r="DK1" s="163"/>
      <c r="DL1" s="163"/>
      <c r="DM1" s="163"/>
      <c r="DN1" s="163"/>
      <c r="DO1" s="163"/>
    </row>
    <row r="2" spans="1:119" ht="24" thickBot="1" x14ac:dyDescent="0.25">
      <c r="B2" s="164" t="s">
        <v>77</v>
      </c>
      <c r="C2" s="164"/>
      <c r="D2" s="165"/>
    </row>
    <row r="3" spans="1:119" ht="18.75" customHeight="1" thickBot="1" x14ac:dyDescent="0.25">
      <c r="A3" s="163"/>
      <c r="B3" s="424" t="s">
        <v>78</v>
      </c>
      <c r="C3" s="425"/>
      <c r="D3" s="425"/>
      <c r="E3" s="426"/>
      <c r="F3" s="426"/>
      <c r="G3" s="426"/>
      <c r="H3" s="426"/>
      <c r="I3" s="426"/>
      <c r="J3" s="426"/>
      <c r="K3" s="426"/>
      <c r="L3" s="426" t="s">
        <v>79</v>
      </c>
      <c r="M3" s="426"/>
      <c r="N3" s="426"/>
      <c r="O3" s="426"/>
      <c r="P3" s="426"/>
      <c r="Q3" s="426"/>
      <c r="R3" s="433"/>
      <c r="S3" s="433"/>
      <c r="T3" s="433"/>
      <c r="U3" s="433"/>
      <c r="V3" s="434"/>
      <c r="W3" s="408" t="s">
        <v>80</v>
      </c>
      <c r="X3" s="409"/>
      <c r="Y3" s="409"/>
      <c r="Z3" s="409"/>
      <c r="AA3" s="409"/>
      <c r="AB3" s="425"/>
      <c r="AC3" s="433" t="s">
        <v>81</v>
      </c>
      <c r="AD3" s="409"/>
      <c r="AE3" s="409"/>
      <c r="AF3" s="409"/>
      <c r="AG3" s="409"/>
      <c r="AH3" s="409"/>
      <c r="AI3" s="409"/>
      <c r="AJ3" s="409"/>
      <c r="AK3" s="409"/>
      <c r="AL3" s="410"/>
      <c r="AM3" s="408" t="s">
        <v>82</v>
      </c>
      <c r="AN3" s="409"/>
      <c r="AO3" s="409"/>
      <c r="AP3" s="409"/>
      <c r="AQ3" s="409"/>
      <c r="AR3" s="409"/>
      <c r="AS3" s="409"/>
      <c r="AT3" s="409"/>
      <c r="AU3" s="409"/>
      <c r="AV3" s="409"/>
      <c r="AW3" s="409"/>
      <c r="AX3" s="410"/>
      <c r="AY3" s="445" t="s">
        <v>1</v>
      </c>
      <c r="AZ3" s="446"/>
      <c r="BA3" s="446"/>
      <c r="BB3" s="446"/>
      <c r="BC3" s="446"/>
      <c r="BD3" s="446"/>
      <c r="BE3" s="446"/>
      <c r="BF3" s="446"/>
      <c r="BG3" s="446"/>
      <c r="BH3" s="446"/>
      <c r="BI3" s="446"/>
      <c r="BJ3" s="446"/>
      <c r="BK3" s="446"/>
      <c r="BL3" s="446"/>
      <c r="BM3" s="447"/>
      <c r="BN3" s="408" t="s">
        <v>83</v>
      </c>
      <c r="BO3" s="409"/>
      <c r="BP3" s="409"/>
      <c r="BQ3" s="409"/>
      <c r="BR3" s="409"/>
      <c r="BS3" s="409"/>
      <c r="BT3" s="409"/>
      <c r="BU3" s="410"/>
      <c r="BV3" s="408" t="s">
        <v>84</v>
      </c>
      <c r="BW3" s="409"/>
      <c r="BX3" s="409"/>
      <c r="BY3" s="409"/>
      <c r="BZ3" s="409"/>
      <c r="CA3" s="409"/>
      <c r="CB3" s="409"/>
      <c r="CC3" s="410"/>
      <c r="CD3" s="445" t="s">
        <v>1</v>
      </c>
      <c r="CE3" s="446"/>
      <c r="CF3" s="446"/>
      <c r="CG3" s="446"/>
      <c r="CH3" s="446"/>
      <c r="CI3" s="446"/>
      <c r="CJ3" s="446"/>
      <c r="CK3" s="446"/>
      <c r="CL3" s="446"/>
      <c r="CM3" s="446"/>
      <c r="CN3" s="446"/>
      <c r="CO3" s="446"/>
      <c r="CP3" s="446"/>
      <c r="CQ3" s="446"/>
      <c r="CR3" s="446"/>
      <c r="CS3" s="447"/>
      <c r="CT3" s="408" t="s">
        <v>85</v>
      </c>
      <c r="CU3" s="409"/>
      <c r="CV3" s="409"/>
      <c r="CW3" s="409"/>
      <c r="CX3" s="409"/>
      <c r="CY3" s="409"/>
      <c r="CZ3" s="409"/>
      <c r="DA3" s="410"/>
      <c r="DB3" s="408" t="s">
        <v>86</v>
      </c>
      <c r="DC3" s="409"/>
      <c r="DD3" s="409"/>
      <c r="DE3" s="409"/>
      <c r="DF3" s="409"/>
      <c r="DG3" s="409"/>
      <c r="DH3" s="409"/>
      <c r="DI3" s="410"/>
    </row>
    <row r="4" spans="1:119" ht="18.75" customHeight="1" x14ac:dyDescent="0.2">
      <c r="A4" s="163"/>
      <c r="B4" s="427"/>
      <c r="C4" s="428"/>
      <c r="D4" s="428"/>
      <c r="E4" s="429"/>
      <c r="F4" s="429"/>
      <c r="G4" s="429"/>
      <c r="H4" s="429"/>
      <c r="I4" s="429"/>
      <c r="J4" s="429"/>
      <c r="K4" s="429"/>
      <c r="L4" s="429"/>
      <c r="M4" s="429"/>
      <c r="N4" s="429"/>
      <c r="O4" s="429"/>
      <c r="P4" s="429"/>
      <c r="Q4" s="429"/>
      <c r="R4" s="435"/>
      <c r="S4" s="435"/>
      <c r="T4" s="435"/>
      <c r="U4" s="435"/>
      <c r="V4" s="436"/>
      <c r="W4" s="439"/>
      <c r="X4" s="440"/>
      <c r="Y4" s="440"/>
      <c r="Z4" s="440"/>
      <c r="AA4" s="440"/>
      <c r="AB4" s="428"/>
      <c r="AC4" s="435"/>
      <c r="AD4" s="440"/>
      <c r="AE4" s="440"/>
      <c r="AF4" s="440"/>
      <c r="AG4" s="440"/>
      <c r="AH4" s="440"/>
      <c r="AI4" s="440"/>
      <c r="AJ4" s="440"/>
      <c r="AK4" s="440"/>
      <c r="AL4" s="443"/>
      <c r="AM4" s="441"/>
      <c r="AN4" s="442"/>
      <c r="AO4" s="442"/>
      <c r="AP4" s="442"/>
      <c r="AQ4" s="442"/>
      <c r="AR4" s="442"/>
      <c r="AS4" s="442"/>
      <c r="AT4" s="442"/>
      <c r="AU4" s="442"/>
      <c r="AV4" s="442"/>
      <c r="AW4" s="442"/>
      <c r="AX4" s="444"/>
      <c r="AY4" s="411" t="s">
        <v>87</v>
      </c>
      <c r="AZ4" s="412"/>
      <c r="BA4" s="412"/>
      <c r="BB4" s="412"/>
      <c r="BC4" s="412"/>
      <c r="BD4" s="412"/>
      <c r="BE4" s="412"/>
      <c r="BF4" s="412"/>
      <c r="BG4" s="412"/>
      <c r="BH4" s="412"/>
      <c r="BI4" s="412"/>
      <c r="BJ4" s="412"/>
      <c r="BK4" s="412"/>
      <c r="BL4" s="412"/>
      <c r="BM4" s="413"/>
      <c r="BN4" s="414">
        <v>5326213</v>
      </c>
      <c r="BO4" s="415"/>
      <c r="BP4" s="415"/>
      <c r="BQ4" s="415"/>
      <c r="BR4" s="415"/>
      <c r="BS4" s="415"/>
      <c r="BT4" s="415"/>
      <c r="BU4" s="416"/>
      <c r="BV4" s="414">
        <v>5152458</v>
      </c>
      <c r="BW4" s="415"/>
      <c r="BX4" s="415"/>
      <c r="BY4" s="415"/>
      <c r="BZ4" s="415"/>
      <c r="CA4" s="415"/>
      <c r="CB4" s="415"/>
      <c r="CC4" s="416"/>
      <c r="CD4" s="417" t="s">
        <v>88</v>
      </c>
      <c r="CE4" s="418"/>
      <c r="CF4" s="418"/>
      <c r="CG4" s="418"/>
      <c r="CH4" s="418"/>
      <c r="CI4" s="418"/>
      <c r="CJ4" s="418"/>
      <c r="CK4" s="418"/>
      <c r="CL4" s="418"/>
      <c r="CM4" s="418"/>
      <c r="CN4" s="418"/>
      <c r="CO4" s="418"/>
      <c r="CP4" s="418"/>
      <c r="CQ4" s="418"/>
      <c r="CR4" s="418"/>
      <c r="CS4" s="419"/>
      <c r="CT4" s="420">
        <v>7.1</v>
      </c>
      <c r="CU4" s="421"/>
      <c r="CV4" s="421"/>
      <c r="CW4" s="421"/>
      <c r="CX4" s="421"/>
      <c r="CY4" s="421"/>
      <c r="CZ4" s="421"/>
      <c r="DA4" s="422"/>
      <c r="DB4" s="420">
        <v>6.8</v>
      </c>
      <c r="DC4" s="421"/>
      <c r="DD4" s="421"/>
      <c r="DE4" s="421"/>
      <c r="DF4" s="421"/>
      <c r="DG4" s="421"/>
      <c r="DH4" s="421"/>
      <c r="DI4" s="422"/>
    </row>
    <row r="5" spans="1:119" ht="18.75" customHeight="1" x14ac:dyDescent="0.2">
      <c r="A5" s="163"/>
      <c r="B5" s="430"/>
      <c r="C5" s="431"/>
      <c r="D5" s="431"/>
      <c r="E5" s="432"/>
      <c r="F5" s="432"/>
      <c r="G5" s="432"/>
      <c r="H5" s="432"/>
      <c r="I5" s="432"/>
      <c r="J5" s="432"/>
      <c r="K5" s="432"/>
      <c r="L5" s="432"/>
      <c r="M5" s="432"/>
      <c r="N5" s="432"/>
      <c r="O5" s="432"/>
      <c r="P5" s="432"/>
      <c r="Q5" s="432"/>
      <c r="R5" s="437"/>
      <c r="S5" s="437"/>
      <c r="T5" s="437"/>
      <c r="U5" s="437"/>
      <c r="V5" s="438"/>
      <c r="W5" s="441"/>
      <c r="X5" s="442"/>
      <c r="Y5" s="442"/>
      <c r="Z5" s="442"/>
      <c r="AA5" s="442"/>
      <c r="AB5" s="431"/>
      <c r="AC5" s="437"/>
      <c r="AD5" s="442"/>
      <c r="AE5" s="442"/>
      <c r="AF5" s="442"/>
      <c r="AG5" s="442"/>
      <c r="AH5" s="442"/>
      <c r="AI5" s="442"/>
      <c r="AJ5" s="442"/>
      <c r="AK5" s="442"/>
      <c r="AL5" s="444"/>
      <c r="AM5" s="480" t="s">
        <v>89</v>
      </c>
      <c r="AN5" s="481"/>
      <c r="AO5" s="481"/>
      <c r="AP5" s="481"/>
      <c r="AQ5" s="481"/>
      <c r="AR5" s="481"/>
      <c r="AS5" s="481"/>
      <c r="AT5" s="482"/>
      <c r="AU5" s="483" t="s">
        <v>90</v>
      </c>
      <c r="AV5" s="484"/>
      <c r="AW5" s="484"/>
      <c r="AX5" s="484"/>
      <c r="AY5" s="485" t="s">
        <v>91</v>
      </c>
      <c r="AZ5" s="486"/>
      <c r="BA5" s="486"/>
      <c r="BB5" s="486"/>
      <c r="BC5" s="486"/>
      <c r="BD5" s="486"/>
      <c r="BE5" s="486"/>
      <c r="BF5" s="486"/>
      <c r="BG5" s="486"/>
      <c r="BH5" s="486"/>
      <c r="BI5" s="486"/>
      <c r="BJ5" s="486"/>
      <c r="BK5" s="486"/>
      <c r="BL5" s="486"/>
      <c r="BM5" s="487"/>
      <c r="BN5" s="451">
        <v>5068319</v>
      </c>
      <c r="BO5" s="452"/>
      <c r="BP5" s="452"/>
      <c r="BQ5" s="452"/>
      <c r="BR5" s="452"/>
      <c r="BS5" s="452"/>
      <c r="BT5" s="452"/>
      <c r="BU5" s="453"/>
      <c r="BV5" s="451">
        <v>4905508</v>
      </c>
      <c r="BW5" s="452"/>
      <c r="BX5" s="452"/>
      <c r="BY5" s="452"/>
      <c r="BZ5" s="452"/>
      <c r="CA5" s="452"/>
      <c r="CB5" s="452"/>
      <c r="CC5" s="453"/>
      <c r="CD5" s="454" t="s">
        <v>92</v>
      </c>
      <c r="CE5" s="455"/>
      <c r="CF5" s="455"/>
      <c r="CG5" s="455"/>
      <c r="CH5" s="455"/>
      <c r="CI5" s="455"/>
      <c r="CJ5" s="455"/>
      <c r="CK5" s="455"/>
      <c r="CL5" s="455"/>
      <c r="CM5" s="455"/>
      <c r="CN5" s="455"/>
      <c r="CO5" s="455"/>
      <c r="CP5" s="455"/>
      <c r="CQ5" s="455"/>
      <c r="CR5" s="455"/>
      <c r="CS5" s="456"/>
      <c r="CT5" s="448">
        <v>84.8</v>
      </c>
      <c r="CU5" s="449"/>
      <c r="CV5" s="449"/>
      <c r="CW5" s="449"/>
      <c r="CX5" s="449"/>
      <c r="CY5" s="449"/>
      <c r="CZ5" s="449"/>
      <c r="DA5" s="450"/>
      <c r="DB5" s="448">
        <v>83.9</v>
      </c>
      <c r="DC5" s="449"/>
      <c r="DD5" s="449"/>
      <c r="DE5" s="449"/>
      <c r="DF5" s="449"/>
      <c r="DG5" s="449"/>
      <c r="DH5" s="449"/>
      <c r="DI5" s="450"/>
    </row>
    <row r="6" spans="1:119" ht="18.75" customHeight="1" x14ac:dyDescent="0.2">
      <c r="A6" s="163"/>
      <c r="B6" s="457" t="s">
        <v>93</v>
      </c>
      <c r="C6" s="458"/>
      <c r="D6" s="458"/>
      <c r="E6" s="459"/>
      <c r="F6" s="459"/>
      <c r="G6" s="459"/>
      <c r="H6" s="459"/>
      <c r="I6" s="459"/>
      <c r="J6" s="459"/>
      <c r="K6" s="459"/>
      <c r="L6" s="459" t="s">
        <v>94</v>
      </c>
      <c r="M6" s="459"/>
      <c r="N6" s="459"/>
      <c r="O6" s="459"/>
      <c r="P6" s="459"/>
      <c r="Q6" s="459"/>
      <c r="R6" s="463"/>
      <c r="S6" s="463"/>
      <c r="T6" s="463"/>
      <c r="U6" s="463"/>
      <c r="V6" s="464"/>
      <c r="W6" s="467" t="s">
        <v>95</v>
      </c>
      <c r="X6" s="468"/>
      <c r="Y6" s="468"/>
      <c r="Z6" s="468"/>
      <c r="AA6" s="468"/>
      <c r="AB6" s="458"/>
      <c r="AC6" s="471" t="s">
        <v>96</v>
      </c>
      <c r="AD6" s="472"/>
      <c r="AE6" s="472"/>
      <c r="AF6" s="472"/>
      <c r="AG6" s="472"/>
      <c r="AH6" s="472"/>
      <c r="AI6" s="472"/>
      <c r="AJ6" s="472"/>
      <c r="AK6" s="472"/>
      <c r="AL6" s="473"/>
      <c r="AM6" s="480" t="s">
        <v>97</v>
      </c>
      <c r="AN6" s="481"/>
      <c r="AO6" s="481"/>
      <c r="AP6" s="481"/>
      <c r="AQ6" s="481"/>
      <c r="AR6" s="481"/>
      <c r="AS6" s="481"/>
      <c r="AT6" s="482"/>
      <c r="AU6" s="483" t="s">
        <v>90</v>
      </c>
      <c r="AV6" s="484"/>
      <c r="AW6" s="484"/>
      <c r="AX6" s="484"/>
      <c r="AY6" s="485" t="s">
        <v>98</v>
      </c>
      <c r="AZ6" s="486"/>
      <c r="BA6" s="486"/>
      <c r="BB6" s="486"/>
      <c r="BC6" s="486"/>
      <c r="BD6" s="486"/>
      <c r="BE6" s="486"/>
      <c r="BF6" s="486"/>
      <c r="BG6" s="486"/>
      <c r="BH6" s="486"/>
      <c r="BI6" s="486"/>
      <c r="BJ6" s="486"/>
      <c r="BK6" s="486"/>
      <c r="BL6" s="486"/>
      <c r="BM6" s="487"/>
      <c r="BN6" s="451">
        <v>257894</v>
      </c>
      <c r="BO6" s="452"/>
      <c r="BP6" s="452"/>
      <c r="BQ6" s="452"/>
      <c r="BR6" s="452"/>
      <c r="BS6" s="452"/>
      <c r="BT6" s="452"/>
      <c r="BU6" s="453"/>
      <c r="BV6" s="451">
        <v>246950</v>
      </c>
      <c r="BW6" s="452"/>
      <c r="BX6" s="452"/>
      <c r="BY6" s="452"/>
      <c r="BZ6" s="452"/>
      <c r="CA6" s="452"/>
      <c r="CB6" s="452"/>
      <c r="CC6" s="453"/>
      <c r="CD6" s="454" t="s">
        <v>99</v>
      </c>
      <c r="CE6" s="455"/>
      <c r="CF6" s="455"/>
      <c r="CG6" s="455"/>
      <c r="CH6" s="455"/>
      <c r="CI6" s="455"/>
      <c r="CJ6" s="455"/>
      <c r="CK6" s="455"/>
      <c r="CL6" s="455"/>
      <c r="CM6" s="455"/>
      <c r="CN6" s="455"/>
      <c r="CO6" s="455"/>
      <c r="CP6" s="455"/>
      <c r="CQ6" s="455"/>
      <c r="CR6" s="455"/>
      <c r="CS6" s="456"/>
      <c r="CT6" s="488">
        <v>85.1</v>
      </c>
      <c r="CU6" s="489"/>
      <c r="CV6" s="489"/>
      <c r="CW6" s="489"/>
      <c r="CX6" s="489"/>
      <c r="CY6" s="489"/>
      <c r="CZ6" s="489"/>
      <c r="DA6" s="490"/>
      <c r="DB6" s="488">
        <v>84.3</v>
      </c>
      <c r="DC6" s="489"/>
      <c r="DD6" s="489"/>
      <c r="DE6" s="489"/>
      <c r="DF6" s="489"/>
      <c r="DG6" s="489"/>
      <c r="DH6" s="489"/>
      <c r="DI6" s="490"/>
    </row>
    <row r="7" spans="1:119" ht="18.75" customHeight="1" x14ac:dyDescent="0.2">
      <c r="A7" s="163"/>
      <c r="B7" s="427"/>
      <c r="C7" s="428"/>
      <c r="D7" s="428"/>
      <c r="E7" s="429"/>
      <c r="F7" s="429"/>
      <c r="G7" s="429"/>
      <c r="H7" s="429"/>
      <c r="I7" s="429"/>
      <c r="J7" s="429"/>
      <c r="K7" s="429"/>
      <c r="L7" s="429"/>
      <c r="M7" s="429"/>
      <c r="N7" s="429"/>
      <c r="O7" s="429"/>
      <c r="P7" s="429"/>
      <c r="Q7" s="429"/>
      <c r="R7" s="435"/>
      <c r="S7" s="435"/>
      <c r="T7" s="435"/>
      <c r="U7" s="435"/>
      <c r="V7" s="436"/>
      <c r="W7" s="439"/>
      <c r="X7" s="440"/>
      <c r="Y7" s="440"/>
      <c r="Z7" s="440"/>
      <c r="AA7" s="440"/>
      <c r="AB7" s="428"/>
      <c r="AC7" s="474"/>
      <c r="AD7" s="475"/>
      <c r="AE7" s="475"/>
      <c r="AF7" s="475"/>
      <c r="AG7" s="475"/>
      <c r="AH7" s="475"/>
      <c r="AI7" s="475"/>
      <c r="AJ7" s="475"/>
      <c r="AK7" s="475"/>
      <c r="AL7" s="476"/>
      <c r="AM7" s="480" t="s">
        <v>100</v>
      </c>
      <c r="AN7" s="481"/>
      <c r="AO7" s="481"/>
      <c r="AP7" s="481"/>
      <c r="AQ7" s="481"/>
      <c r="AR7" s="481"/>
      <c r="AS7" s="481"/>
      <c r="AT7" s="482"/>
      <c r="AU7" s="483" t="s">
        <v>90</v>
      </c>
      <c r="AV7" s="484"/>
      <c r="AW7" s="484"/>
      <c r="AX7" s="484"/>
      <c r="AY7" s="485" t="s">
        <v>101</v>
      </c>
      <c r="AZ7" s="486"/>
      <c r="BA7" s="486"/>
      <c r="BB7" s="486"/>
      <c r="BC7" s="486"/>
      <c r="BD7" s="486"/>
      <c r="BE7" s="486"/>
      <c r="BF7" s="486"/>
      <c r="BG7" s="486"/>
      <c r="BH7" s="486"/>
      <c r="BI7" s="486"/>
      <c r="BJ7" s="486"/>
      <c r="BK7" s="486"/>
      <c r="BL7" s="486"/>
      <c r="BM7" s="487"/>
      <c r="BN7" s="451">
        <v>3801</v>
      </c>
      <c r="BO7" s="452"/>
      <c r="BP7" s="452"/>
      <c r="BQ7" s="452"/>
      <c r="BR7" s="452"/>
      <c r="BS7" s="452"/>
      <c r="BT7" s="452"/>
      <c r="BU7" s="453"/>
      <c r="BV7" s="451">
        <v>5883</v>
      </c>
      <c r="BW7" s="452"/>
      <c r="BX7" s="452"/>
      <c r="BY7" s="452"/>
      <c r="BZ7" s="452"/>
      <c r="CA7" s="452"/>
      <c r="CB7" s="452"/>
      <c r="CC7" s="453"/>
      <c r="CD7" s="454" t="s">
        <v>102</v>
      </c>
      <c r="CE7" s="455"/>
      <c r="CF7" s="455"/>
      <c r="CG7" s="455"/>
      <c r="CH7" s="455"/>
      <c r="CI7" s="455"/>
      <c r="CJ7" s="455"/>
      <c r="CK7" s="455"/>
      <c r="CL7" s="455"/>
      <c r="CM7" s="455"/>
      <c r="CN7" s="455"/>
      <c r="CO7" s="455"/>
      <c r="CP7" s="455"/>
      <c r="CQ7" s="455"/>
      <c r="CR7" s="455"/>
      <c r="CS7" s="456"/>
      <c r="CT7" s="451">
        <v>3595034</v>
      </c>
      <c r="CU7" s="452"/>
      <c r="CV7" s="452"/>
      <c r="CW7" s="452"/>
      <c r="CX7" s="452"/>
      <c r="CY7" s="452"/>
      <c r="CZ7" s="452"/>
      <c r="DA7" s="453"/>
      <c r="DB7" s="451">
        <v>3558236</v>
      </c>
      <c r="DC7" s="452"/>
      <c r="DD7" s="452"/>
      <c r="DE7" s="452"/>
      <c r="DF7" s="452"/>
      <c r="DG7" s="452"/>
      <c r="DH7" s="452"/>
      <c r="DI7" s="453"/>
    </row>
    <row r="8" spans="1:119" ht="18.75" customHeight="1" thickBot="1" x14ac:dyDescent="0.25">
      <c r="A8" s="163"/>
      <c r="B8" s="460"/>
      <c r="C8" s="461"/>
      <c r="D8" s="461"/>
      <c r="E8" s="462"/>
      <c r="F8" s="462"/>
      <c r="G8" s="462"/>
      <c r="H8" s="462"/>
      <c r="I8" s="462"/>
      <c r="J8" s="462"/>
      <c r="K8" s="462"/>
      <c r="L8" s="462"/>
      <c r="M8" s="462"/>
      <c r="N8" s="462"/>
      <c r="O8" s="462"/>
      <c r="P8" s="462"/>
      <c r="Q8" s="462"/>
      <c r="R8" s="465"/>
      <c r="S8" s="465"/>
      <c r="T8" s="465"/>
      <c r="U8" s="465"/>
      <c r="V8" s="466"/>
      <c r="W8" s="469"/>
      <c r="X8" s="470"/>
      <c r="Y8" s="470"/>
      <c r="Z8" s="470"/>
      <c r="AA8" s="470"/>
      <c r="AB8" s="461"/>
      <c r="AC8" s="477"/>
      <c r="AD8" s="478"/>
      <c r="AE8" s="478"/>
      <c r="AF8" s="478"/>
      <c r="AG8" s="478"/>
      <c r="AH8" s="478"/>
      <c r="AI8" s="478"/>
      <c r="AJ8" s="478"/>
      <c r="AK8" s="478"/>
      <c r="AL8" s="479"/>
      <c r="AM8" s="480" t="s">
        <v>103</v>
      </c>
      <c r="AN8" s="481"/>
      <c r="AO8" s="481"/>
      <c r="AP8" s="481"/>
      <c r="AQ8" s="481"/>
      <c r="AR8" s="481"/>
      <c r="AS8" s="481"/>
      <c r="AT8" s="482"/>
      <c r="AU8" s="483" t="s">
        <v>90</v>
      </c>
      <c r="AV8" s="484"/>
      <c r="AW8" s="484"/>
      <c r="AX8" s="484"/>
      <c r="AY8" s="485" t="s">
        <v>104</v>
      </c>
      <c r="AZ8" s="486"/>
      <c r="BA8" s="486"/>
      <c r="BB8" s="486"/>
      <c r="BC8" s="486"/>
      <c r="BD8" s="486"/>
      <c r="BE8" s="486"/>
      <c r="BF8" s="486"/>
      <c r="BG8" s="486"/>
      <c r="BH8" s="486"/>
      <c r="BI8" s="486"/>
      <c r="BJ8" s="486"/>
      <c r="BK8" s="486"/>
      <c r="BL8" s="486"/>
      <c r="BM8" s="487"/>
      <c r="BN8" s="451">
        <v>254093</v>
      </c>
      <c r="BO8" s="452"/>
      <c r="BP8" s="452"/>
      <c r="BQ8" s="452"/>
      <c r="BR8" s="452"/>
      <c r="BS8" s="452"/>
      <c r="BT8" s="452"/>
      <c r="BU8" s="453"/>
      <c r="BV8" s="451">
        <v>241067</v>
      </c>
      <c r="BW8" s="452"/>
      <c r="BX8" s="452"/>
      <c r="BY8" s="452"/>
      <c r="BZ8" s="452"/>
      <c r="CA8" s="452"/>
      <c r="CB8" s="452"/>
      <c r="CC8" s="453"/>
      <c r="CD8" s="454" t="s">
        <v>105</v>
      </c>
      <c r="CE8" s="455"/>
      <c r="CF8" s="455"/>
      <c r="CG8" s="455"/>
      <c r="CH8" s="455"/>
      <c r="CI8" s="455"/>
      <c r="CJ8" s="455"/>
      <c r="CK8" s="455"/>
      <c r="CL8" s="455"/>
      <c r="CM8" s="455"/>
      <c r="CN8" s="455"/>
      <c r="CO8" s="455"/>
      <c r="CP8" s="455"/>
      <c r="CQ8" s="455"/>
      <c r="CR8" s="455"/>
      <c r="CS8" s="456"/>
      <c r="CT8" s="491">
        <v>0.36</v>
      </c>
      <c r="CU8" s="492"/>
      <c r="CV8" s="492"/>
      <c r="CW8" s="492"/>
      <c r="CX8" s="492"/>
      <c r="CY8" s="492"/>
      <c r="CZ8" s="492"/>
      <c r="DA8" s="493"/>
      <c r="DB8" s="491">
        <v>0.36</v>
      </c>
      <c r="DC8" s="492"/>
      <c r="DD8" s="492"/>
      <c r="DE8" s="492"/>
      <c r="DF8" s="492"/>
      <c r="DG8" s="492"/>
      <c r="DH8" s="492"/>
      <c r="DI8" s="493"/>
    </row>
    <row r="9" spans="1:119" ht="18.75" customHeight="1" thickBot="1" x14ac:dyDescent="0.25">
      <c r="A9" s="163"/>
      <c r="B9" s="445" t="s">
        <v>106</v>
      </c>
      <c r="C9" s="446"/>
      <c r="D9" s="446"/>
      <c r="E9" s="446"/>
      <c r="F9" s="446"/>
      <c r="G9" s="446"/>
      <c r="H9" s="446"/>
      <c r="I9" s="446"/>
      <c r="J9" s="446"/>
      <c r="K9" s="494"/>
      <c r="L9" s="495" t="s">
        <v>107</v>
      </c>
      <c r="M9" s="496"/>
      <c r="N9" s="496"/>
      <c r="O9" s="496"/>
      <c r="P9" s="496"/>
      <c r="Q9" s="497"/>
      <c r="R9" s="498">
        <v>11227</v>
      </c>
      <c r="S9" s="499"/>
      <c r="T9" s="499"/>
      <c r="U9" s="499"/>
      <c r="V9" s="500"/>
      <c r="W9" s="408" t="s">
        <v>108</v>
      </c>
      <c r="X9" s="409"/>
      <c r="Y9" s="409"/>
      <c r="Z9" s="409"/>
      <c r="AA9" s="409"/>
      <c r="AB9" s="409"/>
      <c r="AC9" s="409"/>
      <c r="AD9" s="409"/>
      <c r="AE9" s="409"/>
      <c r="AF9" s="409"/>
      <c r="AG9" s="409"/>
      <c r="AH9" s="409"/>
      <c r="AI9" s="409"/>
      <c r="AJ9" s="409"/>
      <c r="AK9" s="409"/>
      <c r="AL9" s="410"/>
      <c r="AM9" s="480" t="s">
        <v>109</v>
      </c>
      <c r="AN9" s="481"/>
      <c r="AO9" s="481"/>
      <c r="AP9" s="481"/>
      <c r="AQ9" s="481"/>
      <c r="AR9" s="481"/>
      <c r="AS9" s="481"/>
      <c r="AT9" s="482"/>
      <c r="AU9" s="483" t="s">
        <v>90</v>
      </c>
      <c r="AV9" s="484"/>
      <c r="AW9" s="484"/>
      <c r="AX9" s="484"/>
      <c r="AY9" s="485" t="s">
        <v>110</v>
      </c>
      <c r="AZ9" s="486"/>
      <c r="BA9" s="486"/>
      <c r="BB9" s="486"/>
      <c r="BC9" s="486"/>
      <c r="BD9" s="486"/>
      <c r="BE9" s="486"/>
      <c r="BF9" s="486"/>
      <c r="BG9" s="486"/>
      <c r="BH9" s="486"/>
      <c r="BI9" s="486"/>
      <c r="BJ9" s="486"/>
      <c r="BK9" s="486"/>
      <c r="BL9" s="486"/>
      <c r="BM9" s="487"/>
      <c r="BN9" s="451">
        <v>13026</v>
      </c>
      <c r="BO9" s="452"/>
      <c r="BP9" s="452"/>
      <c r="BQ9" s="452"/>
      <c r="BR9" s="452"/>
      <c r="BS9" s="452"/>
      <c r="BT9" s="452"/>
      <c r="BU9" s="453"/>
      <c r="BV9" s="451">
        <v>10307</v>
      </c>
      <c r="BW9" s="452"/>
      <c r="BX9" s="452"/>
      <c r="BY9" s="452"/>
      <c r="BZ9" s="452"/>
      <c r="CA9" s="452"/>
      <c r="CB9" s="452"/>
      <c r="CC9" s="453"/>
      <c r="CD9" s="454" t="s">
        <v>111</v>
      </c>
      <c r="CE9" s="455"/>
      <c r="CF9" s="455"/>
      <c r="CG9" s="455"/>
      <c r="CH9" s="455"/>
      <c r="CI9" s="455"/>
      <c r="CJ9" s="455"/>
      <c r="CK9" s="455"/>
      <c r="CL9" s="455"/>
      <c r="CM9" s="455"/>
      <c r="CN9" s="455"/>
      <c r="CO9" s="455"/>
      <c r="CP9" s="455"/>
      <c r="CQ9" s="455"/>
      <c r="CR9" s="455"/>
      <c r="CS9" s="456"/>
      <c r="CT9" s="448">
        <v>10</v>
      </c>
      <c r="CU9" s="449"/>
      <c r="CV9" s="449"/>
      <c r="CW9" s="449"/>
      <c r="CX9" s="449"/>
      <c r="CY9" s="449"/>
      <c r="CZ9" s="449"/>
      <c r="DA9" s="450"/>
      <c r="DB9" s="448">
        <v>10.4</v>
      </c>
      <c r="DC9" s="449"/>
      <c r="DD9" s="449"/>
      <c r="DE9" s="449"/>
      <c r="DF9" s="449"/>
      <c r="DG9" s="449"/>
      <c r="DH9" s="449"/>
      <c r="DI9" s="450"/>
    </row>
    <row r="10" spans="1:119" ht="18.75" customHeight="1" thickBot="1" x14ac:dyDescent="0.25">
      <c r="A10" s="163"/>
      <c r="B10" s="445"/>
      <c r="C10" s="446"/>
      <c r="D10" s="446"/>
      <c r="E10" s="446"/>
      <c r="F10" s="446"/>
      <c r="G10" s="446"/>
      <c r="H10" s="446"/>
      <c r="I10" s="446"/>
      <c r="J10" s="446"/>
      <c r="K10" s="494"/>
      <c r="L10" s="501" t="s">
        <v>112</v>
      </c>
      <c r="M10" s="481"/>
      <c r="N10" s="481"/>
      <c r="O10" s="481"/>
      <c r="P10" s="481"/>
      <c r="Q10" s="482"/>
      <c r="R10" s="502">
        <v>12188</v>
      </c>
      <c r="S10" s="503"/>
      <c r="T10" s="503"/>
      <c r="U10" s="503"/>
      <c r="V10" s="504"/>
      <c r="W10" s="439"/>
      <c r="X10" s="440"/>
      <c r="Y10" s="440"/>
      <c r="Z10" s="440"/>
      <c r="AA10" s="440"/>
      <c r="AB10" s="440"/>
      <c r="AC10" s="440"/>
      <c r="AD10" s="440"/>
      <c r="AE10" s="440"/>
      <c r="AF10" s="440"/>
      <c r="AG10" s="440"/>
      <c r="AH10" s="440"/>
      <c r="AI10" s="440"/>
      <c r="AJ10" s="440"/>
      <c r="AK10" s="440"/>
      <c r="AL10" s="443"/>
      <c r="AM10" s="480" t="s">
        <v>113</v>
      </c>
      <c r="AN10" s="481"/>
      <c r="AO10" s="481"/>
      <c r="AP10" s="481"/>
      <c r="AQ10" s="481"/>
      <c r="AR10" s="481"/>
      <c r="AS10" s="481"/>
      <c r="AT10" s="482"/>
      <c r="AU10" s="483" t="s">
        <v>90</v>
      </c>
      <c r="AV10" s="484"/>
      <c r="AW10" s="484"/>
      <c r="AX10" s="484"/>
      <c r="AY10" s="485" t="s">
        <v>114</v>
      </c>
      <c r="AZ10" s="486"/>
      <c r="BA10" s="486"/>
      <c r="BB10" s="486"/>
      <c r="BC10" s="486"/>
      <c r="BD10" s="486"/>
      <c r="BE10" s="486"/>
      <c r="BF10" s="486"/>
      <c r="BG10" s="486"/>
      <c r="BH10" s="486"/>
      <c r="BI10" s="486"/>
      <c r="BJ10" s="486"/>
      <c r="BK10" s="486"/>
      <c r="BL10" s="486"/>
      <c r="BM10" s="487"/>
      <c r="BN10" s="451">
        <v>127656</v>
      </c>
      <c r="BO10" s="452"/>
      <c r="BP10" s="452"/>
      <c r="BQ10" s="452"/>
      <c r="BR10" s="452"/>
      <c r="BS10" s="452"/>
      <c r="BT10" s="452"/>
      <c r="BU10" s="453"/>
      <c r="BV10" s="451">
        <v>114961</v>
      </c>
      <c r="BW10" s="452"/>
      <c r="BX10" s="452"/>
      <c r="BY10" s="452"/>
      <c r="BZ10" s="452"/>
      <c r="CA10" s="452"/>
      <c r="CB10" s="452"/>
      <c r="CC10" s="453"/>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45"/>
      <c r="C11" s="446"/>
      <c r="D11" s="446"/>
      <c r="E11" s="446"/>
      <c r="F11" s="446"/>
      <c r="G11" s="446"/>
      <c r="H11" s="446"/>
      <c r="I11" s="446"/>
      <c r="J11" s="446"/>
      <c r="K11" s="494"/>
      <c r="L11" s="505" t="s">
        <v>116</v>
      </c>
      <c r="M11" s="506"/>
      <c r="N11" s="506"/>
      <c r="O11" s="506"/>
      <c r="P11" s="506"/>
      <c r="Q11" s="507"/>
      <c r="R11" s="508" t="s">
        <v>117</v>
      </c>
      <c r="S11" s="509"/>
      <c r="T11" s="509"/>
      <c r="U11" s="509"/>
      <c r="V11" s="510"/>
      <c r="W11" s="439"/>
      <c r="X11" s="440"/>
      <c r="Y11" s="440"/>
      <c r="Z11" s="440"/>
      <c r="AA11" s="440"/>
      <c r="AB11" s="440"/>
      <c r="AC11" s="440"/>
      <c r="AD11" s="440"/>
      <c r="AE11" s="440"/>
      <c r="AF11" s="440"/>
      <c r="AG11" s="440"/>
      <c r="AH11" s="440"/>
      <c r="AI11" s="440"/>
      <c r="AJ11" s="440"/>
      <c r="AK11" s="440"/>
      <c r="AL11" s="443"/>
      <c r="AM11" s="480" t="s">
        <v>118</v>
      </c>
      <c r="AN11" s="481"/>
      <c r="AO11" s="481"/>
      <c r="AP11" s="481"/>
      <c r="AQ11" s="481"/>
      <c r="AR11" s="481"/>
      <c r="AS11" s="481"/>
      <c r="AT11" s="482"/>
      <c r="AU11" s="483" t="s">
        <v>90</v>
      </c>
      <c r="AV11" s="484"/>
      <c r="AW11" s="484"/>
      <c r="AX11" s="484"/>
      <c r="AY11" s="485" t="s">
        <v>119</v>
      </c>
      <c r="AZ11" s="486"/>
      <c r="BA11" s="486"/>
      <c r="BB11" s="486"/>
      <c r="BC11" s="486"/>
      <c r="BD11" s="486"/>
      <c r="BE11" s="486"/>
      <c r="BF11" s="486"/>
      <c r="BG11" s="486"/>
      <c r="BH11" s="486"/>
      <c r="BI11" s="486"/>
      <c r="BJ11" s="486"/>
      <c r="BK11" s="486"/>
      <c r="BL11" s="486"/>
      <c r="BM11" s="487"/>
      <c r="BN11" s="451">
        <v>0</v>
      </c>
      <c r="BO11" s="452"/>
      <c r="BP11" s="452"/>
      <c r="BQ11" s="452"/>
      <c r="BR11" s="452"/>
      <c r="BS11" s="452"/>
      <c r="BT11" s="452"/>
      <c r="BU11" s="453"/>
      <c r="BV11" s="451">
        <v>0</v>
      </c>
      <c r="BW11" s="452"/>
      <c r="BX11" s="452"/>
      <c r="BY11" s="452"/>
      <c r="BZ11" s="452"/>
      <c r="CA11" s="452"/>
      <c r="CB11" s="452"/>
      <c r="CC11" s="453"/>
      <c r="CD11" s="454" t="s">
        <v>120</v>
      </c>
      <c r="CE11" s="455"/>
      <c r="CF11" s="455"/>
      <c r="CG11" s="455"/>
      <c r="CH11" s="455"/>
      <c r="CI11" s="455"/>
      <c r="CJ11" s="455"/>
      <c r="CK11" s="455"/>
      <c r="CL11" s="455"/>
      <c r="CM11" s="455"/>
      <c r="CN11" s="455"/>
      <c r="CO11" s="455"/>
      <c r="CP11" s="455"/>
      <c r="CQ11" s="455"/>
      <c r="CR11" s="455"/>
      <c r="CS11" s="456"/>
      <c r="CT11" s="491" t="s">
        <v>121</v>
      </c>
      <c r="CU11" s="492"/>
      <c r="CV11" s="492"/>
      <c r="CW11" s="492"/>
      <c r="CX11" s="492"/>
      <c r="CY11" s="492"/>
      <c r="CZ11" s="492"/>
      <c r="DA11" s="493"/>
      <c r="DB11" s="491" t="s">
        <v>121</v>
      </c>
      <c r="DC11" s="492"/>
      <c r="DD11" s="492"/>
      <c r="DE11" s="492"/>
      <c r="DF11" s="492"/>
      <c r="DG11" s="492"/>
      <c r="DH11" s="492"/>
      <c r="DI11" s="493"/>
    </row>
    <row r="12" spans="1:119" ht="18.75" customHeight="1" x14ac:dyDescent="0.2">
      <c r="A12" s="163"/>
      <c r="B12" s="511" t="s">
        <v>122</v>
      </c>
      <c r="C12" s="512"/>
      <c r="D12" s="512"/>
      <c r="E12" s="512"/>
      <c r="F12" s="512"/>
      <c r="G12" s="512"/>
      <c r="H12" s="512"/>
      <c r="I12" s="512"/>
      <c r="J12" s="512"/>
      <c r="K12" s="513"/>
      <c r="L12" s="520" t="s">
        <v>123</v>
      </c>
      <c r="M12" s="521"/>
      <c r="N12" s="521"/>
      <c r="O12" s="521"/>
      <c r="P12" s="521"/>
      <c r="Q12" s="522"/>
      <c r="R12" s="523">
        <v>10581</v>
      </c>
      <c r="S12" s="524"/>
      <c r="T12" s="524"/>
      <c r="U12" s="524"/>
      <c r="V12" s="525"/>
      <c r="W12" s="526" t="s">
        <v>1</v>
      </c>
      <c r="X12" s="484"/>
      <c r="Y12" s="484"/>
      <c r="Z12" s="484"/>
      <c r="AA12" s="484"/>
      <c r="AB12" s="527"/>
      <c r="AC12" s="528" t="s">
        <v>124</v>
      </c>
      <c r="AD12" s="529"/>
      <c r="AE12" s="529"/>
      <c r="AF12" s="529"/>
      <c r="AG12" s="530"/>
      <c r="AH12" s="528" t="s">
        <v>125</v>
      </c>
      <c r="AI12" s="529"/>
      <c r="AJ12" s="529"/>
      <c r="AK12" s="529"/>
      <c r="AL12" s="531"/>
      <c r="AM12" s="480" t="s">
        <v>126</v>
      </c>
      <c r="AN12" s="481"/>
      <c r="AO12" s="481"/>
      <c r="AP12" s="481"/>
      <c r="AQ12" s="481"/>
      <c r="AR12" s="481"/>
      <c r="AS12" s="481"/>
      <c r="AT12" s="482"/>
      <c r="AU12" s="483" t="s">
        <v>90</v>
      </c>
      <c r="AV12" s="484"/>
      <c r="AW12" s="484"/>
      <c r="AX12" s="484"/>
      <c r="AY12" s="485" t="s">
        <v>127</v>
      </c>
      <c r="AZ12" s="486"/>
      <c r="BA12" s="486"/>
      <c r="BB12" s="486"/>
      <c r="BC12" s="486"/>
      <c r="BD12" s="486"/>
      <c r="BE12" s="486"/>
      <c r="BF12" s="486"/>
      <c r="BG12" s="486"/>
      <c r="BH12" s="486"/>
      <c r="BI12" s="486"/>
      <c r="BJ12" s="486"/>
      <c r="BK12" s="486"/>
      <c r="BL12" s="486"/>
      <c r="BM12" s="487"/>
      <c r="BN12" s="451">
        <v>2433</v>
      </c>
      <c r="BO12" s="452"/>
      <c r="BP12" s="452"/>
      <c r="BQ12" s="452"/>
      <c r="BR12" s="452"/>
      <c r="BS12" s="452"/>
      <c r="BT12" s="452"/>
      <c r="BU12" s="453"/>
      <c r="BV12" s="451">
        <v>29719</v>
      </c>
      <c r="BW12" s="452"/>
      <c r="BX12" s="452"/>
      <c r="BY12" s="452"/>
      <c r="BZ12" s="452"/>
      <c r="CA12" s="452"/>
      <c r="CB12" s="452"/>
      <c r="CC12" s="453"/>
      <c r="CD12" s="454" t="s">
        <v>128</v>
      </c>
      <c r="CE12" s="455"/>
      <c r="CF12" s="455"/>
      <c r="CG12" s="455"/>
      <c r="CH12" s="455"/>
      <c r="CI12" s="455"/>
      <c r="CJ12" s="455"/>
      <c r="CK12" s="455"/>
      <c r="CL12" s="455"/>
      <c r="CM12" s="455"/>
      <c r="CN12" s="455"/>
      <c r="CO12" s="455"/>
      <c r="CP12" s="455"/>
      <c r="CQ12" s="455"/>
      <c r="CR12" s="455"/>
      <c r="CS12" s="456"/>
      <c r="CT12" s="491" t="s">
        <v>121</v>
      </c>
      <c r="CU12" s="492"/>
      <c r="CV12" s="492"/>
      <c r="CW12" s="492"/>
      <c r="CX12" s="492"/>
      <c r="CY12" s="492"/>
      <c r="CZ12" s="492"/>
      <c r="DA12" s="493"/>
      <c r="DB12" s="491" t="s">
        <v>121</v>
      </c>
      <c r="DC12" s="492"/>
      <c r="DD12" s="492"/>
      <c r="DE12" s="492"/>
      <c r="DF12" s="492"/>
      <c r="DG12" s="492"/>
      <c r="DH12" s="492"/>
      <c r="DI12" s="493"/>
    </row>
    <row r="13" spans="1:119" ht="18.75" customHeight="1" x14ac:dyDescent="0.2">
      <c r="A13" s="163"/>
      <c r="B13" s="514"/>
      <c r="C13" s="515"/>
      <c r="D13" s="515"/>
      <c r="E13" s="515"/>
      <c r="F13" s="515"/>
      <c r="G13" s="515"/>
      <c r="H13" s="515"/>
      <c r="I13" s="515"/>
      <c r="J13" s="515"/>
      <c r="K13" s="516"/>
      <c r="L13" s="172"/>
      <c r="M13" s="542" t="s">
        <v>129</v>
      </c>
      <c r="N13" s="543"/>
      <c r="O13" s="543"/>
      <c r="P13" s="543"/>
      <c r="Q13" s="544"/>
      <c r="R13" s="535">
        <v>10533</v>
      </c>
      <c r="S13" s="536"/>
      <c r="T13" s="536"/>
      <c r="U13" s="536"/>
      <c r="V13" s="537"/>
      <c r="W13" s="467" t="s">
        <v>130</v>
      </c>
      <c r="X13" s="468"/>
      <c r="Y13" s="468"/>
      <c r="Z13" s="468"/>
      <c r="AA13" s="468"/>
      <c r="AB13" s="458"/>
      <c r="AC13" s="502">
        <v>325</v>
      </c>
      <c r="AD13" s="503"/>
      <c r="AE13" s="503"/>
      <c r="AF13" s="503"/>
      <c r="AG13" s="545"/>
      <c r="AH13" s="502">
        <v>402</v>
      </c>
      <c r="AI13" s="503"/>
      <c r="AJ13" s="503"/>
      <c r="AK13" s="503"/>
      <c r="AL13" s="504"/>
      <c r="AM13" s="480" t="s">
        <v>131</v>
      </c>
      <c r="AN13" s="481"/>
      <c r="AO13" s="481"/>
      <c r="AP13" s="481"/>
      <c r="AQ13" s="481"/>
      <c r="AR13" s="481"/>
      <c r="AS13" s="481"/>
      <c r="AT13" s="482"/>
      <c r="AU13" s="483" t="s">
        <v>132</v>
      </c>
      <c r="AV13" s="484"/>
      <c r="AW13" s="484"/>
      <c r="AX13" s="484"/>
      <c r="AY13" s="485" t="s">
        <v>133</v>
      </c>
      <c r="AZ13" s="486"/>
      <c r="BA13" s="486"/>
      <c r="BB13" s="486"/>
      <c r="BC13" s="486"/>
      <c r="BD13" s="486"/>
      <c r="BE13" s="486"/>
      <c r="BF13" s="486"/>
      <c r="BG13" s="486"/>
      <c r="BH13" s="486"/>
      <c r="BI13" s="486"/>
      <c r="BJ13" s="486"/>
      <c r="BK13" s="486"/>
      <c r="BL13" s="486"/>
      <c r="BM13" s="487"/>
      <c r="BN13" s="451">
        <v>138249</v>
      </c>
      <c r="BO13" s="452"/>
      <c r="BP13" s="452"/>
      <c r="BQ13" s="452"/>
      <c r="BR13" s="452"/>
      <c r="BS13" s="452"/>
      <c r="BT13" s="452"/>
      <c r="BU13" s="453"/>
      <c r="BV13" s="451">
        <v>95549</v>
      </c>
      <c r="BW13" s="452"/>
      <c r="BX13" s="452"/>
      <c r="BY13" s="452"/>
      <c r="BZ13" s="452"/>
      <c r="CA13" s="452"/>
      <c r="CB13" s="452"/>
      <c r="CC13" s="453"/>
      <c r="CD13" s="454" t="s">
        <v>134</v>
      </c>
      <c r="CE13" s="455"/>
      <c r="CF13" s="455"/>
      <c r="CG13" s="455"/>
      <c r="CH13" s="455"/>
      <c r="CI13" s="455"/>
      <c r="CJ13" s="455"/>
      <c r="CK13" s="455"/>
      <c r="CL13" s="455"/>
      <c r="CM13" s="455"/>
      <c r="CN13" s="455"/>
      <c r="CO13" s="455"/>
      <c r="CP13" s="455"/>
      <c r="CQ13" s="455"/>
      <c r="CR13" s="455"/>
      <c r="CS13" s="456"/>
      <c r="CT13" s="448">
        <v>7.7</v>
      </c>
      <c r="CU13" s="449"/>
      <c r="CV13" s="449"/>
      <c r="CW13" s="449"/>
      <c r="CX13" s="449"/>
      <c r="CY13" s="449"/>
      <c r="CZ13" s="449"/>
      <c r="DA13" s="450"/>
      <c r="DB13" s="448">
        <v>7.6</v>
      </c>
      <c r="DC13" s="449"/>
      <c r="DD13" s="449"/>
      <c r="DE13" s="449"/>
      <c r="DF13" s="449"/>
      <c r="DG13" s="449"/>
      <c r="DH13" s="449"/>
      <c r="DI13" s="450"/>
    </row>
    <row r="14" spans="1:119" ht="18.75" customHeight="1" thickBot="1" x14ac:dyDescent="0.25">
      <c r="A14" s="163"/>
      <c r="B14" s="514"/>
      <c r="C14" s="515"/>
      <c r="D14" s="515"/>
      <c r="E14" s="515"/>
      <c r="F14" s="515"/>
      <c r="G14" s="515"/>
      <c r="H14" s="515"/>
      <c r="I14" s="515"/>
      <c r="J14" s="515"/>
      <c r="K14" s="516"/>
      <c r="L14" s="532" t="s">
        <v>135</v>
      </c>
      <c r="M14" s="533"/>
      <c r="N14" s="533"/>
      <c r="O14" s="533"/>
      <c r="P14" s="533"/>
      <c r="Q14" s="534"/>
      <c r="R14" s="535">
        <v>10815</v>
      </c>
      <c r="S14" s="536"/>
      <c r="T14" s="536"/>
      <c r="U14" s="536"/>
      <c r="V14" s="537"/>
      <c r="W14" s="441"/>
      <c r="X14" s="442"/>
      <c r="Y14" s="442"/>
      <c r="Z14" s="442"/>
      <c r="AA14" s="442"/>
      <c r="AB14" s="431"/>
      <c r="AC14" s="538">
        <v>6</v>
      </c>
      <c r="AD14" s="539"/>
      <c r="AE14" s="539"/>
      <c r="AF14" s="539"/>
      <c r="AG14" s="540"/>
      <c r="AH14" s="538">
        <v>6.8</v>
      </c>
      <c r="AI14" s="539"/>
      <c r="AJ14" s="539"/>
      <c r="AK14" s="539"/>
      <c r="AL14" s="541"/>
      <c r="AM14" s="480"/>
      <c r="AN14" s="481"/>
      <c r="AO14" s="481"/>
      <c r="AP14" s="481"/>
      <c r="AQ14" s="481"/>
      <c r="AR14" s="481"/>
      <c r="AS14" s="481"/>
      <c r="AT14" s="482"/>
      <c r="AU14" s="483"/>
      <c r="AV14" s="484"/>
      <c r="AW14" s="484"/>
      <c r="AX14" s="484"/>
      <c r="AY14" s="485"/>
      <c r="AZ14" s="486"/>
      <c r="BA14" s="486"/>
      <c r="BB14" s="486"/>
      <c r="BC14" s="486"/>
      <c r="BD14" s="486"/>
      <c r="BE14" s="486"/>
      <c r="BF14" s="486"/>
      <c r="BG14" s="486"/>
      <c r="BH14" s="486"/>
      <c r="BI14" s="486"/>
      <c r="BJ14" s="486"/>
      <c r="BK14" s="486"/>
      <c r="BL14" s="486"/>
      <c r="BM14" s="487"/>
      <c r="BN14" s="451"/>
      <c r="BO14" s="452"/>
      <c r="BP14" s="452"/>
      <c r="BQ14" s="452"/>
      <c r="BR14" s="452"/>
      <c r="BS14" s="452"/>
      <c r="BT14" s="452"/>
      <c r="BU14" s="453"/>
      <c r="BV14" s="451"/>
      <c r="BW14" s="452"/>
      <c r="BX14" s="452"/>
      <c r="BY14" s="452"/>
      <c r="BZ14" s="452"/>
      <c r="CA14" s="452"/>
      <c r="CB14" s="452"/>
      <c r="CC14" s="453"/>
      <c r="CD14" s="546" t="s">
        <v>136</v>
      </c>
      <c r="CE14" s="547"/>
      <c r="CF14" s="547"/>
      <c r="CG14" s="547"/>
      <c r="CH14" s="547"/>
      <c r="CI14" s="547"/>
      <c r="CJ14" s="547"/>
      <c r="CK14" s="547"/>
      <c r="CL14" s="547"/>
      <c r="CM14" s="547"/>
      <c r="CN14" s="547"/>
      <c r="CO14" s="547"/>
      <c r="CP14" s="547"/>
      <c r="CQ14" s="547"/>
      <c r="CR14" s="547"/>
      <c r="CS14" s="548"/>
      <c r="CT14" s="549">
        <v>11.8</v>
      </c>
      <c r="CU14" s="550"/>
      <c r="CV14" s="550"/>
      <c r="CW14" s="550"/>
      <c r="CX14" s="550"/>
      <c r="CY14" s="550"/>
      <c r="CZ14" s="550"/>
      <c r="DA14" s="551"/>
      <c r="DB14" s="549">
        <v>17</v>
      </c>
      <c r="DC14" s="550"/>
      <c r="DD14" s="550"/>
      <c r="DE14" s="550"/>
      <c r="DF14" s="550"/>
      <c r="DG14" s="550"/>
      <c r="DH14" s="550"/>
      <c r="DI14" s="551"/>
    </row>
    <row r="15" spans="1:119" ht="18.75" customHeight="1" x14ac:dyDescent="0.2">
      <c r="A15" s="163"/>
      <c r="B15" s="514"/>
      <c r="C15" s="515"/>
      <c r="D15" s="515"/>
      <c r="E15" s="515"/>
      <c r="F15" s="515"/>
      <c r="G15" s="515"/>
      <c r="H15" s="515"/>
      <c r="I15" s="515"/>
      <c r="J15" s="515"/>
      <c r="K15" s="516"/>
      <c r="L15" s="172"/>
      <c r="M15" s="542" t="s">
        <v>129</v>
      </c>
      <c r="N15" s="543"/>
      <c r="O15" s="543"/>
      <c r="P15" s="543"/>
      <c r="Q15" s="544"/>
      <c r="R15" s="535">
        <v>10767</v>
      </c>
      <c r="S15" s="536"/>
      <c r="T15" s="536"/>
      <c r="U15" s="536"/>
      <c r="V15" s="537"/>
      <c r="W15" s="467" t="s">
        <v>137</v>
      </c>
      <c r="X15" s="468"/>
      <c r="Y15" s="468"/>
      <c r="Z15" s="468"/>
      <c r="AA15" s="468"/>
      <c r="AB15" s="458"/>
      <c r="AC15" s="502">
        <v>1757</v>
      </c>
      <c r="AD15" s="503"/>
      <c r="AE15" s="503"/>
      <c r="AF15" s="503"/>
      <c r="AG15" s="545"/>
      <c r="AH15" s="502">
        <v>1987</v>
      </c>
      <c r="AI15" s="503"/>
      <c r="AJ15" s="503"/>
      <c r="AK15" s="503"/>
      <c r="AL15" s="504"/>
      <c r="AM15" s="480"/>
      <c r="AN15" s="481"/>
      <c r="AO15" s="481"/>
      <c r="AP15" s="481"/>
      <c r="AQ15" s="481"/>
      <c r="AR15" s="481"/>
      <c r="AS15" s="481"/>
      <c r="AT15" s="482"/>
      <c r="AU15" s="483"/>
      <c r="AV15" s="484"/>
      <c r="AW15" s="484"/>
      <c r="AX15" s="484"/>
      <c r="AY15" s="411" t="s">
        <v>138</v>
      </c>
      <c r="AZ15" s="412"/>
      <c r="BA15" s="412"/>
      <c r="BB15" s="412"/>
      <c r="BC15" s="412"/>
      <c r="BD15" s="412"/>
      <c r="BE15" s="412"/>
      <c r="BF15" s="412"/>
      <c r="BG15" s="412"/>
      <c r="BH15" s="412"/>
      <c r="BI15" s="412"/>
      <c r="BJ15" s="412"/>
      <c r="BK15" s="412"/>
      <c r="BL15" s="412"/>
      <c r="BM15" s="413"/>
      <c r="BN15" s="414">
        <v>1170538</v>
      </c>
      <c r="BO15" s="415"/>
      <c r="BP15" s="415"/>
      <c r="BQ15" s="415"/>
      <c r="BR15" s="415"/>
      <c r="BS15" s="415"/>
      <c r="BT15" s="415"/>
      <c r="BU15" s="416"/>
      <c r="BV15" s="414">
        <v>1172888</v>
      </c>
      <c r="BW15" s="415"/>
      <c r="BX15" s="415"/>
      <c r="BY15" s="415"/>
      <c r="BZ15" s="415"/>
      <c r="CA15" s="415"/>
      <c r="CB15" s="415"/>
      <c r="CC15" s="416"/>
      <c r="CD15" s="552" t="s">
        <v>139</v>
      </c>
      <c r="CE15" s="553"/>
      <c r="CF15" s="553"/>
      <c r="CG15" s="553"/>
      <c r="CH15" s="553"/>
      <c r="CI15" s="553"/>
      <c r="CJ15" s="553"/>
      <c r="CK15" s="553"/>
      <c r="CL15" s="553"/>
      <c r="CM15" s="553"/>
      <c r="CN15" s="553"/>
      <c r="CO15" s="553"/>
      <c r="CP15" s="553"/>
      <c r="CQ15" s="553"/>
      <c r="CR15" s="553"/>
      <c r="CS15" s="55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4"/>
      <c r="C16" s="515"/>
      <c r="D16" s="515"/>
      <c r="E16" s="515"/>
      <c r="F16" s="515"/>
      <c r="G16" s="515"/>
      <c r="H16" s="515"/>
      <c r="I16" s="515"/>
      <c r="J16" s="515"/>
      <c r="K16" s="516"/>
      <c r="L16" s="532" t="s">
        <v>140</v>
      </c>
      <c r="M16" s="555"/>
      <c r="N16" s="555"/>
      <c r="O16" s="555"/>
      <c r="P16" s="555"/>
      <c r="Q16" s="556"/>
      <c r="R16" s="557" t="s">
        <v>141</v>
      </c>
      <c r="S16" s="558"/>
      <c r="T16" s="558"/>
      <c r="U16" s="558"/>
      <c r="V16" s="559"/>
      <c r="W16" s="441"/>
      <c r="X16" s="442"/>
      <c r="Y16" s="442"/>
      <c r="Z16" s="442"/>
      <c r="AA16" s="442"/>
      <c r="AB16" s="431"/>
      <c r="AC16" s="538">
        <v>32.200000000000003</v>
      </c>
      <c r="AD16" s="539"/>
      <c r="AE16" s="539"/>
      <c r="AF16" s="539"/>
      <c r="AG16" s="540"/>
      <c r="AH16" s="538">
        <v>33.799999999999997</v>
      </c>
      <c r="AI16" s="539"/>
      <c r="AJ16" s="539"/>
      <c r="AK16" s="539"/>
      <c r="AL16" s="541"/>
      <c r="AM16" s="480"/>
      <c r="AN16" s="481"/>
      <c r="AO16" s="481"/>
      <c r="AP16" s="481"/>
      <c r="AQ16" s="481"/>
      <c r="AR16" s="481"/>
      <c r="AS16" s="481"/>
      <c r="AT16" s="482"/>
      <c r="AU16" s="483"/>
      <c r="AV16" s="484"/>
      <c r="AW16" s="484"/>
      <c r="AX16" s="484"/>
      <c r="AY16" s="485" t="s">
        <v>142</v>
      </c>
      <c r="AZ16" s="486"/>
      <c r="BA16" s="486"/>
      <c r="BB16" s="486"/>
      <c r="BC16" s="486"/>
      <c r="BD16" s="486"/>
      <c r="BE16" s="486"/>
      <c r="BF16" s="486"/>
      <c r="BG16" s="486"/>
      <c r="BH16" s="486"/>
      <c r="BI16" s="486"/>
      <c r="BJ16" s="486"/>
      <c r="BK16" s="486"/>
      <c r="BL16" s="486"/>
      <c r="BM16" s="487"/>
      <c r="BN16" s="451">
        <v>3307460</v>
      </c>
      <c r="BO16" s="452"/>
      <c r="BP16" s="452"/>
      <c r="BQ16" s="452"/>
      <c r="BR16" s="452"/>
      <c r="BS16" s="452"/>
      <c r="BT16" s="452"/>
      <c r="BU16" s="453"/>
      <c r="BV16" s="451">
        <v>3245108</v>
      </c>
      <c r="BW16" s="452"/>
      <c r="BX16" s="452"/>
      <c r="BY16" s="452"/>
      <c r="BZ16" s="452"/>
      <c r="CA16" s="452"/>
      <c r="CB16" s="452"/>
      <c r="CC16" s="453"/>
      <c r="CD16" s="176"/>
      <c r="CE16" s="565"/>
      <c r="CF16" s="565"/>
      <c r="CG16" s="565"/>
      <c r="CH16" s="565"/>
      <c r="CI16" s="565"/>
      <c r="CJ16" s="565"/>
      <c r="CK16" s="565"/>
      <c r="CL16" s="565"/>
      <c r="CM16" s="565"/>
      <c r="CN16" s="565"/>
      <c r="CO16" s="565"/>
      <c r="CP16" s="565"/>
      <c r="CQ16" s="565"/>
      <c r="CR16" s="565"/>
      <c r="CS16" s="566"/>
      <c r="CT16" s="448"/>
      <c r="CU16" s="449"/>
      <c r="CV16" s="449"/>
      <c r="CW16" s="449"/>
      <c r="CX16" s="449"/>
      <c r="CY16" s="449"/>
      <c r="CZ16" s="449"/>
      <c r="DA16" s="450"/>
      <c r="DB16" s="448"/>
      <c r="DC16" s="449"/>
      <c r="DD16" s="449"/>
      <c r="DE16" s="449"/>
      <c r="DF16" s="449"/>
      <c r="DG16" s="449"/>
      <c r="DH16" s="449"/>
      <c r="DI16" s="450"/>
    </row>
    <row r="17" spans="1:113" ht="18.75" customHeight="1" thickBot="1" x14ac:dyDescent="0.25">
      <c r="A17" s="163"/>
      <c r="B17" s="517"/>
      <c r="C17" s="518"/>
      <c r="D17" s="518"/>
      <c r="E17" s="518"/>
      <c r="F17" s="518"/>
      <c r="G17" s="518"/>
      <c r="H17" s="518"/>
      <c r="I17" s="518"/>
      <c r="J17" s="518"/>
      <c r="K17" s="519"/>
      <c r="L17" s="177"/>
      <c r="M17" s="562" t="s">
        <v>143</v>
      </c>
      <c r="N17" s="563"/>
      <c r="O17" s="563"/>
      <c r="P17" s="563"/>
      <c r="Q17" s="564"/>
      <c r="R17" s="557" t="s">
        <v>141</v>
      </c>
      <c r="S17" s="558"/>
      <c r="T17" s="558"/>
      <c r="U17" s="558"/>
      <c r="V17" s="559"/>
      <c r="W17" s="467" t="s">
        <v>144</v>
      </c>
      <c r="X17" s="468"/>
      <c r="Y17" s="468"/>
      <c r="Z17" s="468"/>
      <c r="AA17" s="468"/>
      <c r="AB17" s="458"/>
      <c r="AC17" s="502">
        <v>3374</v>
      </c>
      <c r="AD17" s="503"/>
      <c r="AE17" s="503"/>
      <c r="AF17" s="503"/>
      <c r="AG17" s="545"/>
      <c r="AH17" s="502">
        <v>3495</v>
      </c>
      <c r="AI17" s="503"/>
      <c r="AJ17" s="503"/>
      <c r="AK17" s="503"/>
      <c r="AL17" s="504"/>
      <c r="AM17" s="480"/>
      <c r="AN17" s="481"/>
      <c r="AO17" s="481"/>
      <c r="AP17" s="481"/>
      <c r="AQ17" s="481"/>
      <c r="AR17" s="481"/>
      <c r="AS17" s="481"/>
      <c r="AT17" s="482"/>
      <c r="AU17" s="483"/>
      <c r="AV17" s="484"/>
      <c r="AW17" s="484"/>
      <c r="AX17" s="484"/>
      <c r="AY17" s="485" t="s">
        <v>145</v>
      </c>
      <c r="AZ17" s="486"/>
      <c r="BA17" s="486"/>
      <c r="BB17" s="486"/>
      <c r="BC17" s="486"/>
      <c r="BD17" s="486"/>
      <c r="BE17" s="486"/>
      <c r="BF17" s="486"/>
      <c r="BG17" s="486"/>
      <c r="BH17" s="486"/>
      <c r="BI17" s="486"/>
      <c r="BJ17" s="486"/>
      <c r="BK17" s="486"/>
      <c r="BL17" s="486"/>
      <c r="BM17" s="487"/>
      <c r="BN17" s="451">
        <v>1448302</v>
      </c>
      <c r="BO17" s="452"/>
      <c r="BP17" s="452"/>
      <c r="BQ17" s="452"/>
      <c r="BR17" s="452"/>
      <c r="BS17" s="452"/>
      <c r="BT17" s="452"/>
      <c r="BU17" s="453"/>
      <c r="BV17" s="451">
        <v>1450008</v>
      </c>
      <c r="BW17" s="452"/>
      <c r="BX17" s="452"/>
      <c r="BY17" s="452"/>
      <c r="BZ17" s="452"/>
      <c r="CA17" s="452"/>
      <c r="CB17" s="452"/>
      <c r="CC17" s="453"/>
      <c r="CD17" s="176"/>
      <c r="CE17" s="565"/>
      <c r="CF17" s="565"/>
      <c r="CG17" s="565"/>
      <c r="CH17" s="565"/>
      <c r="CI17" s="565"/>
      <c r="CJ17" s="565"/>
      <c r="CK17" s="565"/>
      <c r="CL17" s="565"/>
      <c r="CM17" s="565"/>
      <c r="CN17" s="565"/>
      <c r="CO17" s="565"/>
      <c r="CP17" s="565"/>
      <c r="CQ17" s="565"/>
      <c r="CR17" s="565"/>
      <c r="CS17" s="566"/>
      <c r="CT17" s="448"/>
      <c r="CU17" s="449"/>
      <c r="CV17" s="449"/>
      <c r="CW17" s="449"/>
      <c r="CX17" s="449"/>
      <c r="CY17" s="449"/>
      <c r="CZ17" s="449"/>
      <c r="DA17" s="450"/>
      <c r="DB17" s="448"/>
      <c r="DC17" s="449"/>
      <c r="DD17" s="449"/>
      <c r="DE17" s="449"/>
      <c r="DF17" s="449"/>
      <c r="DG17" s="449"/>
      <c r="DH17" s="449"/>
      <c r="DI17" s="450"/>
    </row>
    <row r="18" spans="1:113" ht="18.75" customHeight="1" thickBot="1" x14ac:dyDescent="0.25">
      <c r="A18" s="163"/>
      <c r="B18" s="573" t="s">
        <v>146</v>
      </c>
      <c r="C18" s="494"/>
      <c r="D18" s="494"/>
      <c r="E18" s="574"/>
      <c r="F18" s="574"/>
      <c r="G18" s="574"/>
      <c r="H18" s="574"/>
      <c r="I18" s="574"/>
      <c r="J18" s="574"/>
      <c r="K18" s="574"/>
      <c r="L18" s="575">
        <v>31.71</v>
      </c>
      <c r="M18" s="575"/>
      <c r="N18" s="575"/>
      <c r="O18" s="575"/>
      <c r="P18" s="575"/>
      <c r="Q18" s="575"/>
      <c r="R18" s="576"/>
      <c r="S18" s="576"/>
      <c r="T18" s="576"/>
      <c r="U18" s="576"/>
      <c r="V18" s="577"/>
      <c r="W18" s="469"/>
      <c r="X18" s="470"/>
      <c r="Y18" s="470"/>
      <c r="Z18" s="470"/>
      <c r="AA18" s="470"/>
      <c r="AB18" s="461"/>
      <c r="AC18" s="578">
        <v>61.8</v>
      </c>
      <c r="AD18" s="579"/>
      <c r="AE18" s="579"/>
      <c r="AF18" s="579"/>
      <c r="AG18" s="580"/>
      <c r="AH18" s="578">
        <v>59.4</v>
      </c>
      <c r="AI18" s="579"/>
      <c r="AJ18" s="579"/>
      <c r="AK18" s="579"/>
      <c r="AL18" s="581"/>
      <c r="AM18" s="480"/>
      <c r="AN18" s="481"/>
      <c r="AO18" s="481"/>
      <c r="AP18" s="481"/>
      <c r="AQ18" s="481"/>
      <c r="AR18" s="481"/>
      <c r="AS18" s="481"/>
      <c r="AT18" s="482"/>
      <c r="AU18" s="483"/>
      <c r="AV18" s="484"/>
      <c r="AW18" s="484"/>
      <c r="AX18" s="484"/>
      <c r="AY18" s="485" t="s">
        <v>147</v>
      </c>
      <c r="AZ18" s="486"/>
      <c r="BA18" s="486"/>
      <c r="BB18" s="486"/>
      <c r="BC18" s="486"/>
      <c r="BD18" s="486"/>
      <c r="BE18" s="486"/>
      <c r="BF18" s="486"/>
      <c r="BG18" s="486"/>
      <c r="BH18" s="486"/>
      <c r="BI18" s="486"/>
      <c r="BJ18" s="486"/>
      <c r="BK18" s="486"/>
      <c r="BL18" s="486"/>
      <c r="BM18" s="487"/>
      <c r="BN18" s="451">
        <v>3089047</v>
      </c>
      <c r="BO18" s="452"/>
      <c r="BP18" s="452"/>
      <c r="BQ18" s="452"/>
      <c r="BR18" s="452"/>
      <c r="BS18" s="452"/>
      <c r="BT18" s="452"/>
      <c r="BU18" s="453"/>
      <c r="BV18" s="451">
        <v>3021885</v>
      </c>
      <c r="BW18" s="452"/>
      <c r="BX18" s="452"/>
      <c r="BY18" s="452"/>
      <c r="BZ18" s="452"/>
      <c r="CA18" s="452"/>
      <c r="CB18" s="452"/>
      <c r="CC18" s="453"/>
      <c r="CD18" s="176"/>
      <c r="CE18" s="565"/>
      <c r="CF18" s="565"/>
      <c r="CG18" s="565"/>
      <c r="CH18" s="565"/>
      <c r="CI18" s="565"/>
      <c r="CJ18" s="565"/>
      <c r="CK18" s="565"/>
      <c r="CL18" s="565"/>
      <c r="CM18" s="565"/>
      <c r="CN18" s="565"/>
      <c r="CO18" s="565"/>
      <c r="CP18" s="565"/>
      <c r="CQ18" s="565"/>
      <c r="CR18" s="565"/>
      <c r="CS18" s="566"/>
      <c r="CT18" s="448"/>
      <c r="CU18" s="449"/>
      <c r="CV18" s="449"/>
      <c r="CW18" s="449"/>
      <c r="CX18" s="449"/>
      <c r="CY18" s="449"/>
      <c r="CZ18" s="449"/>
      <c r="DA18" s="450"/>
      <c r="DB18" s="448"/>
      <c r="DC18" s="449"/>
      <c r="DD18" s="449"/>
      <c r="DE18" s="449"/>
      <c r="DF18" s="449"/>
      <c r="DG18" s="449"/>
      <c r="DH18" s="449"/>
      <c r="DI18" s="450"/>
    </row>
    <row r="19" spans="1:113" ht="18.75" customHeight="1" thickBot="1" x14ac:dyDescent="0.25">
      <c r="A19" s="163"/>
      <c r="B19" s="573" t="s">
        <v>148</v>
      </c>
      <c r="C19" s="494"/>
      <c r="D19" s="494"/>
      <c r="E19" s="574"/>
      <c r="F19" s="574"/>
      <c r="G19" s="574"/>
      <c r="H19" s="574"/>
      <c r="I19" s="574"/>
      <c r="J19" s="574"/>
      <c r="K19" s="574"/>
      <c r="L19" s="582">
        <v>354</v>
      </c>
      <c r="M19" s="582"/>
      <c r="N19" s="582"/>
      <c r="O19" s="582"/>
      <c r="P19" s="582"/>
      <c r="Q19" s="582"/>
      <c r="R19" s="583"/>
      <c r="S19" s="583"/>
      <c r="T19" s="583"/>
      <c r="U19" s="583"/>
      <c r="V19" s="584"/>
      <c r="W19" s="408"/>
      <c r="X19" s="409"/>
      <c r="Y19" s="409"/>
      <c r="Z19" s="409"/>
      <c r="AA19" s="409"/>
      <c r="AB19" s="409"/>
      <c r="AC19" s="560"/>
      <c r="AD19" s="560"/>
      <c r="AE19" s="560"/>
      <c r="AF19" s="560"/>
      <c r="AG19" s="560"/>
      <c r="AH19" s="560"/>
      <c r="AI19" s="560"/>
      <c r="AJ19" s="560"/>
      <c r="AK19" s="560"/>
      <c r="AL19" s="561"/>
      <c r="AM19" s="480"/>
      <c r="AN19" s="481"/>
      <c r="AO19" s="481"/>
      <c r="AP19" s="481"/>
      <c r="AQ19" s="481"/>
      <c r="AR19" s="481"/>
      <c r="AS19" s="481"/>
      <c r="AT19" s="482"/>
      <c r="AU19" s="483"/>
      <c r="AV19" s="484"/>
      <c r="AW19" s="484"/>
      <c r="AX19" s="484"/>
      <c r="AY19" s="485" t="s">
        <v>149</v>
      </c>
      <c r="AZ19" s="486"/>
      <c r="BA19" s="486"/>
      <c r="BB19" s="486"/>
      <c r="BC19" s="486"/>
      <c r="BD19" s="486"/>
      <c r="BE19" s="486"/>
      <c r="BF19" s="486"/>
      <c r="BG19" s="486"/>
      <c r="BH19" s="486"/>
      <c r="BI19" s="486"/>
      <c r="BJ19" s="486"/>
      <c r="BK19" s="486"/>
      <c r="BL19" s="486"/>
      <c r="BM19" s="487"/>
      <c r="BN19" s="451">
        <v>4226232</v>
      </c>
      <c r="BO19" s="452"/>
      <c r="BP19" s="452"/>
      <c r="BQ19" s="452"/>
      <c r="BR19" s="452"/>
      <c r="BS19" s="452"/>
      <c r="BT19" s="452"/>
      <c r="BU19" s="453"/>
      <c r="BV19" s="451">
        <v>4152091</v>
      </c>
      <c r="BW19" s="452"/>
      <c r="BX19" s="452"/>
      <c r="BY19" s="452"/>
      <c r="BZ19" s="452"/>
      <c r="CA19" s="452"/>
      <c r="CB19" s="452"/>
      <c r="CC19" s="453"/>
      <c r="CD19" s="176"/>
      <c r="CE19" s="565"/>
      <c r="CF19" s="565"/>
      <c r="CG19" s="565"/>
      <c r="CH19" s="565"/>
      <c r="CI19" s="565"/>
      <c r="CJ19" s="565"/>
      <c r="CK19" s="565"/>
      <c r="CL19" s="565"/>
      <c r="CM19" s="565"/>
      <c r="CN19" s="565"/>
      <c r="CO19" s="565"/>
      <c r="CP19" s="565"/>
      <c r="CQ19" s="565"/>
      <c r="CR19" s="565"/>
      <c r="CS19" s="566"/>
      <c r="CT19" s="448"/>
      <c r="CU19" s="449"/>
      <c r="CV19" s="449"/>
      <c r="CW19" s="449"/>
      <c r="CX19" s="449"/>
      <c r="CY19" s="449"/>
      <c r="CZ19" s="449"/>
      <c r="DA19" s="450"/>
      <c r="DB19" s="448"/>
      <c r="DC19" s="449"/>
      <c r="DD19" s="449"/>
      <c r="DE19" s="449"/>
      <c r="DF19" s="449"/>
      <c r="DG19" s="449"/>
      <c r="DH19" s="449"/>
      <c r="DI19" s="450"/>
    </row>
    <row r="20" spans="1:113" ht="18.75" customHeight="1" thickBot="1" x14ac:dyDescent="0.25">
      <c r="A20" s="163"/>
      <c r="B20" s="573" t="s">
        <v>150</v>
      </c>
      <c r="C20" s="494"/>
      <c r="D20" s="494"/>
      <c r="E20" s="574"/>
      <c r="F20" s="574"/>
      <c r="G20" s="574"/>
      <c r="H20" s="574"/>
      <c r="I20" s="574"/>
      <c r="J20" s="574"/>
      <c r="K20" s="574"/>
      <c r="L20" s="582">
        <v>3990</v>
      </c>
      <c r="M20" s="582"/>
      <c r="N20" s="582"/>
      <c r="O20" s="582"/>
      <c r="P20" s="582"/>
      <c r="Q20" s="582"/>
      <c r="R20" s="583"/>
      <c r="S20" s="583"/>
      <c r="T20" s="583"/>
      <c r="U20" s="583"/>
      <c r="V20" s="584"/>
      <c r="W20" s="469"/>
      <c r="X20" s="470"/>
      <c r="Y20" s="470"/>
      <c r="Z20" s="470"/>
      <c r="AA20" s="470"/>
      <c r="AB20" s="470"/>
      <c r="AC20" s="585"/>
      <c r="AD20" s="585"/>
      <c r="AE20" s="585"/>
      <c r="AF20" s="585"/>
      <c r="AG20" s="585"/>
      <c r="AH20" s="585"/>
      <c r="AI20" s="585"/>
      <c r="AJ20" s="585"/>
      <c r="AK20" s="585"/>
      <c r="AL20" s="586"/>
      <c r="AM20" s="587"/>
      <c r="AN20" s="506"/>
      <c r="AO20" s="506"/>
      <c r="AP20" s="506"/>
      <c r="AQ20" s="506"/>
      <c r="AR20" s="506"/>
      <c r="AS20" s="506"/>
      <c r="AT20" s="507"/>
      <c r="AU20" s="588"/>
      <c r="AV20" s="589"/>
      <c r="AW20" s="589"/>
      <c r="AX20" s="590"/>
      <c r="AY20" s="485"/>
      <c r="AZ20" s="486"/>
      <c r="BA20" s="486"/>
      <c r="BB20" s="486"/>
      <c r="BC20" s="486"/>
      <c r="BD20" s="486"/>
      <c r="BE20" s="486"/>
      <c r="BF20" s="486"/>
      <c r="BG20" s="486"/>
      <c r="BH20" s="486"/>
      <c r="BI20" s="486"/>
      <c r="BJ20" s="486"/>
      <c r="BK20" s="486"/>
      <c r="BL20" s="486"/>
      <c r="BM20" s="487"/>
      <c r="BN20" s="451"/>
      <c r="BO20" s="452"/>
      <c r="BP20" s="452"/>
      <c r="BQ20" s="452"/>
      <c r="BR20" s="452"/>
      <c r="BS20" s="452"/>
      <c r="BT20" s="452"/>
      <c r="BU20" s="453"/>
      <c r="BV20" s="451"/>
      <c r="BW20" s="452"/>
      <c r="BX20" s="452"/>
      <c r="BY20" s="452"/>
      <c r="BZ20" s="452"/>
      <c r="CA20" s="452"/>
      <c r="CB20" s="452"/>
      <c r="CC20" s="453"/>
      <c r="CD20" s="176"/>
      <c r="CE20" s="565"/>
      <c r="CF20" s="565"/>
      <c r="CG20" s="565"/>
      <c r="CH20" s="565"/>
      <c r="CI20" s="565"/>
      <c r="CJ20" s="565"/>
      <c r="CK20" s="565"/>
      <c r="CL20" s="565"/>
      <c r="CM20" s="565"/>
      <c r="CN20" s="565"/>
      <c r="CO20" s="565"/>
      <c r="CP20" s="565"/>
      <c r="CQ20" s="565"/>
      <c r="CR20" s="565"/>
      <c r="CS20" s="566"/>
      <c r="CT20" s="448"/>
      <c r="CU20" s="449"/>
      <c r="CV20" s="449"/>
      <c r="CW20" s="449"/>
      <c r="CX20" s="449"/>
      <c r="CY20" s="449"/>
      <c r="CZ20" s="449"/>
      <c r="DA20" s="450"/>
      <c r="DB20" s="448"/>
      <c r="DC20" s="449"/>
      <c r="DD20" s="449"/>
      <c r="DE20" s="449"/>
      <c r="DF20" s="449"/>
      <c r="DG20" s="449"/>
      <c r="DH20" s="449"/>
      <c r="DI20" s="450"/>
    </row>
    <row r="21" spans="1:113" ht="18.75" customHeight="1" thickBot="1" x14ac:dyDescent="0.25">
      <c r="A21" s="163"/>
      <c r="B21" s="591" t="s">
        <v>151</v>
      </c>
      <c r="C21" s="592"/>
      <c r="D21" s="592"/>
      <c r="E21" s="592"/>
      <c r="F21" s="592"/>
      <c r="G21" s="592"/>
      <c r="H21" s="592"/>
      <c r="I21" s="592"/>
      <c r="J21" s="592"/>
      <c r="K21" s="592"/>
      <c r="L21" s="592"/>
      <c r="M21" s="592"/>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592"/>
      <c r="AK21" s="592"/>
      <c r="AL21" s="592"/>
      <c r="AM21" s="592"/>
      <c r="AN21" s="592"/>
      <c r="AO21" s="592"/>
      <c r="AP21" s="592"/>
      <c r="AQ21" s="592"/>
      <c r="AR21" s="592"/>
      <c r="AS21" s="592"/>
      <c r="AT21" s="592"/>
      <c r="AU21" s="592"/>
      <c r="AV21" s="592"/>
      <c r="AW21" s="592"/>
      <c r="AX21" s="593"/>
      <c r="AY21" s="567"/>
      <c r="AZ21" s="568"/>
      <c r="BA21" s="568"/>
      <c r="BB21" s="568"/>
      <c r="BC21" s="568"/>
      <c r="BD21" s="568"/>
      <c r="BE21" s="568"/>
      <c r="BF21" s="568"/>
      <c r="BG21" s="568"/>
      <c r="BH21" s="568"/>
      <c r="BI21" s="568"/>
      <c r="BJ21" s="568"/>
      <c r="BK21" s="568"/>
      <c r="BL21" s="568"/>
      <c r="BM21" s="569"/>
      <c r="BN21" s="570"/>
      <c r="BO21" s="571"/>
      <c r="BP21" s="571"/>
      <c r="BQ21" s="571"/>
      <c r="BR21" s="571"/>
      <c r="BS21" s="571"/>
      <c r="BT21" s="571"/>
      <c r="BU21" s="572"/>
      <c r="BV21" s="570"/>
      <c r="BW21" s="571"/>
      <c r="BX21" s="571"/>
      <c r="BY21" s="571"/>
      <c r="BZ21" s="571"/>
      <c r="CA21" s="571"/>
      <c r="CB21" s="571"/>
      <c r="CC21" s="572"/>
      <c r="CD21" s="176"/>
      <c r="CE21" s="565"/>
      <c r="CF21" s="565"/>
      <c r="CG21" s="565"/>
      <c r="CH21" s="565"/>
      <c r="CI21" s="565"/>
      <c r="CJ21" s="565"/>
      <c r="CK21" s="565"/>
      <c r="CL21" s="565"/>
      <c r="CM21" s="565"/>
      <c r="CN21" s="565"/>
      <c r="CO21" s="565"/>
      <c r="CP21" s="565"/>
      <c r="CQ21" s="565"/>
      <c r="CR21" s="565"/>
      <c r="CS21" s="566"/>
      <c r="CT21" s="448"/>
      <c r="CU21" s="449"/>
      <c r="CV21" s="449"/>
      <c r="CW21" s="449"/>
      <c r="CX21" s="449"/>
      <c r="CY21" s="449"/>
      <c r="CZ21" s="449"/>
      <c r="DA21" s="450"/>
      <c r="DB21" s="448"/>
      <c r="DC21" s="449"/>
      <c r="DD21" s="449"/>
      <c r="DE21" s="449"/>
      <c r="DF21" s="449"/>
      <c r="DG21" s="449"/>
      <c r="DH21" s="449"/>
      <c r="DI21" s="450"/>
    </row>
    <row r="22" spans="1:113" ht="18.75" customHeight="1" x14ac:dyDescent="0.2">
      <c r="A22" s="163"/>
      <c r="B22" s="621" t="s">
        <v>152</v>
      </c>
      <c r="C22" s="595"/>
      <c r="D22" s="596"/>
      <c r="E22" s="463" t="s">
        <v>1</v>
      </c>
      <c r="F22" s="468"/>
      <c r="G22" s="468"/>
      <c r="H22" s="468"/>
      <c r="I22" s="468"/>
      <c r="J22" s="468"/>
      <c r="K22" s="458"/>
      <c r="L22" s="463" t="s">
        <v>153</v>
      </c>
      <c r="M22" s="468"/>
      <c r="N22" s="468"/>
      <c r="O22" s="468"/>
      <c r="P22" s="458"/>
      <c r="Q22" s="626" t="s">
        <v>154</v>
      </c>
      <c r="R22" s="627"/>
      <c r="S22" s="627"/>
      <c r="T22" s="627"/>
      <c r="U22" s="627"/>
      <c r="V22" s="628"/>
      <c r="W22" s="594" t="s">
        <v>155</v>
      </c>
      <c r="X22" s="595"/>
      <c r="Y22" s="596"/>
      <c r="Z22" s="463" t="s">
        <v>1</v>
      </c>
      <c r="AA22" s="468"/>
      <c r="AB22" s="468"/>
      <c r="AC22" s="468"/>
      <c r="AD22" s="468"/>
      <c r="AE22" s="468"/>
      <c r="AF22" s="468"/>
      <c r="AG22" s="458"/>
      <c r="AH22" s="632" t="s">
        <v>156</v>
      </c>
      <c r="AI22" s="468"/>
      <c r="AJ22" s="468"/>
      <c r="AK22" s="468"/>
      <c r="AL22" s="458"/>
      <c r="AM22" s="632" t="s">
        <v>157</v>
      </c>
      <c r="AN22" s="633"/>
      <c r="AO22" s="633"/>
      <c r="AP22" s="633"/>
      <c r="AQ22" s="633"/>
      <c r="AR22" s="634"/>
      <c r="AS22" s="626" t="s">
        <v>154</v>
      </c>
      <c r="AT22" s="627"/>
      <c r="AU22" s="627"/>
      <c r="AV22" s="627"/>
      <c r="AW22" s="627"/>
      <c r="AX22" s="638"/>
      <c r="AY22" s="411" t="s">
        <v>158</v>
      </c>
      <c r="AZ22" s="412"/>
      <c r="BA22" s="412"/>
      <c r="BB22" s="412"/>
      <c r="BC22" s="412"/>
      <c r="BD22" s="412"/>
      <c r="BE22" s="412"/>
      <c r="BF22" s="412"/>
      <c r="BG22" s="412"/>
      <c r="BH22" s="412"/>
      <c r="BI22" s="412"/>
      <c r="BJ22" s="412"/>
      <c r="BK22" s="412"/>
      <c r="BL22" s="412"/>
      <c r="BM22" s="413"/>
      <c r="BN22" s="414">
        <v>3763879</v>
      </c>
      <c r="BO22" s="415"/>
      <c r="BP22" s="415"/>
      <c r="BQ22" s="415"/>
      <c r="BR22" s="415"/>
      <c r="BS22" s="415"/>
      <c r="BT22" s="415"/>
      <c r="BU22" s="416"/>
      <c r="BV22" s="414">
        <v>3977617</v>
      </c>
      <c r="BW22" s="415"/>
      <c r="BX22" s="415"/>
      <c r="BY22" s="415"/>
      <c r="BZ22" s="415"/>
      <c r="CA22" s="415"/>
      <c r="CB22" s="415"/>
      <c r="CC22" s="416"/>
      <c r="CD22" s="176"/>
      <c r="CE22" s="565"/>
      <c r="CF22" s="565"/>
      <c r="CG22" s="565"/>
      <c r="CH22" s="565"/>
      <c r="CI22" s="565"/>
      <c r="CJ22" s="565"/>
      <c r="CK22" s="565"/>
      <c r="CL22" s="565"/>
      <c r="CM22" s="565"/>
      <c r="CN22" s="565"/>
      <c r="CO22" s="565"/>
      <c r="CP22" s="565"/>
      <c r="CQ22" s="565"/>
      <c r="CR22" s="565"/>
      <c r="CS22" s="566"/>
      <c r="CT22" s="448"/>
      <c r="CU22" s="449"/>
      <c r="CV22" s="449"/>
      <c r="CW22" s="449"/>
      <c r="CX22" s="449"/>
      <c r="CY22" s="449"/>
      <c r="CZ22" s="449"/>
      <c r="DA22" s="450"/>
      <c r="DB22" s="448"/>
      <c r="DC22" s="449"/>
      <c r="DD22" s="449"/>
      <c r="DE22" s="449"/>
      <c r="DF22" s="449"/>
      <c r="DG22" s="449"/>
      <c r="DH22" s="449"/>
      <c r="DI22" s="450"/>
    </row>
    <row r="23" spans="1:113" ht="18.75" customHeight="1" x14ac:dyDescent="0.2">
      <c r="A23" s="163"/>
      <c r="B23" s="622"/>
      <c r="C23" s="598"/>
      <c r="D23" s="599"/>
      <c r="E23" s="437"/>
      <c r="F23" s="442"/>
      <c r="G23" s="442"/>
      <c r="H23" s="442"/>
      <c r="I23" s="442"/>
      <c r="J23" s="442"/>
      <c r="K23" s="431"/>
      <c r="L23" s="437"/>
      <c r="M23" s="442"/>
      <c r="N23" s="442"/>
      <c r="O23" s="442"/>
      <c r="P23" s="431"/>
      <c r="Q23" s="629"/>
      <c r="R23" s="630"/>
      <c r="S23" s="630"/>
      <c r="T23" s="630"/>
      <c r="U23" s="630"/>
      <c r="V23" s="631"/>
      <c r="W23" s="597"/>
      <c r="X23" s="598"/>
      <c r="Y23" s="599"/>
      <c r="Z23" s="437"/>
      <c r="AA23" s="442"/>
      <c r="AB23" s="442"/>
      <c r="AC23" s="442"/>
      <c r="AD23" s="442"/>
      <c r="AE23" s="442"/>
      <c r="AF23" s="442"/>
      <c r="AG23" s="431"/>
      <c r="AH23" s="437"/>
      <c r="AI23" s="442"/>
      <c r="AJ23" s="442"/>
      <c r="AK23" s="442"/>
      <c r="AL23" s="431"/>
      <c r="AM23" s="635"/>
      <c r="AN23" s="636"/>
      <c r="AO23" s="636"/>
      <c r="AP23" s="636"/>
      <c r="AQ23" s="636"/>
      <c r="AR23" s="637"/>
      <c r="AS23" s="629"/>
      <c r="AT23" s="630"/>
      <c r="AU23" s="630"/>
      <c r="AV23" s="630"/>
      <c r="AW23" s="630"/>
      <c r="AX23" s="639"/>
      <c r="AY23" s="485" t="s">
        <v>159</v>
      </c>
      <c r="AZ23" s="486"/>
      <c r="BA23" s="486"/>
      <c r="BB23" s="486"/>
      <c r="BC23" s="486"/>
      <c r="BD23" s="486"/>
      <c r="BE23" s="486"/>
      <c r="BF23" s="486"/>
      <c r="BG23" s="486"/>
      <c r="BH23" s="486"/>
      <c r="BI23" s="486"/>
      <c r="BJ23" s="486"/>
      <c r="BK23" s="486"/>
      <c r="BL23" s="486"/>
      <c r="BM23" s="487"/>
      <c r="BN23" s="451">
        <v>3285653</v>
      </c>
      <c r="BO23" s="452"/>
      <c r="BP23" s="452"/>
      <c r="BQ23" s="452"/>
      <c r="BR23" s="452"/>
      <c r="BS23" s="452"/>
      <c r="BT23" s="452"/>
      <c r="BU23" s="453"/>
      <c r="BV23" s="451">
        <v>3450879</v>
      </c>
      <c r="BW23" s="452"/>
      <c r="BX23" s="452"/>
      <c r="BY23" s="452"/>
      <c r="BZ23" s="452"/>
      <c r="CA23" s="452"/>
      <c r="CB23" s="452"/>
      <c r="CC23" s="453"/>
      <c r="CD23" s="176"/>
      <c r="CE23" s="565"/>
      <c r="CF23" s="565"/>
      <c r="CG23" s="565"/>
      <c r="CH23" s="565"/>
      <c r="CI23" s="565"/>
      <c r="CJ23" s="565"/>
      <c r="CK23" s="565"/>
      <c r="CL23" s="565"/>
      <c r="CM23" s="565"/>
      <c r="CN23" s="565"/>
      <c r="CO23" s="565"/>
      <c r="CP23" s="565"/>
      <c r="CQ23" s="565"/>
      <c r="CR23" s="565"/>
      <c r="CS23" s="566"/>
      <c r="CT23" s="448"/>
      <c r="CU23" s="449"/>
      <c r="CV23" s="449"/>
      <c r="CW23" s="449"/>
      <c r="CX23" s="449"/>
      <c r="CY23" s="449"/>
      <c r="CZ23" s="449"/>
      <c r="DA23" s="450"/>
      <c r="DB23" s="448"/>
      <c r="DC23" s="449"/>
      <c r="DD23" s="449"/>
      <c r="DE23" s="449"/>
      <c r="DF23" s="449"/>
      <c r="DG23" s="449"/>
      <c r="DH23" s="449"/>
      <c r="DI23" s="450"/>
    </row>
    <row r="24" spans="1:113" ht="18.75" customHeight="1" thickBot="1" x14ac:dyDescent="0.25">
      <c r="A24" s="163"/>
      <c r="B24" s="622"/>
      <c r="C24" s="598"/>
      <c r="D24" s="599"/>
      <c r="E24" s="501" t="s">
        <v>160</v>
      </c>
      <c r="F24" s="481"/>
      <c r="G24" s="481"/>
      <c r="H24" s="481"/>
      <c r="I24" s="481"/>
      <c r="J24" s="481"/>
      <c r="K24" s="482"/>
      <c r="L24" s="502">
        <v>1</v>
      </c>
      <c r="M24" s="503"/>
      <c r="N24" s="503"/>
      <c r="O24" s="503"/>
      <c r="P24" s="545"/>
      <c r="Q24" s="502">
        <v>7180</v>
      </c>
      <c r="R24" s="503"/>
      <c r="S24" s="503"/>
      <c r="T24" s="503"/>
      <c r="U24" s="503"/>
      <c r="V24" s="545"/>
      <c r="W24" s="597"/>
      <c r="X24" s="598"/>
      <c r="Y24" s="599"/>
      <c r="Z24" s="501" t="s">
        <v>161</v>
      </c>
      <c r="AA24" s="481"/>
      <c r="AB24" s="481"/>
      <c r="AC24" s="481"/>
      <c r="AD24" s="481"/>
      <c r="AE24" s="481"/>
      <c r="AF24" s="481"/>
      <c r="AG24" s="482"/>
      <c r="AH24" s="502">
        <v>106</v>
      </c>
      <c r="AI24" s="503"/>
      <c r="AJ24" s="503"/>
      <c r="AK24" s="503"/>
      <c r="AL24" s="545"/>
      <c r="AM24" s="502">
        <v>311852</v>
      </c>
      <c r="AN24" s="503"/>
      <c r="AO24" s="503"/>
      <c r="AP24" s="503"/>
      <c r="AQ24" s="503"/>
      <c r="AR24" s="545"/>
      <c r="AS24" s="502">
        <v>2942</v>
      </c>
      <c r="AT24" s="503"/>
      <c r="AU24" s="503"/>
      <c r="AV24" s="503"/>
      <c r="AW24" s="503"/>
      <c r="AX24" s="504"/>
      <c r="AY24" s="567" t="s">
        <v>162</v>
      </c>
      <c r="AZ24" s="568"/>
      <c r="BA24" s="568"/>
      <c r="BB24" s="568"/>
      <c r="BC24" s="568"/>
      <c r="BD24" s="568"/>
      <c r="BE24" s="568"/>
      <c r="BF24" s="568"/>
      <c r="BG24" s="568"/>
      <c r="BH24" s="568"/>
      <c r="BI24" s="568"/>
      <c r="BJ24" s="568"/>
      <c r="BK24" s="568"/>
      <c r="BL24" s="568"/>
      <c r="BM24" s="569"/>
      <c r="BN24" s="451">
        <v>2063539</v>
      </c>
      <c r="BO24" s="452"/>
      <c r="BP24" s="452"/>
      <c r="BQ24" s="452"/>
      <c r="BR24" s="452"/>
      <c r="BS24" s="452"/>
      <c r="BT24" s="452"/>
      <c r="BU24" s="453"/>
      <c r="BV24" s="451">
        <v>2077881</v>
      </c>
      <c r="BW24" s="452"/>
      <c r="BX24" s="452"/>
      <c r="BY24" s="452"/>
      <c r="BZ24" s="452"/>
      <c r="CA24" s="452"/>
      <c r="CB24" s="452"/>
      <c r="CC24" s="453"/>
      <c r="CD24" s="176"/>
      <c r="CE24" s="565"/>
      <c r="CF24" s="565"/>
      <c r="CG24" s="565"/>
      <c r="CH24" s="565"/>
      <c r="CI24" s="565"/>
      <c r="CJ24" s="565"/>
      <c r="CK24" s="565"/>
      <c r="CL24" s="565"/>
      <c r="CM24" s="565"/>
      <c r="CN24" s="565"/>
      <c r="CO24" s="565"/>
      <c r="CP24" s="565"/>
      <c r="CQ24" s="565"/>
      <c r="CR24" s="565"/>
      <c r="CS24" s="566"/>
      <c r="CT24" s="448"/>
      <c r="CU24" s="449"/>
      <c r="CV24" s="449"/>
      <c r="CW24" s="449"/>
      <c r="CX24" s="449"/>
      <c r="CY24" s="449"/>
      <c r="CZ24" s="449"/>
      <c r="DA24" s="450"/>
      <c r="DB24" s="448"/>
      <c r="DC24" s="449"/>
      <c r="DD24" s="449"/>
      <c r="DE24" s="449"/>
      <c r="DF24" s="449"/>
      <c r="DG24" s="449"/>
      <c r="DH24" s="449"/>
      <c r="DI24" s="450"/>
    </row>
    <row r="25" spans="1:113" ht="18.75" customHeight="1" x14ac:dyDescent="0.2">
      <c r="A25" s="163"/>
      <c r="B25" s="622"/>
      <c r="C25" s="598"/>
      <c r="D25" s="599"/>
      <c r="E25" s="501" t="s">
        <v>163</v>
      </c>
      <c r="F25" s="481"/>
      <c r="G25" s="481"/>
      <c r="H25" s="481"/>
      <c r="I25" s="481"/>
      <c r="J25" s="481"/>
      <c r="K25" s="482"/>
      <c r="L25" s="502">
        <v>1</v>
      </c>
      <c r="M25" s="503"/>
      <c r="N25" s="503"/>
      <c r="O25" s="503"/>
      <c r="P25" s="545"/>
      <c r="Q25" s="502">
        <v>5650</v>
      </c>
      <c r="R25" s="503"/>
      <c r="S25" s="503"/>
      <c r="T25" s="503"/>
      <c r="U25" s="503"/>
      <c r="V25" s="545"/>
      <c r="W25" s="597"/>
      <c r="X25" s="598"/>
      <c r="Y25" s="599"/>
      <c r="Z25" s="501" t="s">
        <v>164</v>
      </c>
      <c r="AA25" s="481"/>
      <c r="AB25" s="481"/>
      <c r="AC25" s="481"/>
      <c r="AD25" s="481"/>
      <c r="AE25" s="481"/>
      <c r="AF25" s="481"/>
      <c r="AG25" s="482"/>
      <c r="AH25" s="502" t="s">
        <v>121</v>
      </c>
      <c r="AI25" s="503"/>
      <c r="AJ25" s="503"/>
      <c r="AK25" s="503"/>
      <c r="AL25" s="545"/>
      <c r="AM25" s="502" t="s">
        <v>121</v>
      </c>
      <c r="AN25" s="503"/>
      <c r="AO25" s="503"/>
      <c r="AP25" s="503"/>
      <c r="AQ25" s="503"/>
      <c r="AR25" s="545"/>
      <c r="AS25" s="502" t="s">
        <v>121</v>
      </c>
      <c r="AT25" s="503"/>
      <c r="AU25" s="503"/>
      <c r="AV25" s="503"/>
      <c r="AW25" s="503"/>
      <c r="AX25" s="504"/>
      <c r="AY25" s="411" t="s">
        <v>165</v>
      </c>
      <c r="AZ25" s="412"/>
      <c r="BA25" s="412"/>
      <c r="BB25" s="412"/>
      <c r="BC25" s="412"/>
      <c r="BD25" s="412"/>
      <c r="BE25" s="412"/>
      <c r="BF25" s="412"/>
      <c r="BG25" s="412"/>
      <c r="BH25" s="412"/>
      <c r="BI25" s="412"/>
      <c r="BJ25" s="412"/>
      <c r="BK25" s="412"/>
      <c r="BL25" s="412"/>
      <c r="BM25" s="413"/>
      <c r="BN25" s="414">
        <v>93507</v>
      </c>
      <c r="BO25" s="415"/>
      <c r="BP25" s="415"/>
      <c r="BQ25" s="415"/>
      <c r="BR25" s="415"/>
      <c r="BS25" s="415"/>
      <c r="BT25" s="415"/>
      <c r="BU25" s="416"/>
      <c r="BV25" s="414">
        <v>83259</v>
      </c>
      <c r="BW25" s="415"/>
      <c r="BX25" s="415"/>
      <c r="BY25" s="415"/>
      <c r="BZ25" s="415"/>
      <c r="CA25" s="415"/>
      <c r="CB25" s="415"/>
      <c r="CC25" s="416"/>
      <c r="CD25" s="176"/>
      <c r="CE25" s="565"/>
      <c r="CF25" s="565"/>
      <c r="CG25" s="565"/>
      <c r="CH25" s="565"/>
      <c r="CI25" s="565"/>
      <c r="CJ25" s="565"/>
      <c r="CK25" s="565"/>
      <c r="CL25" s="565"/>
      <c r="CM25" s="565"/>
      <c r="CN25" s="565"/>
      <c r="CO25" s="565"/>
      <c r="CP25" s="565"/>
      <c r="CQ25" s="565"/>
      <c r="CR25" s="565"/>
      <c r="CS25" s="566"/>
      <c r="CT25" s="448"/>
      <c r="CU25" s="449"/>
      <c r="CV25" s="449"/>
      <c r="CW25" s="449"/>
      <c r="CX25" s="449"/>
      <c r="CY25" s="449"/>
      <c r="CZ25" s="449"/>
      <c r="DA25" s="450"/>
      <c r="DB25" s="448"/>
      <c r="DC25" s="449"/>
      <c r="DD25" s="449"/>
      <c r="DE25" s="449"/>
      <c r="DF25" s="449"/>
      <c r="DG25" s="449"/>
      <c r="DH25" s="449"/>
      <c r="DI25" s="450"/>
    </row>
    <row r="26" spans="1:113" ht="18.75" customHeight="1" x14ac:dyDescent="0.2">
      <c r="A26" s="163"/>
      <c r="B26" s="622"/>
      <c r="C26" s="598"/>
      <c r="D26" s="599"/>
      <c r="E26" s="501" t="s">
        <v>166</v>
      </c>
      <c r="F26" s="481"/>
      <c r="G26" s="481"/>
      <c r="H26" s="481"/>
      <c r="I26" s="481"/>
      <c r="J26" s="481"/>
      <c r="K26" s="482"/>
      <c r="L26" s="502">
        <v>1</v>
      </c>
      <c r="M26" s="503"/>
      <c r="N26" s="503"/>
      <c r="O26" s="503"/>
      <c r="P26" s="545"/>
      <c r="Q26" s="502">
        <v>5000</v>
      </c>
      <c r="R26" s="503"/>
      <c r="S26" s="503"/>
      <c r="T26" s="503"/>
      <c r="U26" s="503"/>
      <c r="V26" s="545"/>
      <c r="W26" s="597"/>
      <c r="X26" s="598"/>
      <c r="Y26" s="599"/>
      <c r="Z26" s="501" t="s">
        <v>167</v>
      </c>
      <c r="AA26" s="603"/>
      <c r="AB26" s="603"/>
      <c r="AC26" s="603"/>
      <c r="AD26" s="603"/>
      <c r="AE26" s="603"/>
      <c r="AF26" s="603"/>
      <c r="AG26" s="604"/>
      <c r="AH26" s="502">
        <v>9</v>
      </c>
      <c r="AI26" s="503"/>
      <c r="AJ26" s="503"/>
      <c r="AK26" s="503"/>
      <c r="AL26" s="545"/>
      <c r="AM26" s="502">
        <v>27333</v>
      </c>
      <c r="AN26" s="503"/>
      <c r="AO26" s="503"/>
      <c r="AP26" s="503"/>
      <c r="AQ26" s="503"/>
      <c r="AR26" s="545"/>
      <c r="AS26" s="502">
        <v>3037</v>
      </c>
      <c r="AT26" s="503"/>
      <c r="AU26" s="503"/>
      <c r="AV26" s="503"/>
      <c r="AW26" s="503"/>
      <c r="AX26" s="504"/>
      <c r="AY26" s="454" t="s">
        <v>168</v>
      </c>
      <c r="AZ26" s="455"/>
      <c r="BA26" s="455"/>
      <c r="BB26" s="455"/>
      <c r="BC26" s="455"/>
      <c r="BD26" s="455"/>
      <c r="BE26" s="455"/>
      <c r="BF26" s="455"/>
      <c r="BG26" s="455"/>
      <c r="BH26" s="455"/>
      <c r="BI26" s="455"/>
      <c r="BJ26" s="455"/>
      <c r="BK26" s="455"/>
      <c r="BL26" s="455"/>
      <c r="BM26" s="456"/>
      <c r="BN26" s="451" t="s">
        <v>121</v>
      </c>
      <c r="BO26" s="452"/>
      <c r="BP26" s="452"/>
      <c r="BQ26" s="452"/>
      <c r="BR26" s="452"/>
      <c r="BS26" s="452"/>
      <c r="BT26" s="452"/>
      <c r="BU26" s="453"/>
      <c r="BV26" s="451" t="s">
        <v>121</v>
      </c>
      <c r="BW26" s="452"/>
      <c r="BX26" s="452"/>
      <c r="BY26" s="452"/>
      <c r="BZ26" s="452"/>
      <c r="CA26" s="452"/>
      <c r="CB26" s="452"/>
      <c r="CC26" s="453"/>
      <c r="CD26" s="176"/>
      <c r="CE26" s="565"/>
      <c r="CF26" s="565"/>
      <c r="CG26" s="565"/>
      <c r="CH26" s="565"/>
      <c r="CI26" s="565"/>
      <c r="CJ26" s="565"/>
      <c r="CK26" s="565"/>
      <c r="CL26" s="565"/>
      <c r="CM26" s="565"/>
      <c r="CN26" s="565"/>
      <c r="CO26" s="565"/>
      <c r="CP26" s="565"/>
      <c r="CQ26" s="565"/>
      <c r="CR26" s="565"/>
      <c r="CS26" s="566"/>
      <c r="CT26" s="448"/>
      <c r="CU26" s="449"/>
      <c r="CV26" s="449"/>
      <c r="CW26" s="449"/>
      <c r="CX26" s="449"/>
      <c r="CY26" s="449"/>
      <c r="CZ26" s="449"/>
      <c r="DA26" s="450"/>
      <c r="DB26" s="448"/>
      <c r="DC26" s="449"/>
      <c r="DD26" s="449"/>
      <c r="DE26" s="449"/>
      <c r="DF26" s="449"/>
      <c r="DG26" s="449"/>
      <c r="DH26" s="449"/>
      <c r="DI26" s="450"/>
    </row>
    <row r="27" spans="1:113" ht="18.75" customHeight="1" thickBot="1" x14ac:dyDescent="0.25">
      <c r="A27" s="163"/>
      <c r="B27" s="622"/>
      <c r="C27" s="598"/>
      <c r="D27" s="599"/>
      <c r="E27" s="501" t="s">
        <v>169</v>
      </c>
      <c r="F27" s="481"/>
      <c r="G27" s="481"/>
      <c r="H27" s="481"/>
      <c r="I27" s="481"/>
      <c r="J27" s="481"/>
      <c r="K27" s="482"/>
      <c r="L27" s="502">
        <v>1</v>
      </c>
      <c r="M27" s="503"/>
      <c r="N27" s="503"/>
      <c r="O27" s="503"/>
      <c r="P27" s="545"/>
      <c r="Q27" s="502">
        <v>2850</v>
      </c>
      <c r="R27" s="503"/>
      <c r="S27" s="503"/>
      <c r="T27" s="503"/>
      <c r="U27" s="503"/>
      <c r="V27" s="545"/>
      <c r="W27" s="597"/>
      <c r="X27" s="598"/>
      <c r="Y27" s="599"/>
      <c r="Z27" s="501" t="s">
        <v>170</v>
      </c>
      <c r="AA27" s="481"/>
      <c r="AB27" s="481"/>
      <c r="AC27" s="481"/>
      <c r="AD27" s="481"/>
      <c r="AE27" s="481"/>
      <c r="AF27" s="481"/>
      <c r="AG27" s="482"/>
      <c r="AH27" s="502" t="s">
        <v>121</v>
      </c>
      <c r="AI27" s="503"/>
      <c r="AJ27" s="503"/>
      <c r="AK27" s="503"/>
      <c r="AL27" s="545"/>
      <c r="AM27" s="502" t="s">
        <v>121</v>
      </c>
      <c r="AN27" s="503"/>
      <c r="AO27" s="503"/>
      <c r="AP27" s="503"/>
      <c r="AQ27" s="503"/>
      <c r="AR27" s="545"/>
      <c r="AS27" s="502" t="s">
        <v>121</v>
      </c>
      <c r="AT27" s="503"/>
      <c r="AU27" s="503"/>
      <c r="AV27" s="503"/>
      <c r="AW27" s="503"/>
      <c r="AX27" s="504"/>
      <c r="AY27" s="546" t="s">
        <v>171</v>
      </c>
      <c r="AZ27" s="547"/>
      <c r="BA27" s="547"/>
      <c r="BB27" s="547"/>
      <c r="BC27" s="547"/>
      <c r="BD27" s="547"/>
      <c r="BE27" s="547"/>
      <c r="BF27" s="547"/>
      <c r="BG27" s="547"/>
      <c r="BH27" s="547"/>
      <c r="BI27" s="547"/>
      <c r="BJ27" s="547"/>
      <c r="BK27" s="547"/>
      <c r="BL27" s="547"/>
      <c r="BM27" s="548"/>
      <c r="BN27" s="570">
        <v>179416</v>
      </c>
      <c r="BO27" s="571"/>
      <c r="BP27" s="571"/>
      <c r="BQ27" s="571"/>
      <c r="BR27" s="571"/>
      <c r="BS27" s="571"/>
      <c r="BT27" s="571"/>
      <c r="BU27" s="572"/>
      <c r="BV27" s="570">
        <v>179416</v>
      </c>
      <c r="BW27" s="571"/>
      <c r="BX27" s="571"/>
      <c r="BY27" s="571"/>
      <c r="BZ27" s="571"/>
      <c r="CA27" s="571"/>
      <c r="CB27" s="571"/>
      <c r="CC27" s="572"/>
      <c r="CD27" s="178"/>
      <c r="CE27" s="565"/>
      <c r="CF27" s="565"/>
      <c r="CG27" s="565"/>
      <c r="CH27" s="565"/>
      <c r="CI27" s="565"/>
      <c r="CJ27" s="565"/>
      <c r="CK27" s="565"/>
      <c r="CL27" s="565"/>
      <c r="CM27" s="565"/>
      <c r="CN27" s="565"/>
      <c r="CO27" s="565"/>
      <c r="CP27" s="565"/>
      <c r="CQ27" s="565"/>
      <c r="CR27" s="565"/>
      <c r="CS27" s="566"/>
      <c r="CT27" s="448"/>
      <c r="CU27" s="449"/>
      <c r="CV27" s="449"/>
      <c r="CW27" s="449"/>
      <c r="CX27" s="449"/>
      <c r="CY27" s="449"/>
      <c r="CZ27" s="449"/>
      <c r="DA27" s="450"/>
      <c r="DB27" s="448"/>
      <c r="DC27" s="449"/>
      <c r="DD27" s="449"/>
      <c r="DE27" s="449"/>
      <c r="DF27" s="449"/>
      <c r="DG27" s="449"/>
      <c r="DH27" s="449"/>
      <c r="DI27" s="450"/>
    </row>
    <row r="28" spans="1:113" ht="18.75" customHeight="1" x14ac:dyDescent="0.2">
      <c r="A28" s="163"/>
      <c r="B28" s="622"/>
      <c r="C28" s="598"/>
      <c r="D28" s="599"/>
      <c r="E28" s="501" t="s">
        <v>172</v>
      </c>
      <c r="F28" s="481"/>
      <c r="G28" s="481"/>
      <c r="H28" s="481"/>
      <c r="I28" s="481"/>
      <c r="J28" s="481"/>
      <c r="K28" s="482"/>
      <c r="L28" s="502">
        <v>1</v>
      </c>
      <c r="M28" s="503"/>
      <c r="N28" s="503"/>
      <c r="O28" s="503"/>
      <c r="P28" s="545"/>
      <c r="Q28" s="502">
        <v>2220</v>
      </c>
      <c r="R28" s="503"/>
      <c r="S28" s="503"/>
      <c r="T28" s="503"/>
      <c r="U28" s="503"/>
      <c r="V28" s="545"/>
      <c r="W28" s="597"/>
      <c r="X28" s="598"/>
      <c r="Y28" s="599"/>
      <c r="Z28" s="501" t="s">
        <v>173</v>
      </c>
      <c r="AA28" s="481"/>
      <c r="AB28" s="481"/>
      <c r="AC28" s="481"/>
      <c r="AD28" s="481"/>
      <c r="AE28" s="481"/>
      <c r="AF28" s="481"/>
      <c r="AG28" s="482"/>
      <c r="AH28" s="502" t="s">
        <v>121</v>
      </c>
      <c r="AI28" s="503"/>
      <c r="AJ28" s="503"/>
      <c r="AK28" s="503"/>
      <c r="AL28" s="545"/>
      <c r="AM28" s="502" t="s">
        <v>121</v>
      </c>
      <c r="AN28" s="503"/>
      <c r="AO28" s="503"/>
      <c r="AP28" s="503"/>
      <c r="AQ28" s="503"/>
      <c r="AR28" s="545"/>
      <c r="AS28" s="502" t="s">
        <v>121</v>
      </c>
      <c r="AT28" s="503"/>
      <c r="AU28" s="503"/>
      <c r="AV28" s="503"/>
      <c r="AW28" s="503"/>
      <c r="AX28" s="504"/>
      <c r="AY28" s="605" t="s">
        <v>174</v>
      </c>
      <c r="AZ28" s="606"/>
      <c r="BA28" s="606"/>
      <c r="BB28" s="607"/>
      <c r="BC28" s="411" t="s">
        <v>46</v>
      </c>
      <c r="BD28" s="412"/>
      <c r="BE28" s="412"/>
      <c r="BF28" s="412"/>
      <c r="BG28" s="412"/>
      <c r="BH28" s="412"/>
      <c r="BI28" s="412"/>
      <c r="BJ28" s="412"/>
      <c r="BK28" s="412"/>
      <c r="BL28" s="412"/>
      <c r="BM28" s="413"/>
      <c r="BN28" s="414">
        <v>1638904</v>
      </c>
      <c r="BO28" s="415"/>
      <c r="BP28" s="415"/>
      <c r="BQ28" s="415"/>
      <c r="BR28" s="415"/>
      <c r="BS28" s="415"/>
      <c r="BT28" s="415"/>
      <c r="BU28" s="416"/>
      <c r="BV28" s="414">
        <v>1513682</v>
      </c>
      <c r="BW28" s="415"/>
      <c r="BX28" s="415"/>
      <c r="BY28" s="415"/>
      <c r="BZ28" s="415"/>
      <c r="CA28" s="415"/>
      <c r="CB28" s="415"/>
      <c r="CC28" s="416"/>
      <c r="CD28" s="176"/>
      <c r="CE28" s="565"/>
      <c r="CF28" s="565"/>
      <c r="CG28" s="565"/>
      <c r="CH28" s="565"/>
      <c r="CI28" s="565"/>
      <c r="CJ28" s="565"/>
      <c r="CK28" s="565"/>
      <c r="CL28" s="565"/>
      <c r="CM28" s="565"/>
      <c r="CN28" s="565"/>
      <c r="CO28" s="565"/>
      <c r="CP28" s="565"/>
      <c r="CQ28" s="565"/>
      <c r="CR28" s="565"/>
      <c r="CS28" s="566"/>
      <c r="CT28" s="448"/>
      <c r="CU28" s="449"/>
      <c r="CV28" s="449"/>
      <c r="CW28" s="449"/>
      <c r="CX28" s="449"/>
      <c r="CY28" s="449"/>
      <c r="CZ28" s="449"/>
      <c r="DA28" s="450"/>
      <c r="DB28" s="448"/>
      <c r="DC28" s="449"/>
      <c r="DD28" s="449"/>
      <c r="DE28" s="449"/>
      <c r="DF28" s="449"/>
      <c r="DG28" s="449"/>
      <c r="DH28" s="449"/>
      <c r="DI28" s="450"/>
    </row>
    <row r="29" spans="1:113" ht="18.75" customHeight="1" x14ac:dyDescent="0.2">
      <c r="A29" s="163"/>
      <c r="B29" s="622"/>
      <c r="C29" s="598"/>
      <c r="D29" s="599"/>
      <c r="E29" s="501" t="s">
        <v>175</v>
      </c>
      <c r="F29" s="481"/>
      <c r="G29" s="481"/>
      <c r="H29" s="481"/>
      <c r="I29" s="481"/>
      <c r="J29" s="481"/>
      <c r="K29" s="482"/>
      <c r="L29" s="502">
        <v>12</v>
      </c>
      <c r="M29" s="503"/>
      <c r="N29" s="503"/>
      <c r="O29" s="503"/>
      <c r="P29" s="545"/>
      <c r="Q29" s="502">
        <v>2030</v>
      </c>
      <c r="R29" s="503"/>
      <c r="S29" s="503"/>
      <c r="T29" s="503"/>
      <c r="U29" s="503"/>
      <c r="V29" s="545"/>
      <c r="W29" s="600"/>
      <c r="X29" s="601"/>
      <c r="Y29" s="602"/>
      <c r="Z29" s="501" t="s">
        <v>176</v>
      </c>
      <c r="AA29" s="481"/>
      <c r="AB29" s="481"/>
      <c r="AC29" s="481"/>
      <c r="AD29" s="481"/>
      <c r="AE29" s="481"/>
      <c r="AF29" s="481"/>
      <c r="AG29" s="482"/>
      <c r="AH29" s="502">
        <v>106</v>
      </c>
      <c r="AI29" s="503"/>
      <c r="AJ29" s="503"/>
      <c r="AK29" s="503"/>
      <c r="AL29" s="545"/>
      <c r="AM29" s="502">
        <v>311852</v>
      </c>
      <c r="AN29" s="503"/>
      <c r="AO29" s="503"/>
      <c r="AP29" s="503"/>
      <c r="AQ29" s="503"/>
      <c r="AR29" s="545"/>
      <c r="AS29" s="502">
        <v>2942</v>
      </c>
      <c r="AT29" s="503"/>
      <c r="AU29" s="503"/>
      <c r="AV29" s="503"/>
      <c r="AW29" s="503"/>
      <c r="AX29" s="504"/>
      <c r="AY29" s="608"/>
      <c r="AZ29" s="609"/>
      <c r="BA29" s="609"/>
      <c r="BB29" s="610"/>
      <c r="BC29" s="485" t="s">
        <v>177</v>
      </c>
      <c r="BD29" s="486"/>
      <c r="BE29" s="486"/>
      <c r="BF29" s="486"/>
      <c r="BG29" s="486"/>
      <c r="BH29" s="486"/>
      <c r="BI29" s="486"/>
      <c r="BJ29" s="486"/>
      <c r="BK29" s="486"/>
      <c r="BL29" s="486"/>
      <c r="BM29" s="487"/>
      <c r="BN29" s="451">
        <v>547319</v>
      </c>
      <c r="BO29" s="452"/>
      <c r="BP29" s="452"/>
      <c r="BQ29" s="452"/>
      <c r="BR29" s="452"/>
      <c r="BS29" s="452"/>
      <c r="BT29" s="452"/>
      <c r="BU29" s="453"/>
      <c r="BV29" s="451">
        <v>545333</v>
      </c>
      <c r="BW29" s="452"/>
      <c r="BX29" s="452"/>
      <c r="BY29" s="452"/>
      <c r="BZ29" s="452"/>
      <c r="CA29" s="452"/>
      <c r="CB29" s="452"/>
      <c r="CC29" s="453"/>
      <c r="CD29" s="178"/>
      <c r="CE29" s="565"/>
      <c r="CF29" s="565"/>
      <c r="CG29" s="565"/>
      <c r="CH29" s="565"/>
      <c r="CI29" s="565"/>
      <c r="CJ29" s="565"/>
      <c r="CK29" s="565"/>
      <c r="CL29" s="565"/>
      <c r="CM29" s="565"/>
      <c r="CN29" s="565"/>
      <c r="CO29" s="565"/>
      <c r="CP29" s="565"/>
      <c r="CQ29" s="565"/>
      <c r="CR29" s="565"/>
      <c r="CS29" s="566"/>
      <c r="CT29" s="448"/>
      <c r="CU29" s="449"/>
      <c r="CV29" s="449"/>
      <c r="CW29" s="449"/>
      <c r="CX29" s="449"/>
      <c r="CY29" s="449"/>
      <c r="CZ29" s="449"/>
      <c r="DA29" s="450"/>
      <c r="DB29" s="448"/>
      <c r="DC29" s="449"/>
      <c r="DD29" s="449"/>
      <c r="DE29" s="449"/>
      <c r="DF29" s="449"/>
      <c r="DG29" s="449"/>
      <c r="DH29" s="449"/>
      <c r="DI29" s="450"/>
    </row>
    <row r="30" spans="1:113" ht="18.75" customHeight="1" thickBot="1" x14ac:dyDescent="0.25">
      <c r="A30" s="163"/>
      <c r="B30" s="623"/>
      <c r="C30" s="624"/>
      <c r="D30" s="625"/>
      <c r="E30" s="505"/>
      <c r="F30" s="506"/>
      <c r="G30" s="506"/>
      <c r="H30" s="506"/>
      <c r="I30" s="506"/>
      <c r="J30" s="506"/>
      <c r="K30" s="507"/>
      <c r="L30" s="615"/>
      <c r="M30" s="616"/>
      <c r="N30" s="616"/>
      <c r="O30" s="616"/>
      <c r="P30" s="617"/>
      <c r="Q30" s="615"/>
      <c r="R30" s="616"/>
      <c r="S30" s="616"/>
      <c r="T30" s="616"/>
      <c r="U30" s="616"/>
      <c r="V30" s="617"/>
      <c r="W30" s="618" t="s">
        <v>178</v>
      </c>
      <c r="X30" s="619"/>
      <c r="Y30" s="619"/>
      <c r="Z30" s="619"/>
      <c r="AA30" s="619"/>
      <c r="AB30" s="619"/>
      <c r="AC30" s="619"/>
      <c r="AD30" s="619"/>
      <c r="AE30" s="619"/>
      <c r="AF30" s="619"/>
      <c r="AG30" s="620"/>
      <c r="AH30" s="578">
        <v>92.3</v>
      </c>
      <c r="AI30" s="579"/>
      <c r="AJ30" s="579"/>
      <c r="AK30" s="579"/>
      <c r="AL30" s="579"/>
      <c r="AM30" s="579"/>
      <c r="AN30" s="579"/>
      <c r="AO30" s="579"/>
      <c r="AP30" s="579"/>
      <c r="AQ30" s="579"/>
      <c r="AR30" s="579"/>
      <c r="AS30" s="579"/>
      <c r="AT30" s="579"/>
      <c r="AU30" s="579"/>
      <c r="AV30" s="579"/>
      <c r="AW30" s="579"/>
      <c r="AX30" s="581"/>
      <c r="AY30" s="611"/>
      <c r="AZ30" s="612"/>
      <c r="BA30" s="612"/>
      <c r="BB30" s="613"/>
      <c r="BC30" s="567" t="s">
        <v>48</v>
      </c>
      <c r="BD30" s="568"/>
      <c r="BE30" s="568"/>
      <c r="BF30" s="568"/>
      <c r="BG30" s="568"/>
      <c r="BH30" s="568"/>
      <c r="BI30" s="568"/>
      <c r="BJ30" s="568"/>
      <c r="BK30" s="568"/>
      <c r="BL30" s="568"/>
      <c r="BM30" s="569"/>
      <c r="BN30" s="570">
        <v>18686</v>
      </c>
      <c r="BO30" s="571"/>
      <c r="BP30" s="571"/>
      <c r="BQ30" s="571"/>
      <c r="BR30" s="571"/>
      <c r="BS30" s="571"/>
      <c r="BT30" s="571"/>
      <c r="BU30" s="572"/>
      <c r="BV30" s="570">
        <v>27483</v>
      </c>
      <c r="BW30" s="571"/>
      <c r="BX30" s="571"/>
      <c r="BY30" s="571"/>
      <c r="BZ30" s="571"/>
      <c r="CA30" s="571"/>
      <c r="CB30" s="571"/>
      <c r="CC30" s="57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14" t="s">
        <v>179</v>
      </c>
      <c r="D32" s="614"/>
      <c r="E32" s="614"/>
      <c r="F32" s="614"/>
      <c r="G32" s="614"/>
      <c r="H32" s="614"/>
      <c r="I32" s="614"/>
      <c r="J32" s="614"/>
      <c r="K32" s="614"/>
      <c r="L32" s="614"/>
      <c r="M32" s="614"/>
      <c r="N32" s="614"/>
      <c r="O32" s="614"/>
      <c r="P32" s="614"/>
      <c r="Q32" s="614"/>
      <c r="R32" s="614"/>
      <c r="S32" s="614"/>
      <c r="U32" s="455" t="s">
        <v>180</v>
      </c>
      <c r="V32" s="455"/>
      <c r="W32" s="455"/>
      <c r="X32" s="455"/>
      <c r="Y32" s="455"/>
      <c r="Z32" s="455"/>
      <c r="AA32" s="455"/>
      <c r="AB32" s="455"/>
      <c r="AC32" s="455"/>
      <c r="AD32" s="455"/>
      <c r="AE32" s="455"/>
      <c r="AF32" s="455"/>
      <c r="AG32" s="455"/>
      <c r="AH32" s="455"/>
      <c r="AI32" s="455"/>
      <c r="AJ32" s="455"/>
      <c r="AK32" s="455"/>
      <c r="AM32" s="455" t="s">
        <v>181</v>
      </c>
      <c r="AN32" s="455"/>
      <c r="AO32" s="455"/>
      <c r="AP32" s="455"/>
      <c r="AQ32" s="455"/>
      <c r="AR32" s="455"/>
      <c r="AS32" s="455"/>
      <c r="AT32" s="455"/>
      <c r="AU32" s="455"/>
      <c r="AV32" s="455"/>
      <c r="AW32" s="455"/>
      <c r="AX32" s="455"/>
      <c r="AY32" s="455"/>
      <c r="AZ32" s="455"/>
      <c r="BA32" s="455"/>
      <c r="BB32" s="455"/>
      <c r="BC32" s="455"/>
      <c r="BE32" s="455" t="s">
        <v>182</v>
      </c>
      <c r="BF32" s="455"/>
      <c r="BG32" s="455"/>
      <c r="BH32" s="455"/>
      <c r="BI32" s="455"/>
      <c r="BJ32" s="455"/>
      <c r="BK32" s="455"/>
      <c r="BL32" s="455"/>
      <c r="BM32" s="455"/>
      <c r="BN32" s="455"/>
      <c r="BO32" s="455"/>
      <c r="BP32" s="455"/>
      <c r="BQ32" s="455"/>
      <c r="BR32" s="455"/>
      <c r="BS32" s="455"/>
      <c r="BT32" s="455"/>
      <c r="BU32" s="455"/>
      <c r="BW32" s="455" t="s">
        <v>183</v>
      </c>
      <c r="BX32" s="455"/>
      <c r="BY32" s="455"/>
      <c r="BZ32" s="455"/>
      <c r="CA32" s="455"/>
      <c r="CB32" s="455"/>
      <c r="CC32" s="455"/>
      <c r="CD32" s="455"/>
      <c r="CE32" s="455"/>
      <c r="CF32" s="455"/>
      <c r="CG32" s="455"/>
      <c r="CH32" s="455"/>
      <c r="CI32" s="455"/>
      <c r="CJ32" s="455"/>
      <c r="CK32" s="455"/>
      <c r="CL32" s="455"/>
      <c r="CM32" s="455"/>
      <c r="CO32" s="455" t="s">
        <v>184</v>
      </c>
      <c r="CP32" s="455"/>
      <c r="CQ32" s="455"/>
      <c r="CR32" s="455"/>
      <c r="CS32" s="455"/>
      <c r="CT32" s="455"/>
      <c r="CU32" s="455"/>
      <c r="CV32" s="455"/>
      <c r="CW32" s="455"/>
      <c r="CX32" s="455"/>
      <c r="CY32" s="455"/>
      <c r="CZ32" s="455"/>
      <c r="DA32" s="455"/>
      <c r="DB32" s="455"/>
      <c r="DC32" s="455"/>
      <c r="DD32" s="455"/>
      <c r="DE32" s="455"/>
      <c r="DI32" s="186"/>
    </row>
    <row r="33" spans="1:113" ht="13.5" customHeight="1" x14ac:dyDescent="0.2">
      <c r="A33" s="163"/>
      <c r="B33" s="187"/>
      <c r="C33" s="475" t="s">
        <v>185</v>
      </c>
      <c r="D33" s="475"/>
      <c r="E33" s="440" t="s">
        <v>186</v>
      </c>
      <c r="F33" s="440"/>
      <c r="G33" s="440"/>
      <c r="H33" s="440"/>
      <c r="I33" s="440"/>
      <c r="J33" s="440"/>
      <c r="K33" s="440"/>
      <c r="L33" s="440"/>
      <c r="M33" s="440"/>
      <c r="N33" s="440"/>
      <c r="O33" s="440"/>
      <c r="P33" s="440"/>
      <c r="Q33" s="440"/>
      <c r="R33" s="440"/>
      <c r="S33" s="440"/>
      <c r="T33" s="188"/>
      <c r="U33" s="475" t="s">
        <v>185</v>
      </c>
      <c r="V33" s="475"/>
      <c r="W33" s="440" t="s">
        <v>186</v>
      </c>
      <c r="X33" s="440"/>
      <c r="Y33" s="440"/>
      <c r="Z33" s="440"/>
      <c r="AA33" s="440"/>
      <c r="AB33" s="440"/>
      <c r="AC33" s="440"/>
      <c r="AD33" s="440"/>
      <c r="AE33" s="440"/>
      <c r="AF33" s="440"/>
      <c r="AG33" s="440"/>
      <c r="AH33" s="440"/>
      <c r="AI33" s="440"/>
      <c r="AJ33" s="440"/>
      <c r="AK33" s="440"/>
      <c r="AL33" s="188"/>
      <c r="AM33" s="475" t="s">
        <v>185</v>
      </c>
      <c r="AN33" s="475"/>
      <c r="AO33" s="440" t="s">
        <v>186</v>
      </c>
      <c r="AP33" s="440"/>
      <c r="AQ33" s="440"/>
      <c r="AR33" s="440"/>
      <c r="AS33" s="440"/>
      <c r="AT33" s="440"/>
      <c r="AU33" s="440"/>
      <c r="AV33" s="440"/>
      <c r="AW33" s="440"/>
      <c r="AX33" s="440"/>
      <c r="AY33" s="440"/>
      <c r="AZ33" s="440"/>
      <c r="BA33" s="440"/>
      <c r="BB33" s="440"/>
      <c r="BC33" s="440"/>
      <c r="BD33" s="189"/>
      <c r="BE33" s="440" t="s">
        <v>187</v>
      </c>
      <c r="BF33" s="440"/>
      <c r="BG33" s="440" t="s">
        <v>188</v>
      </c>
      <c r="BH33" s="440"/>
      <c r="BI33" s="440"/>
      <c r="BJ33" s="440"/>
      <c r="BK33" s="440"/>
      <c r="BL33" s="440"/>
      <c r="BM33" s="440"/>
      <c r="BN33" s="440"/>
      <c r="BO33" s="440"/>
      <c r="BP33" s="440"/>
      <c r="BQ33" s="440"/>
      <c r="BR33" s="440"/>
      <c r="BS33" s="440"/>
      <c r="BT33" s="440"/>
      <c r="BU33" s="440"/>
      <c r="BV33" s="189"/>
      <c r="BW33" s="475" t="s">
        <v>187</v>
      </c>
      <c r="BX33" s="475"/>
      <c r="BY33" s="440" t="s">
        <v>189</v>
      </c>
      <c r="BZ33" s="440"/>
      <c r="CA33" s="440"/>
      <c r="CB33" s="440"/>
      <c r="CC33" s="440"/>
      <c r="CD33" s="440"/>
      <c r="CE33" s="440"/>
      <c r="CF33" s="440"/>
      <c r="CG33" s="440"/>
      <c r="CH33" s="440"/>
      <c r="CI33" s="440"/>
      <c r="CJ33" s="440"/>
      <c r="CK33" s="440"/>
      <c r="CL33" s="440"/>
      <c r="CM33" s="440"/>
      <c r="CN33" s="188"/>
      <c r="CO33" s="475" t="s">
        <v>185</v>
      </c>
      <c r="CP33" s="475"/>
      <c r="CQ33" s="440" t="s">
        <v>190</v>
      </c>
      <c r="CR33" s="440"/>
      <c r="CS33" s="440"/>
      <c r="CT33" s="440"/>
      <c r="CU33" s="440"/>
      <c r="CV33" s="440"/>
      <c r="CW33" s="440"/>
      <c r="CX33" s="440"/>
      <c r="CY33" s="440"/>
      <c r="CZ33" s="440"/>
      <c r="DA33" s="440"/>
      <c r="DB33" s="440"/>
      <c r="DC33" s="440"/>
      <c r="DD33" s="440"/>
      <c r="DE33" s="440"/>
      <c r="DF33" s="188"/>
      <c r="DG33" s="640" t="s">
        <v>191</v>
      </c>
      <c r="DH33" s="640"/>
      <c r="DI33" s="190"/>
    </row>
    <row r="34" spans="1:113" ht="32.25" customHeight="1" x14ac:dyDescent="0.2">
      <c r="A34" s="163"/>
      <c r="B34" s="187"/>
      <c r="C34" s="641">
        <f>IF(E34="","",1)</f>
        <v>1</v>
      </c>
      <c r="D34" s="641"/>
      <c r="E34" s="642" t="str">
        <f>IF('各会計、関係団体の財政状況及び健全化判断比率'!B7="","",'各会計、関係団体の財政状況及び健全化判断比率'!B7)</f>
        <v>一般会計</v>
      </c>
      <c r="F34" s="642"/>
      <c r="G34" s="642"/>
      <c r="H34" s="642"/>
      <c r="I34" s="642"/>
      <c r="J34" s="642"/>
      <c r="K34" s="642"/>
      <c r="L34" s="642"/>
      <c r="M34" s="642"/>
      <c r="N34" s="642"/>
      <c r="O34" s="642"/>
      <c r="P34" s="642"/>
      <c r="Q34" s="642"/>
      <c r="R34" s="642"/>
      <c r="S34" s="642"/>
      <c r="T34" s="163"/>
      <c r="U34" s="641">
        <f>IF(W34="","",MAX(C34:D43)+1)</f>
        <v>3</v>
      </c>
      <c r="V34" s="641"/>
      <c r="W34" s="642" t="str">
        <f>IF('各会計、関係団体の財政状況及び健全化判断比率'!B28="","",'各会計、関係団体の財政状況及び健全化判断比率'!B28)</f>
        <v>国民健康保険特別会計</v>
      </c>
      <c r="X34" s="642"/>
      <c r="Y34" s="642"/>
      <c r="Z34" s="642"/>
      <c r="AA34" s="642"/>
      <c r="AB34" s="642"/>
      <c r="AC34" s="642"/>
      <c r="AD34" s="642"/>
      <c r="AE34" s="642"/>
      <c r="AF34" s="642"/>
      <c r="AG34" s="642"/>
      <c r="AH34" s="642"/>
      <c r="AI34" s="642"/>
      <c r="AJ34" s="642"/>
      <c r="AK34" s="642"/>
      <c r="AL34" s="163"/>
      <c r="AM34" s="641">
        <f>IF(AO34="","",MAX(C34:D43,U34:V43)+1)</f>
        <v>6</v>
      </c>
      <c r="AN34" s="641"/>
      <c r="AO34" s="642" t="str">
        <f>IF('各会計、関係団体の財政状況及び健全化判断比率'!B31="","",'各会計、関係団体の財政状況及び健全化判断比率'!B31)</f>
        <v>水道事業会計</v>
      </c>
      <c r="AP34" s="642"/>
      <c r="AQ34" s="642"/>
      <c r="AR34" s="642"/>
      <c r="AS34" s="642"/>
      <c r="AT34" s="642"/>
      <c r="AU34" s="642"/>
      <c r="AV34" s="642"/>
      <c r="AW34" s="642"/>
      <c r="AX34" s="642"/>
      <c r="AY34" s="642"/>
      <c r="AZ34" s="642"/>
      <c r="BA34" s="642"/>
      <c r="BB34" s="642"/>
      <c r="BC34" s="642"/>
      <c r="BD34" s="163"/>
      <c r="BE34" s="641" t="str">
        <f>IF(BG34="","",MAX(C34:D43,U34:V43,AM34:AN43)+1)</f>
        <v/>
      </c>
      <c r="BF34" s="641"/>
      <c r="BG34" s="642"/>
      <c r="BH34" s="642"/>
      <c r="BI34" s="642"/>
      <c r="BJ34" s="642"/>
      <c r="BK34" s="642"/>
      <c r="BL34" s="642"/>
      <c r="BM34" s="642"/>
      <c r="BN34" s="642"/>
      <c r="BO34" s="642"/>
      <c r="BP34" s="642"/>
      <c r="BQ34" s="642"/>
      <c r="BR34" s="642"/>
      <c r="BS34" s="642"/>
      <c r="BT34" s="642"/>
      <c r="BU34" s="642"/>
      <c r="BV34" s="163"/>
      <c r="BW34" s="641">
        <f>IF(BY34="","",MAX(C34:D43,U34:V43,AM34:AN43,BE34:BF43)+1)</f>
        <v>8</v>
      </c>
      <c r="BX34" s="641"/>
      <c r="BY34" s="642" t="str">
        <f>IF('各会計、関係団体の財政状況及び健全化判断比率'!B68="","",'各会計、関係団体の財政状況及び健全化判断比率'!B68)</f>
        <v>新潟県中越福祉事務組合</v>
      </c>
      <c r="BZ34" s="642"/>
      <c r="CA34" s="642"/>
      <c r="CB34" s="642"/>
      <c r="CC34" s="642"/>
      <c r="CD34" s="642"/>
      <c r="CE34" s="642"/>
      <c r="CF34" s="642"/>
      <c r="CG34" s="642"/>
      <c r="CH34" s="642"/>
      <c r="CI34" s="642"/>
      <c r="CJ34" s="642"/>
      <c r="CK34" s="642"/>
      <c r="CL34" s="642"/>
      <c r="CM34" s="642"/>
      <c r="CN34" s="163"/>
      <c r="CO34" s="641">
        <f>IF(CQ34="","",MAX(C34:D43,U34:V43,AM34:AN43,BE34:BF43,BW34:BX43)+1)</f>
        <v>18</v>
      </c>
      <c r="CP34" s="641"/>
      <c r="CQ34" s="642" t="str">
        <f>IF('各会計、関係団体の財政状況及び健全化判断比率'!BS7="","",'各会計、関係団体の財政状況及び健全化判断比率'!BS7)</f>
        <v>県央土地開発公社</v>
      </c>
      <c r="CR34" s="642"/>
      <c r="CS34" s="642"/>
      <c r="CT34" s="642"/>
      <c r="CU34" s="642"/>
      <c r="CV34" s="642"/>
      <c r="CW34" s="642"/>
      <c r="CX34" s="642"/>
      <c r="CY34" s="642"/>
      <c r="CZ34" s="642"/>
      <c r="DA34" s="642"/>
      <c r="DB34" s="642"/>
      <c r="DC34" s="642"/>
      <c r="DD34" s="642"/>
      <c r="DE34" s="642"/>
      <c r="DG34" s="643" t="str">
        <f>IF('各会計、関係団体の財政状況及び健全化判断比率'!BR7="","",'各会計、関係団体の財政状況及び健全化判断比率'!BR7)</f>
        <v/>
      </c>
      <c r="DH34" s="643"/>
      <c r="DI34" s="190"/>
    </row>
    <row r="35" spans="1:113" ht="32.25" customHeight="1" x14ac:dyDescent="0.2">
      <c r="A35" s="163"/>
      <c r="B35" s="187"/>
      <c r="C35" s="641">
        <f>IF(E35="","",C34+1)</f>
        <v>2</v>
      </c>
      <c r="D35" s="641"/>
      <c r="E35" s="642" t="str">
        <f>IF('各会計、関係団体の財政状況及び健全化判断比率'!B8="","",'各会計、関係団体の財政状況及び健全化判断比率'!B8)</f>
        <v>訪問看護事業特別会計</v>
      </c>
      <c r="F35" s="642"/>
      <c r="G35" s="642"/>
      <c r="H35" s="642"/>
      <c r="I35" s="642"/>
      <c r="J35" s="642"/>
      <c r="K35" s="642"/>
      <c r="L35" s="642"/>
      <c r="M35" s="642"/>
      <c r="N35" s="642"/>
      <c r="O35" s="642"/>
      <c r="P35" s="642"/>
      <c r="Q35" s="642"/>
      <c r="R35" s="642"/>
      <c r="S35" s="642"/>
      <c r="T35" s="163"/>
      <c r="U35" s="641">
        <f>IF(W35="","",U34+1)</f>
        <v>4</v>
      </c>
      <c r="V35" s="641"/>
      <c r="W35" s="642" t="str">
        <f>IF('各会計、関係団体の財政状況及び健全化判断比率'!B29="","",'各会計、関係団体の財政状況及び健全化判断比率'!B29)</f>
        <v>介護保険特別会計</v>
      </c>
      <c r="X35" s="642"/>
      <c r="Y35" s="642"/>
      <c r="Z35" s="642"/>
      <c r="AA35" s="642"/>
      <c r="AB35" s="642"/>
      <c r="AC35" s="642"/>
      <c r="AD35" s="642"/>
      <c r="AE35" s="642"/>
      <c r="AF35" s="642"/>
      <c r="AG35" s="642"/>
      <c r="AH35" s="642"/>
      <c r="AI35" s="642"/>
      <c r="AJ35" s="642"/>
      <c r="AK35" s="642"/>
      <c r="AL35" s="163"/>
      <c r="AM35" s="641">
        <f t="shared" ref="AM35:AM43" si="0">IF(AO35="","",AM34+1)</f>
        <v>7</v>
      </c>
      <c r="AN35" s="641"/>
      <c r="AO35" s="642" t="str">
        <f>IF('各会計、関係団体の財政状況及び健全化判断比率'!B32="","",'各会計、関係団体の財政状況及び健全化判断比率'!B32)</f>
        <v>下水道事業会計</v>
      </c>
      <c r="AP35" s="642"/>
      <c r="AQ35" s="642"/>
      <c r="AR35" s="642"/>
      <c r="AS35" s="642"/>
      <c r="AT35" s="642"/>
      <c r="AU35" s="642"/>
      <c r="AV35" s="642"/>
      <c r="AW35" s="642"/>
      <c r="AX35" s="642"/>
      <c r="AY35" s="642"/>
      <c r="AZ35" s="642"/>
      <c r="BA35" s="642"/>
      <c r="BB35" s="642"/>
      <c r="BC35" s="642"/>
      <c r="BD35" s="163"/>
      <c r="BE35" s="641" t="str">
        <f t="shared" ref="BE35:BE43" si="1">IF(BG35="","",BE34+1)</f>
        <v/>
      </c>
      <c r="BF35" s="641"/>
      <c r="BG35" s="642"/>
      <c r="BH35" s="642"/>
      <c r="BI35" s="642"/>
      <c r="BJ35" s="642"/>
      <c r="BK35" s="642"/>
      <c r="BL35" s="642"/>
      <c r="BM35" s="642"/>
      <c r="BN35" s="642"/>
      <c r="BO35" s="642"/>
      <c r="BP35" s="642"/>
      <c r="BQ35" s="642"/>
      <c r="BR35" s="642"/>
      <c r="BS35" s="642"/>
      <c r="BT35" s="642"/>
      <c r="BU35" s="642"/>
      <c r="BV35" s="163"/>
      <c r="BW35" s="641">
        <f t="shared" ref="BW35:BW43" si="2">IF(BY35="","",BW34+1)</f>
        <v>9</v>
      </c>
      <c r="BX35" s="641"/>
      <c r="BY35" s="642" t="str">
        <f>IF('各会計、関係団体の財政状況及び健全化判断比率'!B69="","",'各会計、関係団体の財政状況及び健全化判断比率'!B69)</f>
        <v>三条・燕・西蒲・南蒲広域養護老人ホーム施設組合</v>
      </c>
      <c r="BZ35" s="642"/>
      <c r="CA35" s="642"/>
      <c r="CB35" s="642"/>
      <c r="CC35" s="642"/>
      <c r="CD35" s="642"/>
      <c r="CE35" s="642"/>
      <c r="CF35" s="642"/>
      <c r="CG35" s="642"/>
      <c r="CH35" s="642"/>
      <c r="CI35" s="642"/>
      <c r="CJ35" s="642"/>
      <c r="CK35" s="642"/>
      <c r="CL35" s="642"/>
      <c r="CM35" s="642"/>
      <c r="CN35" s="163"/>
      <c r="CO35" s="641" t="str">
        <f t="shared" ref="CO35:CO43" si="3">IF(CQ35="","",CO34+1)</f>
        <v/>
      </c>
      <c r="CP35" s="641"/>
      <c r="CQ35" s="642" t="str">
        <f>IF('各会計、関係団体の財政状況及び健全化判断比率'!BS8="","",'各会計、関係団体の財政状況及び健全化判断比率'!BS8)</f>
        <v/>
      </c>
      <c r="CR35" s="642"/>
      <c r="CS35" s="642"/>
      <c r="CT35" s="642"/>
      <c r="CU35" s="642"/>
      <c r="CV35" s="642"/>
      <c r="CW35" s="642"/>
      <c r="CX35" s="642"/>
      <c r="CY35" s="642"/>
      <c r="CZ35" s="642"/>
      <c r="DA35" s="642"/>
      <c r="DB35" s="642"/>
      <c r="DC35" s="642"/>
      <c r="DD35" s="642"/>
      <c r="DE35" s="642"/>
      <c r="DG35" s="643" t="str">
        <f>IF('各会計、関係団体の財政状況及び健全化判断比率'!BR8="","",'各会計、関係団体の財政状況及び健全化判断比率'!BR8)</f>
        <v/>
      </c>
      <c r="DH35" s="643"/>
      <c r="DI35" s="190"/>
    </row>
    <row r="36" spans="1:113" ht="32.25" customHeight="1" x14ac:dyDescent="0.2">
      <c r="A36" s="163"/>
      <c r="B36" s="187"/>
      <c r="C36" s="641" t="str">
        <f>IF(E36="","",C35+1)</f>
        <v/>
      </c>
      <c r="D36" s="641"/>
      <c r="E36" s="642" t="str">
        <f>IF('各会計、関係団体の財政状況及び健全化判断比率'!B9="","",'各会計、関係団体の財政状況及び健全化判断比率'!B9)</f>
        <v/>
      </c>
      <c r="F36" s="642"/>
      <c r="G36" s="642"/>
      <c r="H36" s="642"/>
      <c r="I36" s="642"/>
      <c r="J36" s="642"/>
      <c r="K36" s="642"/>
      <c r="L36" s="642"/>
      <c r="M36" s="642"/>
      <c r="N36" s="642"/>
      <c r="O36" s="642"/>
      <c r="P36" s="642"/>
      <c r="Q36" s="642"/>
      <c r="R36" s="642"/>
      <c r="S36" s="642"/>
      <c r="T36" s="163"/>
      <c r="U36" s="641">
        <f t="shared" ref="U36:U43" si="4">IF(W36="","",U35+1)</f>
        <v>5</v>
      </c>
      <c r="V36" s="641"/>
      <c r="W36" s="642" t="str">
        <f>IF('各会計、関係団体の財政状況及び健全化判断比率'!B30="","",'各会計、関係団体の財政状況及び健全化判断比率'!B30)</f>
        <v>後期高齢者医療特別会計</v>
      </c>
      <c r="X36" s="642"/>
      <c r="Y36" s="642"/>
      <c r="Z36" s="642"/>
      <c r="AA36" s="642"/>
      <c r="AB36" s="642"/>
      <c r="AC36" s="642"/>
      <c r="AD36" s="642"/>
      <c r="AE36" s="642"/>
      <c r="AF36" s="642"/>
      <c r="AG36" s="642"/>
      <c r="AH36" s="642"/>
      <c r="AI36" s="642"/>
      <c r="AJ36" s="642"/>
      <c r="AK36" s="642"/>
      <c r="AL36" s="163"/>
      <c r="AM36" s="641" t="str">
        <f t="shared" si="0"/>
        <v/>
      </c>
      <c r="AN36" s="641"/>
      <c r="AO36" s="642"/>
      <c r="AP36" s="642"/>
      <c r="AQ36" s="642"/>
      <c r="AR36" s="642"/>
      <c r="AS36" s="642"/>
      <c r="AT36" s="642"/>
      <c r="AU36" s="642"/>
      <c r="AV36" s="642"/>
      <c r="AW36" s="642"/>
      <c r="AX36" s="642"/>
      <c r="AY36" s="642"/>
      <c r="AZ36" s="642"/>
      <c r="BA36" s="642"/>
      <c r="BB36" s="642"/>
      <c r="BC36" s="642"/>
      <c r="BD36" s="163"/>
      <c r="BE36" s="641" t="str">
        <f t="shared" si="1"/>
        <v/>
      </c>
      <c r="BF36" s="641"/>
      <c r="BG36" s="642"/>
      <c r="BH36" s="642"/>
      <c r="BI36" s="642"/>
      <c r="BJ36" s="642"/>
      <c r="BK36" s="642"/>
      <c r="BL36" s="642"/>
      <c r="BM36" s="642"/>
      <c r="BN36" s="642"/>
      <c r="BO36" s="642"/>
      <c r="BP36" s="642"/>
      <c r="BQ36" s="642"/>
      <c r="BR36" s="642"/>
      <c r="BS36" s="642"/>
      <c r="BT36" s="642"/>
      <c r="BU36" s="642"/>
      <c r="BV36" s="163"/>
      <c r="BW36" s="641">
        <f t="shared" si="2"/>
        <v>10</v>
      </c>
      <c r="BX36" s="641"/>
      <c r="BY36" s="642" t="str">
        <f>IF('各会計、関係団体の財政状況及び健全化判断比率'!B70="","",'各会計、関係団体の財政状況及び健全化判断比率'!B70)</f>
        <v>加茂市・田上町消防衛生保育組合</v>
      </c>
      <c r="BZ36" s="642"/>
      <c r="CA36" s="642"/>
      <c r="CB36" s="642"/>
      <c r="CC36" s="642"/>
      <c r="CD36" s="642"/>
      <c r="CE36" s="642"/>
      <c r="CF36" s="642"/>
      <c r="CG36" s="642"/>
      <c r="CH36" s="642"/>
      <c r="CI36" s="642"/>
      <c r="CJ36" s="642"/>
      <c r="CK36" s="642"/>
      <c r="CL36" s="642"/>
      <c r="CM36" s="642"/>
      <c r="CN36" s="163"/>
      <c r="CO36" s="641" t="str">
        <f t="shared" si="3"/>
        <v/>
      </c>
      <c r="CP36" s="641"/>
      <c r="CQ36" s="642" t="str">
        <f>IF('各会計、関係団体の財政状況及び健全化判断比率'!BS9="","",'各会計、関係団体の財政状況及び健全化判断比率'!BS9)</f>
        <v/>
      </c>
      <c r="CR36" s="642"/>
      <c r="CS36" s="642"/>
      <c r="CT36" s="642"/>
      <c r="CU36" s="642"/>
      <c r="CV36" s="642"/>
      <c r="CW36" s="642"/>
      <c r="CX36" s="642"/>
      <c r="CY36" s="642"/>
      <c r="CZ36" s="642"/>
      <c r="DA36" s="642"/>
      <c r="DB36" s="642"/>
      <c r="DC36" s="642"/>
      <c r="DD36" s="642"/>
      <c r="DE36" s="642"/>
      <c r="DG36" s="643" t="str">
        <f>IF('各会計、関係団体の財政状況及び健全化判断比率'!BR9="","",'各会計、関係団体の財政状況及び健全化判断比率'!BR9)</f>
        <v/>
      </c>
      <c r="DH36" s="643"/>
      <c r="DI36" s="190"/>
    </row>
    <row r="37" spans="1:113" ht="32.25" customHeight="1" x14ac:dyDescent="0.2">
      <c r="A37" s="163"/>
      <c r="B37" s="187"/>
      <c r="C37" s="641" t="str">
        <f>IF(E37="","",C36+1)</f>
        <v/>
      </c>
      <c r="D37" s="641"/>
      <c r="E37" s="642" t="str">
        <f>IF('各会計、関係団体の財政状況及び健全化判断比率'!B10="","",'各会計、関係団体の財政状況及び健全化判断比率'!B10)</f>
        <v/>
      </c>
      <c r="F37" s="642"/>
      <c r="G37" s="642"/>
      <c r="H37" s="642"/>
      <c r="I37" s="642"/>
      <c r="J37" s="642"/>
      <c r="K37" s="642"/>
      <c r="L37" s="642"/>
      <c r="M37" s="642"/>
      <c r="N37" s="642"/>
      <c r="O37" s="642"/>
      <c r="P37" s="642"/>
      <c r="Q37" s="642"/>
      <c r="R37" s="642"/>
      <c r="S37" s="642"/>
      <c r="T37" s="163"/>
      <c r="U37" s="641" t="str">
        <f t="shared" si="4"/>
        <v/>
      </c>
      <c r="V37" s="641"/>
      <c r="W37" s="642"/>
      <c r="X37" s="642"/>
      <c r="Y37" s="642"/>
      <c r="Z37" s="642"/>
      <c r="AA37" s="642"/>
      <c r="AB37" s="642"/>
      <c r="AC37" s="642"/>
      <c r="AD37" s="642"/>
      <c r="AE37" s="642"/>
      <c r="AF37" s="642"/>
      <c r="AG37" s="642"/>
      <c r="AH37" s="642"/>
      <c r="AI37" s="642"/>
      <c r="AJ37" s="642"/>
      <c r="AK37" s="642"/>
      <c r="AL37" s="163"/>
      <c r="AM37" s="641" t="str">
        <f t="shared" si="0"/>
        <v/>
      </c>
      <c r="AN37" s="641"/>
      <c r="AO37" s="642"/>
      <c r="AP37" s="642"/>
      <c r="AQ37" s="642"/>
      <c r="AR37" s="642"/>
      <c r="AS37" s="642"/>
      <c r="AT37" s="642"/>
      <c r="AU37" s="642"/>
      <c r="AV37" s="642"/>
      <c r="AW37" s="642"/>
      <c r="AX37" s="642"/>
      <c r="AY37" s="642"/>
      <c r="AZ37" s="642"/>
      <c r="BA37" s="642"/>
      <c r="BB37" s="642"/>
      <c r="BC37" s="642"/>
      <c r="BD37" s="163"/>
      <c r="BE37" s="641" t="str">
        <f t="shared" si="1"/>
        <v/>
      </c>
      <c r="BF37" s="641"/>
      <c r="BG37" s="642"/>
      <c r="BH37" s="642"/>
      <c r="BI37" s="642"/>
      <c r="BJ37" s="642"/>
      <c r="BK37" s="642"/>
      <c r="BL37" s="642"/>
      <c r="BM37" s="642"/>
      <c r="BN37" s="642"/>
      <c r="BO37" s="642"/>
      <c r="BP37" s="642"/>
      <c r="BQ37" s="642"/>
      <c r="BR37" s="642"/>
      <c r="BS37" s="642"/>
      <c r="BT37" s="642"/>
      <c r="BU37" s="642"/>
      <c r="BV37" s="163"/>
      <c r="BW37" s="641">
        <f t="shared" si="2"/>
        <v>11</v>
      </c>
      <c r="BX37" s="641"/>
      <c r="BY37" s="642" t="str">
        <f>IF('各会計、関係団体の財政状況及び健全化判断比率'!B71="","",'各会計、関係団体の財政状況及び健全化判断比率'!B71)</f>
        <v>新潟県市町村総合事務組合【一般会計】</v>
      </c>
      <c r="BZ37" s="642"/>
      <c r="CA37" s="642"/>
      <c r="CB37" s="642"/>
      <c r="CC37" s="642"/>
      <c r="CD37" s="642"/>
      <c r="CE37" s="642"/>
      <c r="CF37" s="642"/>
      <c r="CG37" s="642"/>
      <c r="CH37" s="642"/>
      <c r="CI37" s="642"/>
      <c r="CJ37" s="642"/>
      <c r="CK37" s="642"/>
      <c r="CL37" s="642"/>
      <c r="CM37" s="642"/>
      <c r="CN37" s="163"/>
      <c r="CO37" s="641" t="str">
        <f t="shared" si="3"/>
        <v/>
      </c>
      <c r="CP37" s="641"/>
      <c r="CQ37" s="642" t="str">
        <f>IF('各会計、関係団体の財政状況及び健全化判断比率'!BS10="","",'各会計、関係団体の財政状況及び健全化判断比率'!BS10)</f>
        <v/>
      </c>
      <c r="CR37" s="642"/>
      <c r="CS37" s="642"/>
      <c r="CT37" s="642"/>
      <c r="CU37" s="642"/>
      <c r="CV37" s="642"/>
      <c r="CW37" s="642"/>
      <c r="CX37" s="642"/>
      <c r="CY37" s="642"/>
      <c r="CZ37" s="642"/>
      <c r="DA37" s="642"/>
      <c r="DB37" s="642"/>
      <c r="DC37" s="642"/>
      <c r="DD37" s="642"/>
      <c r="DE37" s="642"/>
      <c r="DG37" s="643" t="str">
        <f>IF('各会計、関係団体の財政状況及び健全化判断比率'!BR10="","",'各会計、関係団体の財政状況及び健全化判断比率'!BR10)</f>
        <v/>
      </c>
      <c r="DH37" s="643"/>
      <c r="DI37" s="190"/>
    </row>
    <row r="38" spans="1:113" ht="32.25" customHeight="1" x14ac:dyDescent="0.2">
      <c r="A38" s="163"/>
      <c r="B38" s="187"/>
      <c r="C38" s="641" t="str">
        <f t="shared" ref="C38:C43" si="5">IF(E38="","",C37+1)</f>
        <v/>
      </c>
      <c r="D38" s="641"/>
      <c r="E38" s="642" t="str">
        <f>IF('各会計、関係団体の財政状況及び健全化判断比率'!B11="","",'各会計、関係団体の財政状況及び健全化判断比率'!B11)</f>
        <v/>
      </c>
      <c r="F38" s="642"/>
      <c r="G38" s="642"/>
      <c r="H38" s="642"/>
      <c r="I38" s="642"/>
      <c r="J38" s="642"/>
      <c r="K38" s="642"/>
      <c r="L38" s="642"/>
      <c r="M38" s="642"/>
      <c r="N38" s="642"/>
      <c r="O38" s="642"/>
      <c r="P38" s="642"/>
      <c r="Q38" s="642"/>
      <c r="R38" s="642"/>
      <c r="S38" s="642"/>
      <c r="T38" s="163"/>
      <c r="U38" s="641" t="str">
        <f t="shared" si="4"/>
        <v/>
      </c>
      <c r="V38" s="641"/>
      <c r="W38" s="642"/>
      <c r="X38" s="642"/>
      <c r="Y38" s="642"/>
      <c r="Z38" s="642"/>
      <c r="AA38" s="642"/>
      <c r="AB38" s="642"/>
      <c r="AC38" s="642"/>
      <c r="AD38" s="642"/>
      <c r="AE38" s="642"/>
      <c r="AF38" s="642"/>
      <c r="AG38" s="642"/>
      <c r="AH38" s="642"/>
      <c r="AI38" s="642"/>
      <c r="AJ38" s="642"/>
      <c r="AK38" s="642"/>
      <c r="AL38" s="163"/>
      <c r="AM38" s="641" t="str">
        <f t="shared" si="0"/>
        <v/>
      </c>
      <c r="AN38" s="641"/>
      <c r="AO38" s="642"/>
      <c r="AP38" s="642"/>
      <c r="AQ38" s="642"/>
      <c r="AR38" s="642"/>
      <c r="AS38" s="642"/>
      <c r="AT38" s="642"/>
      <c r="AU38" s="642"/>
      <c r="AV38" s="642"/>
      <c r="AW38" s="642"/>
      <c r="AX38" s="642"/>
      <c r="AY38" s="642"/>
      <c r="AZ38" s="642"/>
      <c r="BA38" s="642"/>
      <c r="BB38" s="642"/>
      <c r="BC38" s="642"/>
      <c r="BD38" s="163"/>
      <c r="BE38" s="641" t="str">
        <f t="shared" si="1"/>
        <v/>
      </c>
      <c r="BF38" s="641"/>
      <c r="BG38" s="642"/>
      <c r="BH38" s="642"/>
      <c r="BI38" s="642"/>
      <c r="BJ38" s="642"/>
      <c r="BK38" s="642"/>
      <c r="BL38" s="642"/>
      <c r="BM38" s="642"/>
      <c r="BN38" s="642"/>
      <c r="BO38" s="642"/>
      <c r="BP38" s="642"/>
      <c r="BQ38" s="642"/>
      <c r="BR38" s="642"/>
      <c r="BS38" s="642"/>
      <c r="BT38" s="642"/>
      <c r="BU38" s="642"/>
      <c r="BV38" s="163"/>
      <c r="BW38" s="641">
        <f t="shared" si="2"/>
        <v>12</v>
      </c>
      <c r="BX38" s="641"/>
      <c r="BY38" s="642" t="str">
        <f>IF('各会計、関係団体の財政状況及び健全化判断比率'!B72="","",'各会計、関係団体の財政状況及び健全化判断比率'!B72)</f>
        <v>新潟県市町村総合事務組合【職員退職手当支給事業特別会計】</v>
      </c>
      <c r="BZ38" s="642"/>
      <c r="CA38" s="642"/>
      <c r="CB38" s="642"/>
      <c r="CC38" s="642"/>
      <c r="CD38" s="642"/>
      <c r="CE38" s="642"/>
      <c r="CF38" s="642"/>
      <c r="CG38" s="642"/>
      <c r="CH38" s="642"/>
      <c r="CI38" s="642"/>
      <c r="CJ38" s="642"/>
      <c r="CK38" s="642"/>
      <c r="CL38" s="642"/>
      <c r="CM38" s="642"/>
      <c r="CN38" s="163"/>
      <c r="CO38" s="641" t="str">
        <f t="shared" si="3"/>
        <v/>
      </c>
      <c r="CP38" s="641"/>
      <c r="CQ38" s="642" t="str">
        <f>IF('各会計、関係団体の財政状況及び健全化判断比率'!BS11="","",'各会計、関係団体の財政状況及び健全化判断比率'!BS11)</f>
        <v/>
      </c>
      <c r="CR38" s="642"/>
      <c r="CS38" s="642"/>
      <c r="CT38" s="642"/>
      <c r="CU38" s="642"/>
      <c r="CV38" s="642"/>
      <c r="CW38" s="642"/>
      <c r="CX38" s="642"/>
      <c r="CY38" s="642"/>
      <c r="CZ38" s="642"/>
      <c r="DA38" s="642"/>
      <c r="DB38" s="642"/>
      <c r="DC38" s="642"/>
      <c r="DD38" s="642"/>
      <c r="DE38" s="642"/>
      <c r="DG38" s="643" t="str">
        <f>IF('各会計、関係団体の財政状況及び健全化判断比率'!BR11="","",'各会計、関係団体の財政状況及び健全化判断比率'!BR11)</f>
        <v/>
      </c>
      <c r="DH38" s="643"/>
      <c r="DI38" s="190"/>
    </row>
    <row r="39" spans="1:113" ht="32.25" customHeight="1" x14ac:dyDescent="0.2">
      <c r="A39" s="163"/>
      <c r="B39" s="187"/>
      <c r="C39" s="641" t="str">
        <f t="shared" si="5"/>
        <v/>
      </c>
      <c r="D39" s="641"/>
      <c r="E39" s="642" t="str">
        <f>IF('各会計、関係団体の財政状況及び健全化判断比率'!B12="","",'各会計、関係団体の財政状況及び健全化判断比率'!B12)</f>
        <v/>
      </c>
      <c r="F39" s="642"/>
      <c r="G39" s="642"/>
      <c r="H39" s="642"/>
      <c r="I39" s="642"/>
      <c r="J39" s="642"/>
      <c r="K39" s="642"/>
      <c r="L39" s="642"/>
      <c r="M39" s="642"/>
      <c r="N39" s="642"/>
      <c r="O39" s="642"/>
      <c r="P39" s="642"/>
      <c r="Q39" s="642"/>
      <c r="R39" s="642"/>
      <c r="S39" s="642"/>
      <c r="T39" s="163"/>
      <c r="U39" s="641" t="str">
        <f t="shared" si="4"/>
        <v/>
      </c>
      <c r="V39" s="641"/>
      <c r="W39" s="642"/>
      <c r="X39" s="642"/>
      <c r="Y39" s="642"/>
      <c r="Z39" s="642"/>
      <c r="AA39" s="642"/>
      <c r="AB39" s="642"/>
      <c r="AC39" s="642"/>
      <c r="AD39" s="642"/>
      <c r="AE39" s="642"/>
      <c r="AF39" s="642"/>
      <c r="AG39" s="642"/>
      <c r="AH39" s="642"/>
      <c r="AI39" s="642"/>
      <c r="AJ39" s="642"/>
      <c r="AK39" s="642"/>
      <c r="AL39" s="163"/>
      <c r="AM39" s="641" t="str">
        <f t="shared" si="0"/>
        <v/>
      </c>
      <c r="AN39" s="641"/>
      <c r="AO39" s="642"/>
      <c r="AP39" s="642"/>
      <c r="AQ39" s="642"/>
      <c r="AR39" s="642"/>
      <c r="AS39" s="642"/>
      <c r="AT39" s="642"/>
      <c r="AU39" s="642"/>
      <c r="AV39" s="642"/>
      <c r="AW39" s="642"/>
      <c r="AX39" s="642"/>
      <c r="AY39" s="642"/>
      <c r="AZ39" s="642"/>
      <c r="BA39" s="642"/>
      <c r="BB39" s="642"/>
      <c r="BC39" s="642"/>
      <c r="BD39" s="163"/>
      <c r="BE39" s="641" t="str">
        <f t="shared" si="1"/>
        <v/>
      </c>
      <c r="BF39" s="641"/>
      <c r="BG39" s="642"/>
      <c r="BH39" s="642"/>
      <c r="BI39" s="642"/>
      <c r="BJ39" s="642"/>
      <c r="BK39" s="642"/>
      <c r="BL39" s="642"/>
      <c r="BM39" s="642"/>
      <c r="BN39" s="642"/>
      <c r="BO39" s="642"/>
      <c r="BP39" s="642"/>
      <c r="BQ39" s="642"/>
      <c r="BR39" s="642"/>
      <c r="BS39" s="642"/>
      <c r="BT39" s="642"/>
      <c r="BU39" s="642"/>
      <c r="BV39" s="163"/>
      <c r="BW39" s="641">
        <f t="shared" si="2"/>
        <v>13</v>
      </c>
      <c r="BX39" s="641"/>
      <c r="BY39" s="642" t="str">
        <f>IF('各会計、関係団体の財政状況及び健全化判断比率'!B73="","",'各会計、関係団体の財政状況及び健全化判断比率'!B73)</f>
        <v>新潟県市町村総合事務組合【消防団員等公務災害補償事業特別会計】</v>
      </c>
      <c r="BZ39" s="642"/>
      <c r="CA39" s="642"/>
      <c r="CB39" s="642"/>
      <c r="CC39" s="642"/>
      <c r="CD39" s="642"/>
      <c r="CE39" s="642"/>
      <c r="CF39" s="642"/>
      <c r="CG39" s="642"/>
      <c r="CH39" s="642"/>
      <c r="CI39" s="642"/>
      <c r="CJ39" s="642"/>
      <c r="CK39" s="642"/>
      <c r="CL39" s="642"/>
      <c r="CM39" s="642"/>
      <c r="CN39" s="163"/>
      <c r="CO39" s="641" t="str">
        <f t="shared" si="3"/>
        <v/>
      </c>
      <c r="CP39" s="641"/>
      <c r="CQ39" s="642" t="str">
        <f>IF('各会計、関係団体の財政状況及び健全化判断比率'!BS12="","",'各会計、関係団体の財政状況及び健全化判断比率'!BS12)</f>
        <v/>
      </c>
      <c r="CR39" s="642"/>
      <c r="CS39" s="642"/>
      <c r="CT39" s="642"/>
      <c r="CU39" s="642"/>
      <c r="CV39" s="642"/>
      <c r="CW39" s="642"/>
      <c r="CX39" s="642"/>
      <c r="CY39" s="642"/>
      <c r="CZ39" s="642"/>
      <c r="DA39" s="642"/>
      <c r="DB39" s="642"/>
      <c r="DC39" s="642"/>
      <c r="DD39" s="642"/>
      <c r="DE39" s="642"/>
      <c r="DG39" s="643" t="str">
        <f>IF('各会計、関係団体の財政状況及び健全化判断比率'!BR12="","",'各会計、関係団体の財政状況及び健全化判断比率'!BR12)</f>
        <v/>
      </c>
      <c r="DH39" s="643"/>
      <c r="DI39" s="190"/>
    </row>
    <row r="40" spans="1:113" ht="32.25" customHeight="1" x14ac:dyDescent="0.2">
      <c r="A40" s="163"/>
      <c r="B40" s="187"/>
      <c r="C40" s="641" t="str">
        <f t="shared" si="5"/>
        <v/>
      </c>
      <c r="D40" s="641"/>
      <c r="E40" s="642" t="str">
        <f>IF('各会計、関係団体の財政状況及び健全化判断比率'!B13="","",'各会計、関係団体の財政状況及び健全化判断比率'!B13)</f>
        <v/>
      </c>
      <c r="F40" s="642"/>
      <c r="G40" s="642"/>
      <c r="H40" s="642"/>
      <c r="I40" s="642"/>
      <c r="J40" s="642"/>
      <c r="K40" s="642"/>
      <c r="L40" s="642"/>
      <c r="M40" s="642"/>
      <c r="N40" s="642"/>
      <c r="O40" s="642"/>
      <c r="P40" s="642"/>
      <c r="Q40" s="642"/>
      <c r="R40" s="642"/>
      <c r="S40" s="642"/>
      <c r="T40" s="163"/>
      <c r="U40" s="641" t="str">
        <f t="shared" si="4"/>
        <v/>
      </c>
      <c r="V40" s="641"/>
      <c r="W40" s="642"/>
      <c r="X40" s="642"/>
      <c r="Y40" s="642"/>
      <c r="Z40" s="642"/>
      <c r="AA40" s="642"/>
      <c r="AB40" s="642"/>
      <c r="AC40" s="642"/>
      <c r="AD40" s="642"/>
      <c r="AE40" s="642"/>
      <c r="AF40" s="642"/>
      <c r="AG40" s="642"/>
      <c r="AH40" s="642"/>
      <c r="AI40" s="642"/>
      <c r="AJ40" s="642"/>
      <c r="AK40" s="642"/>
      <c r="AL40" s="163"/>
      <c r="AM40" s="641" t="str">
        <f t="shared" si="0"/>
        <v/>
      </c>
      <c r="AN40" s="641"/>
      <c r="AO40" s="642"/>
      <c r="AP40" s="642"/>
      <c r="AQ40" s="642"/>
      <c r="AR40" s="642"/>
      <c r="AS40" s="642"/>
      <c r="AT40" s="642"/>
      <c r="AU40" s="642"/>
      <c r="AV40" s="642"/>
      <c r="AW40" s="642"/>
      <c r="AX40" s="642"/>
      <c r="AY40" s="642"/>
      <c r="AZ40" s="642"/>
      <c r="BA40" s="642"/>
      <c r="BB40" s="642"/>
      <c r="BC40" s="642"/>
      <c r="BD40" s="163"/>
      <c r="BE40" s="641" t="str">
        <f t="shared" si="1"/>
        <v/>
      </c>
      <c r="BF40" s="641"/>
      <c r="BG40" s="642"/>
      <c r="BH40" s="642"/>
      <c r="BI40" s="642"/>
      <c r="BJ40" s="642"/>
      <c r="BK40" s="642"/>
      <c r="BL40" s="642"/>
      <c r="BM40" s="642"/>
      <c r="BN40" s="642"/>
      <c r="BO40" s="642"/>
      <c r="BP40" s="642"/>
      <c r="BQ40" s="642"/>
      <c r="BR40" s="642"/>
      <c r="BS40" s="642"/>
      <c r="BT40" s="642"/>
      <c r="BU40" s="642"/>
      <c r="BV40" s="163"/>
      <c r="BW40" s="641">
        <f t="shared" si="2"/>
        <v>14</v>
      </c>
      <c r="BX40" s="641"/>
      <c r="BY40" s="642" t="str">
        <f>IF('各会計、関係団体の財政状況及び健全化判断比率'!B74="","",'各会計、関係団体の財政状況及び健全化判断比率'!B74)</f>
        <v>新潟県市町村総合事務組合【消防賞じゅつ金等支給事業特別会計】</v>
      </c>
      <c r="BZ40" s="642"/>
      <c r="CA40" s="642"/>
      <c r="CB40" s="642"/>
      <c r="CC40" s="642"/>
      <c r="CD40" s="642"/>
      <c r="CE40" s="642"/>
      <c r="CF40" s="642"/>
      <c r="CG40" s="642"/>
      <c r="CH40" s="642"/>
      <c r="CI40" s="642"/>
      <c r="CJ40" s="642"/>
      <c r="CK40" s="642"/>
      <c r="CL40" s="642"/>
      <c r="CM40" s="642"/>
      <c r="CN40" s="163"/>
      <c r="CO40" s="641" t="str">
        <f t="shared" si="3"/>
        <v/>
      </c>
      <c r="CP40" s="641"/>
      <c r="CQ40" s="642" t="str">
        <f>IF('各会計、関係団体の財政状況及び健全化判断比率'!BS13="","",'各会計、関係団体の財政状況及び健全化判断比率'!BS13)</f>
        <v/>
      </c>
      <c r="CR40" s="642"/>
      <c r="CS40" s="642"/>
      <c r="CT40" s="642"/>
      <c r="CU40" s="642"/>
      <c r="CV40" s="642"/>
      <c r="CW40" s="642"/>
      <c r="CX40" s="642"/>
      <c r="CY40" s="642"/>
      <c r="CZ40" s="642"/>
      <c r="DA40" s="642"/>
      <c r="DB40" s="642"/>
      <c r="DC40" s="642"/>
      <c r="DD40" s="642"/>
      <c r="DE40" s="642"/>
      <c r="DG40" s="643" t="str">
        <f>IF('各会計、関係団体の財政状況及び健全化判断比率'!BR13="","",'各会計、関係団体の財政状況及び健全化判断比率'!BR13)</f>
        <v/>
      </c>
      <c r="DH40" s="643"/>
      <c r="DI40" s="190"/>
    </row>
    <row r="41" spans="1:113" ht="32.25" customHeight="1" x14ac:dyDescent="0.2">
      <c r="A41" s="163"/>
      <c r="B41" s="187"/>
      <c r="C41" s="641" t="str">
        <f t="shared" si="5"/>
        <v/>
      </c>
      <c r="D41" s="641"/>
      <c r="E41" s="642" t="str">
        <f>IF('各会計、関係団体の財政状況及び健全化判断比率'!B14="","",'各会計、関係団体の財政状況及び健全化判断比率'!B14)</f>
        <v/>
      </c>
      <c r="F41" s="642"/>
      <c r="G41" s="642"/>
      <c r="H41" s="642"/>
      <c r="I41" s="642"/>
      <c r="J41" s="642"/>
      <c r="K41" s="642"/>
      <c r="L41" s="642"/>
      <c r="M41" s="642"/>
      <c r="N41" s="642"/>
      <c r="O41" s="642"/>
      <c r="P41" s="642"/>
      <c r="Q41" s="642"/>
      <c r="R41" s="642"/>
      <c r="S41" s="642"/>
      <c r="T41" s="163"/>
      <c r="U41" s="641" t="str">
        <f t="shared" si="4"/>
        <v/>
      </c>
      <c r="V41" s="641"/>
      <c r="W41" s="642"/>
      <c r="X41" s="642"/>
      <c r="Y41" s="642"/>
      <c r="Z41" s="642"/>
      <c r="AA41" s="642"/>
      <c r="AB41" s="642"/>
      <c r="AC41" s="642"/>
      <c r="AD41" s="642"/>
      <c r="AE41" s="642"/>
      <c r="AF41" s="642"/>
      <c r="AG41" s="642"/>
      <c r="AH41" s="642"/>
      <c r="AI41" s="642"/>
      <c r="AJ41" s="642"/>
      <c r="AK41" s="642"/>
      <c r="AL41" s="163"/>
      <c r="AM41" s="641" t="str">
        <f t="shared" si="0"/>
        <v/>
      </c>
      <c r="AN41" s="641"/>
      <c r="AO41" s="642"/>
      <c r="AP41" s="642"/>
      <c r="AQ41" s="642"/>
      <c r="AR41" s="642"/>
      <c r="AS41" s="642"/>
      <c r="AT41" s="642"/>
      <c r="AU41" s="642"/>
      <c r="AV41" s="642"/>
      <c r="AW41" s="642"/>
      <c r="AX41" s="642"/>
      <c r="AY41" s="642"/>
      <c r="AZ41" s="642"/>
      <c r="BA41" s="642"/>
      <c r="BB41" s="642"/>
      <c r="BC41" s="642"/>
      <c r="BD41" s="163"/>
      <c r="BE41" s="641" t="str">
        <f t="shared" si="1"/>
        <v/>
      </c>
      <c r="BF41" s="641"/>
      <c r="BG41" s="642"/>
      <c r="BH41" s="642"/>
      <c r="BI41" s="642"/>
      <c r="BJ41" s="642"/>
      <c r="BK41" s="642"/>
      <c r="BL41" s="642"/>
      <c r="BM41" s="642"/>
      <c r="BN41" s="642"/>
      <c r="BO41" s="642"/>
      <c r="BP41" s="642"/>
      <c r="BQ41" s="642"/>
      <c r="BR41" s="642"/>
      <c r="BS41" s="642"/>
      <c r="BT41" s="642"/>
      <c r="BU41" s="642"/>
      <c r="BV41" s="163"/>
      <c r="BW41" s="641">
        <f t="shared" si="2"/>
        <v>15</v>
      </c>
      <c r="BX41" s="641"/>
      <c r="BY41" s="642" t="str">
        <f>IF('各会計、関係団体の財政状況及び健全化判断比率'!B75="","",'各会計、関係団体の財政状況及び健全化判断比率'!B75)</f>
        <v>新潟県市町村総合事務組合【非常勤職員公務災害補償等事業特別会計】</v>
      </c>
      <c r="BZ41" s="642"/>
      <c r="CA41" s="642"/>
      <c r="CB41" s="642"/>
      <c r="CC41" s="642"/>
      <c r="CD41" s="642"/>
      <c r="CE41" s="642"/>
      <c r="CF41" s="642"/>
      <c r="CG41" s="642"/>
      <c r="CH41" s="642"/>
      <c r="CI41" s="642"/>
      <c r="CJ41" s="642"/>
      <c r="CK41" s="642"/>
      <c r="CL41" s="642"/>
      <c r="CM41" s="642"/>
      <c r="CN41" s="163"/>
      <c r="CO41" s="641" t="str">
        <f t="shared" si="3"/>
        <v/>
      </c>
      <c r="CP41" s="641"/>
      <c r="CQ41" s="642" t="str">
        <f>IF('各会計、関係団体の財政状況及び健全化判断比率'!BS14="","",'各会計、関係団体の財政状況及び健全化判断比率'!BS14)</f>
        <v/>
      </c>
      <c r="CR41" s="642"/>
      <c r="CS41" s="642"/>
      <c r="CT41" s="642"/>
      <c r="CU41" s="642"/>
      <c r="CV41" s="642"/>
      <c r="CW41" s="642"/>
      <c r="CX41" s="642"/>
      <c r="CY41" s="642"/>
      <c r="CZ41" s="642"/>
      <c r="DA41" s="642"/>
      <c r="DB41" s="642"/>
      <c r="DC41" s="642"/>
      <c r="DD41" s="642"/>
      <c r="DE41" s="642"/>
      <c r="DG41" s="643" t="str">
        <f>IF('各会計、関係団体の財政状況及び健全化判断比率'!BR14="","",'各会計、関係団体の財政状況及び健全化判断比率'!BR14)</f>
        <v/>
      </c>
      <c r="DH41" s="643"/>
      <c r="DI41" s="190"/>
    </row>
    <row r="42" spans="1:113" ht="32.25" customHeight="1" x14ac:dyDescent="0.2">
      <c r="B42" s="187"/>
      <c r="C42" s="641" t="str">
        <f t="shared" si="5"/>
        <v/>
      </c>
      <c r="D42" s="641"/>
      <c r="E42" s="642" t="str">
        <f>IF('各会計、関係団体の財政状況及び健全化判断比率'!B15="","",'各会計、関係団体の財政状況及び健全化判断比率'!B15)</f>
        <v/>
      </c>
      <c r="F42" s="642"/>
      <c r="G42" s="642"/>
      <c r="H42" s="642"/>
      <c r="I42" s="642"/>
      <c r="J42" s="642"/>
      <c r="K42" s="642"/>
      <c r="L42" s="642"/>
      <c r="M42" s="642"/>
      <c r="N42" s="642"/>
      <c r="O42" s="642"/>
      <c r="P42" s="642"/>
      <c r="Q42" s="642"/>
      <c r="R42" s="642"/>
      <c r="S42" s="642"/>
      <c r="T42" s="163"/>
      <c r="U42" s="641" t="str">
        <f t="shared" si="4"/>
        <v/>
      </c>
      <c r="V42" s="641"/>
      <c r="W42" s="642"/>
      <c r="X42" s="642"/>
      <c r="Y42" s="642"/>
      <c r="Z42" s="642"/>
      <c r="AA42" s="642"/>
      <c r="AB42" s="642"/>
      <c r="AC42" s="642"/>
      <c r="AD42" s="642"/>
      <c r="AE42" s="642"/>
      <c r="AF42" s="642"/>
      <c r="AG42" s="642"/>
      <c r="AH42" s="642"/>
      <c r="AI42" s="642"/>
      <c r="AJ42" s="642"/>
      <c r="AK42" s="642"/>
      <c r="AL42" s="163"/>
      <c r="AM42" s="641" t="str">
        <f t="shared" si="0"/>
        <v/>
      </c>
      <c r="AN42" s="641"/>
      <c r="AO42" s="642"/>
      <c r="AP42" s="642"/>
      <c r="AQ42" s="642"/>
      <c r="AR42" s="642"/>
      <c r="AS42" s="642"/>
      <c r="AT42" s="642"/>
      <c r="AU42" s="642"/>
      <c r="AV42" s="642"/>
      <c r="AW42" s="642"/>
      <c r="AX42" s="642"/>
      <c r="AY42" s="642"/>
      <c r="AZ42" s="642"/>
      <c r="BA42" s="642"/>
      <c r="BB42" s="642"/>
      <c r="BC42" s="642"/>
      <c r="BD42" s="163"/>
      <c r="BE42" s="641" t="str">
        <f t="shared" si="1"/>
        <v/>
      </c>
      <c r="BF42" s="641"/>
      <c r="BG42" s="642"/>
      <c r="BH42" s="642"/>
      <c r="BI42" s="642"/>
      <c r="BJ42" s="642"/>
      <c r="BK42" s="642"/>
      <c r="BL42" s="642"/>
      <c r="BM42" s="642"/>
      <c r="BN42" s="642"/>
      <c r="BO42" s="642"/>
      <c r="BP42" s="642"/>
      <c r="BQ42" s="642"/>
      <c r="BR42" s="642"/>
      <c r="BS42" s="642"/>
      <c r="BT42" s="642"/>
      <c r="BU42" s="642"/>
      <c r="BV42" s="163"/>
      <c r="BW42" s="641">
        <f t="shared" si="2"/>
        <v>16</v>
      </c>
      <c r="BX42" s="641"/>
      <c r="BY42" s="642" t="str">
        <f>IF('各会計、関係団体の財政状況及び健全化判断比率'!B76="","",'各会計、関係団体の財政状況及び健全化判断比率'!B76)</f>
        <v>新潟県市町村総合事務組合【交通災害共済事業特別会計】</v>
      </c>
      <c r="BZ42" s="642"/>
      <c r="CA42" s="642"/>
      <c r="CB42" s="642"/>
      <c r="CC42" s="642"/>
      <c r="CD42" s="642"/>
      <c r="CE42" s="642"/>
      <c r="CF42" s="642"/>
      <c r="CG42" s="642"/>
      <c r="CH42" s="642"/>
      <c r="CI42" s="642"/>
      <c r="CJ42" s="642"/>
      <c r="CK42" s="642"/>
      <c r="CL42" s="642"/>
      <c r="CM42" s="642"/>
      <c r="CN42" s="163"/>
      <c r="CO42" s="641" t="str">
        <f t="shared" si="3"/>
        <v/>
      </c>
      <c r="CP42" s="641"/>
      <c r="CQ42" s="642" t="str">
        <f>IF('各会計、関係団体の財政状況及び健全化判断比率'!BS15="","",'各会計、関係団体の財政状況及び健全化判断比率'!BS15)</f>
        <v/>
      </c>
      <c r="CR42" s="642"/>
      <c r="CS42" s="642"/>
      <c r="CT42" s="642"/>
      <c r="CU42" s="642"/>
      <c r="CV42" s="642"/>
      <c r="CW42" s="642"/>
      <c r="CX42" s="642"/>
      <c r="CY42" s="642"/>
      <c r="CZ42" s="642"/>
      <c r="DA42" s="642"/>
      <c r="DB42" s="642"/>
      <c r="DC42" s="642"/>
      <c r="DD42" s="642"/>
      <c r="DE42" s="642"/>
      <c r="DG42" s="643" t="str">
        <f>IF('各会計、関係団体の財政状況及び健全化判断比率'!BR15="","",'各会計、関係団体の財政状況及び健全化判断比率'!BR15)</f>
        <v/>
      </c>
      <c r="DH42" s="643"/>
      <c r="DI42" s="190"/>
    </row>
    <row r="43" spans="1:113" ht="32.25" customHeight="1" x14ac:dyDescent="0.2">
      <c r="B43" s="187"/>
      <c r="C43" s="641" t="str">
        <f t="shared" si="5"/>
        <v/>
      </c>
      <c r="D43" s="641"/>
      <c r="E43" s="642" t="str">
        <f>IF('各会計、関係団体の財政状況及び健全化判断比率'!B16="","",'各会計、関係団体の財政状況及び健全化判断比率'!B16)</f>
        <v/>
      </c>
      <c r="F43" s="642"/>
      <c r="G43" s="642"/>
      <c r="H43" s="642"/>
      <c r="I43" s="642"/>
      <c r="J43" s="642"/>
      <c r="K43" s="642"/>
      <c r="L43" s="642"/>
      <c r="M43" s="642"/>
      <c r="N43" s="642"/>
      <c r="O43" s="642"/>
      <c r="P43" s="642"/>
      <c r="Q43" s="642"/>
      <c r="R43" s="642"/>
      <c r="S43" s="642"/>
      <c r="T43" s="163"/>
      <c r="U43" s="641" t="str">
        <f t="shared" si="4"/>
        <v/>
      </c>
      <c r="V43" s="641"/>
      <c r="W43" s="642"/>
      <c r="X43" s="642"/>
      <c r="Y43" s="642"/>
      <c r="Z43" s="642"/>
      <c r="AA43" s="642"/>
      <c r="AB43" s="642"/>
      <c r="AC43" s="642"/>
      <c r="AD43" s="642"/>
      <c r="AE43" s="642"/>
      <c r="AF43" s="642"/>
      <c r="AG43" s="642"/>
      <c r="AH43" s="642"/>
      <c r="AI43" s="642"/>
      <c r="AJ43" s="642"/>
      <c r="AK43" s="642"/>
      <c r="AL43" s="163"/>
      <c r="AM43" s="641" t="str">
        <f t="shared" si="0"/>
        <v/>
      </c>
      <c r="AN43" s="641"/>
      <c r="AO43" s="642"/>
      <c r="AP43" s="642"/>
      <c r="AQ43" s="642"/>
      <c r="AR43" s="642"/>
      <c r="AS43" s="642"/>
      <c r="AT43" s="642"/>
      <c r="AU43" s="642"/>
      <c r="AV43" s="642"/>
      <c r="AW43" s="642"/>
      <c r="AX43" s="642"/>
      <c r="AY43" s="642"/>
      <c r="AZ43" s="642"/>
      <c r="BA43" s="642"/>
      <c r="BB43" s="642"/>
      <c r="BC43" s="642"/>
      <c r="BD43" s="163"/>
      <c r="BE43" s="641" t="str">
        <f t="shared" si="1"/>
        <v/>
      </c>
      <c r="BF43" s="641"/>
      <c r="BG43" s="642"/>
      <c r="BH43" s="642"/>
      <c r="BI43" s="642"/>
      <c r="BJ43" s="642"/>
      <c r="BK43" s="642"/>
      <c r="BL43" s="642"/>
      <c r="BM43" s="642"/>
      <c r="BN43" s="642"/>
      <c r="BO43" s="642"/>
      <c r="BP43" s="642"/>
      <c r="BQ43" s="642"/>
      <c r="BR43" s="642"/>
      <c r="BS43" s="642"/>
      <c r="BT43" s="642"/>
      <c r="BU43" s="642"/>
      <c r="BV43" s="163"/>
      <c r="BW43" s="641">
        <f t="shared" si="2"/>
        <v>17</v>
      </c>
      <c r="BX43" s="641"/>
      <c r="BY43" s="642" t="str">
        <f>IF('各会計、関係団体の財政状況及び健全化判断比率'!B77="","",'各会計、関係団体の財政状況及び健全化判断比率'!B77)</f>
        <v>新潟県後期高齢者医療広域連合【一般会計】</v>
      </c>
      <c r="BZ43" s="642"/>
      <c r="CA43" s="642"/>
      <c r="CB43" s="642"/>
      <c r="CC43" s="642"/>
      <c r="CD43" s="642"/>
      <c r="CE43" s="642"/>
      <c r="CF43" s="642"/>
      <c r="CG43" s="642"/>
      <c r="CH43" s="642"/>
      <c r="CI43" s="642"/>
      <c r="CJ43" s="642"/>
      <c r="CK43" s="642"/>
      <c r="CL43" s="642"/>
      <c r="CM43" s="642"/>
      <c r="CN43" s="163"/>
      <c r="CO43" s="641" t="str">
        <f t="shared" si="3"/>
        <v/>
      </c>
      <c r="CP43" s="641"/>
      <c r="CQ43" s="642" t="str">
        <f>IF('各会計、関係団体の財政状況及び健全化判断比率'!BS16="","",'各会計、関係団体の財政状況及び健全化判断比率'!BS16)</f>
        <v/>
      </c>
      <c r="CR43" s="642"/>
      <c r="CS43" s="642"/>
      <c r="CT43" s="642"/>
      <c r="CU43" s="642"/>
      <c r="CV43" s="642"/>
      <c r="CW43" s="642"/>
      <c r="CX43" s="642"/>
      <c r="CY43" s="642"/>
      <c r="CZ43" s="642"/>
      <c r="DA43" s="642"/>
      <c r="DB43" s="642"/>
      <c r="DC43" s="642"/>
      <c r="DD43" s="642"/>
      <c r="DE43" s="642"/>
      <c r="DG43" s="643" t="str">
        <f>IF('各会計、関係団体の財政状況及び健全化判断比率'!BR16="","",'各会計、関係団体の財政状況及び健全化判断比率'!BR16)</f>
        <v/>
      </c>
      <c r="DH43" s="643"/>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44" t="s">
        <v>193</v>
      </c>
      <c r="F46" s="644"/>
      <c r="G46" s="644"/>
      <c r="H46" s="644"/>
      <c r="I46" s="644"/>
      <c r="J46" s="644"/>
      <c r="K46" s="644"/>
      <c r="L46" s="644"/>
      <c r="M46" s="644"/>
      <c r="N46" s="644"/>
      <c r="O46" s="644"/>
      <c r="P46" s="644"/>
      <c r="Q46" s="644"/>
      <c r="R46" s="644"/>
      <c r="S46" s="644"/>
      <c r="T46" s="644"/>
      <c r="U46" s="644"/>
      <c r="V46" s="644"/>
      <c r="W46" s="644"/>
      <c r="X46" s="644"/>
      <c r="Y46" s="644"/>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4"/>
      <c r="BA46" s="644"/>
      <c r="BB46" s="644"/>
      <c r="BC46" s="644"/>
      <c r="BD46" s="644"/>
      <c r="BE46" s="644"/>
      <c r="BF46" s="644"/>
      <c r="BG46" s="644"/>
      <c r="BH46" s="644"/>
      <c r="BI46" s="644"/>
      <c r="BJ46" s="644"/>
      <c r="BK46" s="644"/>
      <c r="BL46" s="644"/>
      <c r="BM46" s="644"/>
      <c r="BN46" s="644"/>
      <c r="BO46" s="644"/>
      <c r="BP46" s="644"/>
      <c r="BQ46" s="644"/>
      <c r="BR46" s="644"/>
      <c r="BS46" s="644"/>
      <c r="BT46" s="644"/>
      <c r="BU46" s="644"/>
      <c r="BV46" s="644"/>
      <c r="BW46" s="644"/>
      <c r="BX46" s="644"/>
      <c r="BY46" s="644"/>
      <c r="BZ46" s="644"/>
      <c r="CA46" s="644"/>
      <c r="CB46" s="644"/>
      <c r="CC46" s="644"/>
      <c r="CD46" s="644"/>
      <c r="CE46" s="644"/>
      <c r="CF46" s="644"/>
      <c r="CG46" s="644"/>
      <c r="CH46" s="644"/>
      <c r="CI46" s="644"/>
      <c r="CJ46" s="644"/>
      <c r="CK46" s="644"/>
      <c r="CL46" s="644"/>
      <c r="CM46" s="644"/>
      <c r="CN46" s="644"/>
      <c r="CO46" s="644"/>
      <c r="CP46" s="644"/>
      <c r="CQ46" s="644"/>
      <c r="CR46" s="644"/>
      <c r="CS46" s="644"/>
      <c r="CT46" s="644"/>
      <c r="CU46" s="644"/>
      <c r="CV46" s="644"/>
      <c r="CW46" s="644"/>
      <c r="CX46" s="644"/>
      <c r="CY46" s="644"/>
      <c r="CZ46" s="644"/>
      <c r="DA46" s="644"/>
      <c r="DB46" s="644"/>
      <c r="DC46" s="644"/>
      <c r="DD46" s="644"/>
      <c r="DE46" s="644"/>
      <c r="DF46" s="644"/>
      <c r="DG46" s="644"/>
      <c r="DH46" s="644"/>
      <c r="DI46" s="644"/>
    </row>
    <row r="47" spans="1:113" x14ac:dyDescent="0.2">
      <c r="E47" s="644" t="s">
        <v>194</v>
      </c>
      <c r="F47" s="644"/>
      <c r="G47" s="644"/>
      <c r="H47" s="644"/>
      <c r="I47" s="644"/>
      <c r="J47" s="644"/>
      <c r="K47" s="644"/>
      <c r="L47" s="644"/>
      <c r="M47" s="644"/>
      <c r="N47" s="644"/>
      <c r="O47" s="644"/>
      <c r="P47" s="644"/>
      <c r="Q47" s="644"/>
      <c r="R47" s="644"/>
      <c r="S47" s="644"/>
      <c r="T47" s="644"/>
      <c r="U47" s="644"/>
      <c r="V47" s="644"/>
      <c r="W47" s="644"/>
      <c r="X47" s="644"/>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4"/>
      <c r="BA47" s="644"/>
      <c r="BB47" s="644"/>
      <c r="BC47" s="644"/>
      <c r="BD47" s="644"/>
      <c r="BE47" s="644"/>
      <c r="BF47" s="644"/>
      <c r="BG47" s="644"/>
      <c r="BH47" s="644"/>
      <c r="BI47" s="644"/>
      <c r="BJ47" s="644"/>
      <c r="BK47" s="644"/>
      <c r="BL47" s="644"/>
      <c r="BM47" s="644"/>
      <c r="BN47" s="644"/>
      <c r="BO47" s="644"/>
      <c r="BP47" s="644"/>
      <c r="BQ47" s="644"/>
      <c r="BR47" s="644"/>
      <c r="BS47" s="644"/>
      <c r="BT47" s="644"/>
      <c r="BU47" s="644"/>
      <c r="BV47" s="644"/>
      <c r="BW47" s="644"/>
      <c r="BX47" s="644"/>
      <c r="BY47" s="644"/>
      <c r="BZ47" s="644"/>
      <c r="CA47" s="644"/>
      <c r="CB47" s="644"/>
      <c r="CC47" s="644"/>
      <c r="CD47" s="644"/>
      <c r="CE47" s="644"/>
      <c r="CF47" s="644"/>
      <c r="CG47" s="644"/>
      <c r="CH47" s="644"/>
      <c r="CI47" s="644"/>
      <c r="CJ47" s="644"/>
      <c r="CK47" s="644"/>
      <c r="CL47" s="644"/>
      <c r="CM47" s="644"/>
      <c r="CN47" s="644"/>
      <c r="CO47" s="644"/>
      <c r="CP47" s="644"/>
      <c r="CQ47" s="644"/>
      <c r="CR47" s="644"/>
      <c r="CS47" s="644"/>
      <c r="CT47" s="644"/>
      <c r="CU47" s="644"/>
      <c r="CV47" s="644"/>
      <c r="CW47" s="644"/>
      <c r="CX47" s="644"/>
      <c r="CY47" s="644"/>
      <c r="CZ47" s="644"/>
      <c r="DA47" s="644"/>
      <c r="DB47" s="644"/>
      <c r="DC47" s="644"/>
      <c r="DD47" s="644"/>
      <c r="DE47" s="644"/>
      <c r="DF47" s="644"/>
      <c r="DG47" s="644"/>
      <c r="DH47" s="644"/>
      <c r="DI47" s="644"/>
    </row>
    <row r="48" spans="1:113" x14ac:dyDescent="0.2">
      <c r="E48" s="644" t="s">
        <v>195</v>
      </c>
      <c r="F48" s="644"/>
      <c r="G48" s="644"/>
      <c r="H48" s="644"/>
      <c r="I48" s="644"/>
      <c r="J48" s="644"/>
      <c r="K48" s="644"/>
      <c r="L48" s="644"/>
      <c r="M48" s="644"/>
      <c r="N48" s="644"/>
      <c r="O48" s="644"/>
      <c r="P48" s="644"/>
      <c r="Q48" s="644"/>
      <c r="R48" s="644"/>
      <c r="S48" s="644"/>
      <c r="T48" s="644"/>
      <c r="U48" s="644"/>
      <c r="V48" s="644"/>
      <c r="W48" s="644"/>
      <c r="X48" s="644"/>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4"/>
      <c r="BA48" s="644"/>
      <c r="BB48" s="644"/>
      <c r="BC48" s="644"/>
      <c r="BD48" s="644"/>
      <c r="BE48" s="644"/>
      <c r="BF48" s="644"/>
      <c r="BG48" s="644"/>
      <c r="BH48" s="644"/>
      <c r="BI48" s="644"/>
      <c r="BJ48" s="644"/>
      <c r="BK48" s="644"/>
      <c r="BL48" s="644"/>
      <c r="BM48" s="644"/>
      <c r="BN48" s="644"/>
      <c r="BO48" s="644"/>
      <c r="BP48" s="644"/>
      <c r="BQ48" s="644"/>
      <c r="BR48" s="644"/>
      <c r="BS48" s="644"/>
      <c r="BT48" s="644"/>
      <c r="BU48" s="644"/>
      <c r="BV48" s="644"/>
      <c r="BW48" s="644"/>
      <c r="BX48" s="644"/>
      <c r="BY48" s="644"/>
      <c r="BZ48" s="644"/>
      <c r="CA48" s="644"/>
      <c r="CB48" s="644"/>
      <c r="CC48" s="644"/>
      <c r="CD48" s="644"/>
      <c r="CE48" s="644"/>
      <c r="CF48" s="644"/>
      <c r="CG48" s="644"/>
      <c r="CH48" s="644"/>
      <c r="CI48" s="644"/>
      <c r="CJ48" s="644"/>
      <c r="CK48" s="644"/>
      <c r="CL48" s="644"/>
      <c r="CM48" s="644"/>
      <c r="CN48" s="644"/>
      <c r="CO48" s="644"/>
      <c r="CP48" s="644"/>
      <c r="CQ48" s="644"/>
      <c r="CR48" s="644"/>
      <c r="CS48" s="644"/>
      <c r="CT48" s="644"/>
      <c r="CU48" s="644"/>
      <c r="CV48" s="644"/>
      <c r="CW48" s="644"/>
      <c r="CX48" s="644"/>
      <c r="CY48" s="644"/>
      <c r="CZ48" s="644"/>
      <c r="DA48" s="644"/>
      <c r="DB48" s="644"/>
      <c r="DC48" s="644"/>
      <c r="DD48" s="644"/>
      <c r="DE48" s="644"/>
      <c r="DF48" s="644"/>
      <c r="DG48" s="644"/>
      <c r="DH48" s="644"/>
      <c r="DI48" s="644"/>
    </row>
    <row r="49" spans="5:113" x14ac:dyDescent="0.2">
      <c r="E49" s="645" t="s">
        <v>196</v>
      </c>
      <c r="F49" s="645"/>
      <c r="G49" s="645"/>
      <c r="H49" s="645"/>
      <c r="I49" s="645"/>
      <c r="J49" s="645"/>
      <c r="K49" s="645"/>
      <c r="L49" s="645"/>
      <c r="M49" s="645"/>
      <c r="N49" s="645"/>
      <c r="O49" s="645"/>
      <c r="P49" s="645"/>
      <c r="Q49" s="645"/>
      <c r="R49" s="645"/>
      <c r="S49" s="645"/>
      <c r="T49" s="645"/>
      <c r="U49" s="645"/>
      <c r="V49" s="645"/>
      <c r="W49" s="645"/>
      <c r="X49" s="645"/>
      <c r="Y49" s="645"/>
      <c r="Z49" s="645"/>
      <c r="AA49" s="645"/>
      <c r="AB49" s="645"/>
      <c r="AC49" s="645"/>
      <c r="AD49" s="645"/>
      <c r="AE49" s="645"/>
      <c r="AF49" s="645"/>
      <c r="AG49" s="645"/>
      <c r="AH49" s="645"/>
      <c r="AI49" s="645"/>
      <c r="AJ49" s="645"/>
      <c r="AK49" s="645"/>
      <c r="AL49" s="645"/>
      <c r="AM49" s="645"/>
      <c r="AN49" s="645"/>
      <c r="AO49" s="645"/>
      <c r="AP49" s="645"/>
      <c r="AQ49" s="645"/>
      <c r="AR49" s="645"/>
      <c r="AS49" s="645"/>
      <c r="AT49" s="645"/>
      <c r="AU49" s="645"/>
      <c r="AV49" s="645"/>
      <c r="AW49" s="645"/>
      <c r="AX49" s="645"/>
      <c r="AY49" s="645"/>
      <c r="AZ49" s="645"/>
      <c r="BA49" s="645"/>
      <c r="BB49" s="645"/>
      <c r="BC49" s="645"/>
      <c r="BD49" s="645"/>
      <c r="BE49" s="645"/>
      <c r="BF49" s="645"/>
      <c r="BG49" s="645"/>
      <c r="BH49" s="645"/>
      <c r="BI49" s="645"/>
      <c r="BJ49" s="645"/>
      <c r="BK49" s="645"/>
      <c r="BL49" s="645"/>
      <c r="BM49" s="645"/>
      <c r="BN49" s="645"/>
      <c r="BO49" s="645"/>
      <c r="BP49" s="645"/>
      <c r="BQ49" s="645"/>
      <c r="BR49" s="645"/>
      <c r="BS49" s="645"/>
      <c r="BT49" s="645"/>
      <c r="BU49" s="645"/>
      <c r="BV49" s="645"/>
      <c r="BW49" s="645"/>
      <c r="BX49" s="645"/>
      <c r="BY49" s="645"/>
      <c r="BZ49" s="645"/>
      <c r="CA49" s="645"/>
      <c r="CB49" s="645"/>
      <c r="CC49" s="645"/>
      <c r="CD49" s="645"/>
      <c r="CE49" s="645"/>
      <c r="CF49" s="645"/>
      <c r="CG49" s="645"/>
      <c r="CH49" s="645"/>
      <c r="CI49" s="645"/>
      <c r="CJ49" s="645"/>
      <c r="CK49" s="645"/>
      <c r="CL49" s="645"/>
      <c r="CM49" s="645"/>
      <c r="CN49" s="645"/>
      <c r="CO49" s="645"/>
      <c r="CP49" s="645"/>
      <c r="CQ49" s="645"/>
      <c r="CR49" s="645"/>
      <c r="CS49" s="645"/>
      <c r="CT49" s="645"/>
      <c r="CU49" s="645"/>
      <c r="CV49" s="645"/>
      <c r="CW49" s="645"/>
      <c r="CX49" s="645"/>
      <c r="CY49" s="645"/>
      <c r="CZ49" s="645"/>
      <c r="DA49" s="645"/>
      <c r="DB49" s="645"/>
      <c r="DC49" s="645"/>
      <c r="DD49" s="645"/>
      <c r="DE49" s="645"/>
      <c r="DF49" s="645"/>
      <c r="DG49" s="645"/>
      <c r="DH49" s="645"/>
      <c r="DI49" s="645"/>
    </row>
    <row r="50" spans="5:113" x14ac:dyDescent="0.2">
      <c r="E50" s="644" t="s">
        <v>197</v>
      </c>
      <c r="F50" s="644"/>
      <c r="G50" s="644"/>
      <c r="H50" s="644"/>
      <c r="I50" s="644"/>
      <c r="J50" s="644"/>
      <c r="K50" s="644"/>
      <c r="L50" s="644"/>
      <c r="M50" s="644"/>
      <c r="N50" s="644"/>
      <c r="O50" s="644"/>
      <c r="P50" s="644"/>
      <c r="Q50" s="644"/>
      <c r="R50" s="644"/>
      <c r="S50" s="644"/>
      <c r="T50" s="644"/>
      <c r="U50" s="644"/>
      <c r="V50" s="644"/>
      <c r="W50" s="644"/>
      <c r="X50" s="644"/>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4"/>
      <c r="BA50" s="644"/>
      <c r="BB50" s="644"/>
      <c r="BC50" s="644"/>
      <c r="BD50" s="644"/>
      <c r="BE50" s="644"/>
      <c r="BF50" s="644"/>
      <c r="BG50" s="644"/>
      <c r="BH50" s="644"/>
      <c r="BI50" s="644"/>
      <c r="BJ50" s="644"/>
      <c r="BK50" s="644"/>
      <c r="BL50" s="644"/>
      <c r="BM50" s="644"/>
      <c r="BN50" s="644"/>
      <c r="BO50" s="644"/>
      <c r="BP50" s="644"/>
      <c r="BQ50" s="644"/>
      <c r="BR50" s="644"/>
      <c r="BS50" s="644"/>
      <c r="BT50" s="644"/>
      <c r="BU50" s="644"/>
      <c r="BV50" s="644"/>
      <c r="BW50" s="644"/>
      <c r="BX50" s="644"/>
      <c r="BY50" s="644"/>
      <c r="BZ50" s="644"/>
      <c r="CA50" s="644"/>
      <c r="CB50" s="644"/>
      <c r="CC50" s="644"/>
      <c r="CD50" s="644"/>
      <c r="CE50" s="644"/>
      <c r="CF50" s="644"/>
      <c r="CG50" s="644"/>
      <c r="CH50" s="644"/>
      <c r="CI50" s="644"/>
      <c r="CJ50" s="644"/>
      <c r="CK50" s="644"/>
      <c r="CL50" s="644"/>
      <c r="CM50" s="644"/>
      <c r="CN50" s="644"/>
      <c r="CO50" s="644"/>
      <c r="CP50" s="644"/>
      <c r="CQ50" s="644"/>
      <c r="CR50" s="644"/>
      <c r="CS50" s="644"/>
      <c r="CT50" s="644"/>
      <c r="CU50" s="644"/>
      <c r="CV50" s="644"/>
      <c r="CW50" s="644"/>
      <c r="CX50" s="644"/>
      <c r="CY50" s="644"/>
      <c r="CZ50" s="644"/>
      <c r="DA50" s="644"/>
      <c r="DB50" s="644"/>
      <c r="DC50" s="644"/>
      <c r="DD50" s="644"/>
      <c r="DE50" s="644"/>
      <c r="DF50" s="644"/>
      <c r="DG50" s="644"/>
      <c r="DH50" s="644"/>
      <c r="DI50" s="644"/>
    </row>
    <row r="51" spans="5:113" x14ac:dyDescent="0.2">
      <c r="E51" s="644" t="s">
        <v>198</v>
      </c>
      <c r="F51" s="644"/>
      <c r="G51" s="644"/>
      <c r="H51" s="644"/>
      <c r="I51" s="644"/>
      <c r="J51" s="644"/>
      <c r="K51" s="644"/>
      <c r="L51" s="644"/>
      <c r="M51" s="644"/>
      <c r="N51" s="644"/>
      <c r="O51" s="644"/>
      <c r="P51" s="644"/>
      <c r="Q51" s="644"/>
      <c r="R51" s="644"/>
      <c r="S51" s="644"/>
      <c r="T51" s="644"/>
      <c r="U51" s="644"/>
      <c r="V51" s="644"/>
      <c r="W51" s="644"/>
      <c r="X51" s="644"/>
      <c r="Y51" s="644"/>
      <c r="Z51" s="644"/>
      <c r="AA51" s="644"/>
      <c r="AB51" s="644"/>
      <c r="AC51" s="644"/>
      <c r="AD51" s="644"/>
      <c r="AE51" s="644"/>
      <c r="AF51" s="644"/>
      <c r="AG51" s="644"/>
      <c r="AH51" s="644"/>
      <c r="AI51" s="644"/>
      <c r="AJ51" s="644"/>
      <c r="AK51" s="644"/>
      <c r="AL51" s="644"/>
      <c r="AM51" s="644"/>
      <c r="AN51" s="644"/>
      <c r="AO51" s="644"/>
      <c r="AP51" s="644"/>
      <c r="AQ51" s="644"/>
      <c r="AR51" s="644"/>
      <c r="AS51" s="644"/>
      <c r="AT51" s="644"/>
      <c r="AU51" s="644"/>
      <c r="AV51" s="644"/>
      <c r="AW51" s="644"/>
      <c r="AX51" s="644"/>
      <c r="AY51" s="644"/>
      <c r="AZ51" s="644"/>
      <c r="BA51" s="644"/>
      <c r="BB51" s="644"/>
      <c r="BC51" s="644"/>
      <c r="BD51" s="644"/>
      <c r="BE51" s="644"/>
      <c r="BF51" s="644"/>
      <c r="BG51" s="644"/>
      <c r="BH51" s="644"/>
      <c r="BI51" s="644"/>
      <c r="BJ51" s="644"/>
      <c r="BK51" s="644"/>
      <c r="BL51" s="644"/>
      <c r="BM51" s="644"/>
      <c r="BN51" s="644"/>
      <c r="BO51" s="644"/>
      <c r="BP51" s="644"/>
      <c r="BQ51" s="644"/>
      <c r="BR51" s="644"/>
      <c r="BS51" s="644"/>
      <c r="BT51" s="644"/>
      <c r="BU51" s="644"/>
      <c r="BV51" s="644"/>
      <c r="BW51" s="644"/>
      <c r="BX51" s="644"/>
      <c r="BY51" s="644"/>
      <c r="BZ51" s="644"/>
      <c r="CA51" s="644"/>
      <c r="CB51" s="644"/>
      <c r="CC51" s="644"/>
      <c r="CD51" s="644"/>
      <c r="CE51" s="644"/>
      <c r="CF51" s="644"/>
      <c r="CG51" s="644"/>
      <c r="CH51" s="644"/>
      <c r="CI51" s="644"/>
      <c r="CJ51" s="644"/>
      <c r="CK51" s="644"/>
      <c r="CL51" s="644"/>
      <c r="CM51" s="644"/>
      <c r="CN51" s="644"/>
      <c r="CO51" s="644"/>
      <c r="CP51" s="644"/>
      <c r="CQ51" s="644"/>
      <c r="CR51" s="644"/>
      <c r="CS51" s="644"/>
      <c r="CT51" s="644"/>
      <c r="CU51" s="644"/>
      <c r="CV51" s="644"/>
      <c r="CW51" s="644"/>
      <c r="CX51" s="644"/>
      <c r="CY51" s="644"/>
      <c r="CZ51" s="644"/>
      <c r="DA51" s="644"/>
      <c r="DB51" s="644"/>
      <c r="DC51" s="644"/>
      <c r="DD51" s="644"/>
      <c r="DE51" s="644"/>
      <c r="DF51" s="644"/>
      <c r="DG51" s="644"/>
      <c r="DH51" s="644"/>
      <c r="DI51" s="644"/>
    </row>
    <row r="52" spans="5:113" x14ac:dyDescent="0.2">
      <c r="E52" s="644" t="s">
        <v>199</v>
      </c>
      <c r="F52" s="644"/>
      <c r="G52" s="644"/>
      <c r="H52" s="644"/>
      <c r="I52" s="644"/>
      <c r="J52" s="644"/>
      <c r="K52" s="644"/>
      <c r="L52" s="644"/>
      <c r="M52" s="644"/>
      <c r="N52" s="644"/>
      <c r="O52" s="644"/>
      <c r="P52" s="644"/>
      <c r="Q52" s="644"/>
      <c r="R52" s="644"/>
      <c r="S52" s="644"/>
      <c r="T52" s="644"/>
      <c r="U52" s="644"/>
      <c r="V52" s="644"/>
      <c r="W52" s="644"/>
      <c r="X52" s="644"/>
      <c r="Y52" s="644"/>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4"/>
      <c r="BA52" s="644"/>
      <c r="BB52" s="644"/>
      <c r="BC52" s="644"/>
      <c r="BD52" s="644"/>
      <c r="BE52" s="644"/>
      <c r="BF52" s="644"/>
      <c r="BG52" s="644"/>
      <c r="BH52" s="644"/>
      <c r="BI52" s="644"/>
      <c r="BJ52" s="644"/>
      <c r="BK52" s="644"/>
      <c r="BL52" s="644"/>
      <c r="BM52" s="644"/>
      <c r="BN52" s="644"/>
      <c r="BO52" s="644"/>
      <c r="BP52" s="644"/>
      <c r="BQ52" s="644"/>
      <c r="BR52" s="644"/>
      <c r="BS52" s="644"/>
      <c r="BT52" s="644"/>
      <c r="BU52" s="644"/>
      <c r="BV52" s="644"/>
      <c r="BW52" s="644"/>
      <c r="BX52" s="644"/>
      <c r="BY52" s="644"/>
      <c r="BZ52" s="644"/>
      <c r="CA52" s="644"/>
      <c r="CB52" s="644"/>
      <c r="CC52" s="644"/>
      <c r="CD52" s="644"/>
      <c r="CE52" s="644"/>
      <c r="CF52" s="644"/>
      <c r="CG52" s="644"/>
      <c r="CH52" s="644"/>
      <c r="CI52" s="644"/>
      <c r="CJ52" s="644"/>
      <c r="CK52" s="644"/>
      <c r="CL52" s="644"/>
      <c r="CM52" s="644"/>
      <c r="CN52" s="644"/>
      <c r="CO52" s="644"/>
      <c r="CP52" s="644"/>
      <c r="CQ52" s="644"/>
      <c r="CR52" s="644"/>
      <c r="CS52" s="644"/>
      <c r="CT52" s="644"/>
      <c r="CU52" s="644"/>
      <c r="CV52" s="644"/>
      <c r="CW52" s="644"/>
      <c r="CX52" s="644"/>
      <c r="CY52" s="644"/>
      <c r="CZ52" s="644"/>
      <c r="DA52" s="644"/>
      <c r="DB52" s="644"/>
      <c r="DC52" s="644"/>
      <c r="DD52" s="644"/>
      <c r="DE52" s="644"/>
      <c r="DF52" s="644"/>
      <c r="DG52" s="644"/>
      <c r="DH52" s="644"/>
      <c r="DI52" s="644"/>
    </row>
    <row r="53" spans="5:113" x14ac:dyDescent="0.2">
      <c r="E53" s="644" t="s">
        <v>200</v>
      </c>
      <c r="F53" s="644"/>
      <c r="G53" s="644"/>
      <c r="H53" s="644"/>
      <c r="I53" s="644"/>
      <c r="J53" s="644"/>
      <c r="K53" s="644"/>
      <c r="L53" s="644"/>
      <c r="M53" s="644"/>
      <c r="N53" s="644"/>
      <c r="O53" s="644"/>
      <c r="P53" s="644"/>
      <c r="Q53" s="644"/>
      <c r="R53" s="644"/>
      <c r="S53" s="644"/>
      <c r="T53" s="644"/>
      <c r="U53" s="644"/>
      <c r="V53" s="644"/>
      <c r="W53" s="644"/>
      <c r="X53" s="644"/>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4"/>
      <c r="BA53" s="644"/>
      <c r="BB53" s="644"/>
      <c r="BC53" s="644"/>
      <c r="BD53" s="644"/>
      <c r="BE53" s="644"/>
      <c r="BF53" s="644"/>
      <c r="BG53" s="644"/>
      <c r="BH53" s="644"/>
      <c r="BI53" s="644"/>
      <c r="BJ53" s="644"/>
      <c r="BK53" s="644"/>
      <c r="BL53" s="644"/>
      <c r="BM53" s="644"/>
      <c r="BN53" s="644"/>
      <c r="BO53" s="644"/>
      <c r="BP53" s="644"/>
      <c r="BQ53" s="644"/>
      <c r="BR53" s="644"/>
      <c r="BS53" s="644"/>
      <c r="BT53" s="644"/>
      <c r="BU53" s="644"/>
      <c r="BV53" s="644"/>
      <c r="BW53" s="644"/>
      <c r="BX53" s="644"/>
      <c r="BY53" s="644"/>
      <c r="BZ53" s="644"/>
      <c r="CA53" s="644"/>
      <c r="CB53" s="644"/>
      <c r="CC53" s="644"/>
      <c r="CD53" s="644"/>
      <c r="CE53" s="644"/>
      <c r="CF53" s="644"/>
      <c r="CG53" s="644"/>
      <c r="CH53" s="644"/>
      <c r="CI53" s="644"/>
      <c r="CJ53" s="644"/>
      <c r="CK53" s="644"/>
      <c r="CL53" s="644"/>
      <c r="CM53" s="644"/>
      <c r="CN53" s="644"/>
      <c r="CO53" s="644"/>
      <c r="CP53" s="644"/>
      <c r="CQ53" s="644"/>
      <c r="CR53" s="644"/>
      <c r="CS53" s="644"/>
      <c r="CT53" s="644"/>
      <c r="CU53" s="644"/>
      <c r="CV53" s="644"/>
      <c r="CW53" s="644"/>
      <c r="CX53" s="644"/>
      <c r="CY53" s="644"/>
      <c r="CZ53" s="644"/>
      <c r="DA53" s="644"/>
      <c r="DB53" s="644"/>
      <c r="DC53" s="644"/>
      <c r="DD53" s="644"/>
      <c r="DE53" s="644"/>
      <c r="DF53" s="644"/>
      <c r="DG53" s="644"/>
      <c r="DH53" s="644"/>
      <c r="DI53" s="644"/>
    </row>
    <row r="54" spans="5:113" x14ac:dyDescent="0.2"/>
    <row r="55" spans="5:113" x14ac:dyDescent="0.2"/>
    <row r="56" spans="5:113" x14ac:dyDescent="0.2"/>
  </sheetData>
  <sheetProtection algorithmName="SHA-512" hashValue="4WHvF3hGBG91aKBSodbS6ba9PMx833L87CHeX0+6jWHwiGDFJFj+AGOsD15jzPMuvquHckiUu2fqfsQIAUie6A==" saltValue="UqaZ4u/l+zL3HaVIFyxnU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46" t="s">
        <v>201</v>
      </c>
      <c r="DI1" s="647"/>
      <c r="DJ1" s="647"/>
      <c r="DK1" s="647"/>
      <c r="DL1" s="647"/>
      <c r="DM1" s="647"/>
      <c r="DN1" s="648"/>
      <c r="DO1" s="196"/>
      <c r="DP1" s="646" t="s">
        <v>202</v>
      </c>
      <c r="DQ1" s="647"/>
      <c r="DR1" s="647"/>
      <c r="DS1" s="647"/>
      <c r="DT1" s="647"/>
      <c r="DU1" s="647"/>
      <c r="DV1" s="647"/>
      <c r="DW1" s="647"/>
      <c r="DX1" s="647"/>
      <c r="DY1" s="647"/>
      <c r="DZ1" s="647"/>
      <c r="EA1" s="647"/>
      <c r="EB1" s="647"/>
      <c r="EC1" s="648"/>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9" t="s">
        <v>204</v>
      </c>
      <c r="C3" s="650"/>
      <c r="D3" s="650"/>
      <c r="E3" s="650"/>
      <c r="F3" s="650"/>
      <c r="G3" s="650"/>
      <c r="H3" s="650"/>
      <c r="I3" s="650"/>
      <c r="J3" s="650"/>
      <c r="K3" s="650"/>
      <c r="L3" s="650"/>
      <c r="M3" s="650"/>
      <c r="N3" s="650"/>
      <c r="O3" s="650"/>
      <c r="P3" s="650"/>
      <c r="Q3" s="650"/>
      <c r="R3" s="650"/>
      <c r="S3" s="650"/>
      <c r="T3" s="650"/>
      <c r="U3" s="650"/>
      <c r="V3" s="650"/>
      <c r="W3" s="650"/>
      <c r="X3" s="650"/>
      <c r="Y3" s="650"/>
      <c r="Z3" s="650"/>
      <c r="AA3" s="650"/>
      <c r="AB3" s="650"/>
      <c r="AC3" s="650"/>
      <c r="AD3" s="650"/>
      <c r="AE3" s="650"/>
      <c r="AF3" s="650"/>
      <c r="AG3" s="650"/>
      <c r="AH3" s="650"/>
      <c r="AI3" s="650"/>
      <c r="AJ3" s="650"/>
      <c r="AK3" s="650"/>
      <c r="AL3" s="650"/>
      <c r="AM3" s="650"/>
      <c r="AN3" s="650"/>
      <c r="AO3" s="650"/>
      <c r="AP3" s="649" t="s">
        <v>205</v>
      </c>
      <c r="AQ3" s="650"/>
      <c r="AR3" s="650"/>
      <c r="AS3" s="650"/>
      <c r="AT3" s="650"/>
      <c r="AU3" s="650"/>
      <c r="AV3" s="650"/>
      <c r="AW3" s="650"/>
      <c r="AX3" s="650"/>
      <c r="AY3" s="650"/>
      <c r="AZ3" s="650"/>
      <c r="BA3" s="650"/>
      <c r="BB3" s="650"/>
      <c r="BC3" s="650"/>
      <c r="BD3" s="650"/>
      <c r="BE3" s="650"/>
      <c r="BF3" s="650"/>
      <c r="BG3" s="650"/>
      <c r="BH3" s="650"/>
      <c r="BI3" s="650"/>
      <c r="BJ3" s="650"/>
      <c r="BK3" s="650"/>
      <c r="BL3" s="650"/>
      <c r="BM3" s="650"/>
      <c r="BN3" s="650"/>
      <c r="BO3" s="650"/>
      <c r="BP3" s="650"/>
      <c r="BQ3" s="650"/>
      <c r="BR3" s="650"/>
      <c r="BS3" s="650"/>
      <c r="BT3" s="650"/>
      <c r="BU3" s="650"/>
      <c r="BV3" s="650"/>
      <c r="BW3" s="650"/>
      <c r="BX3" s="650"/>
      <c r="BY3" s="650"/>
      <c r="BZ3" s="650"/>
      <c r="CA3" s="650"/>
      <c r="CB3" s="651"/>
      <c r="CD3" s="649" t="s">
        <v>206</v>
      </c>
      <c r="CE3" s="650"/>
      <c r="CF3" s="650"/>
      <c r="CG3" s="650"/>
      <c r="CH3" s="650"/>
      <c r="CI3" s="650"/>
      <c r="CJ3" s="650"/>
      <c r="CK3" s="650"/>
      <c r="CL3" s="650"/>
      <c r="CM3" s="650"/>
      <c r="CN3" s="650"/>
      <c r="CO3" s="650"/>
      <c r="CP3" s="650"/>
      <c r="CQ3" s="650"/>
      <c r="CR3" s="650"/>
      <c r="CS3" s="650"/>
      <c r="CT3" s="650"/>
      <c r="CU3" s="650"/>
      <c r="CV3" s="650"/>
      <c r="CW3" s="650"/>
      <c r="CX3" s="650"/>
      <c r="CY3" s="650"/>
      <c r="CZ3" s="650"/>
      <c r="DA3" s="650"/>
      <c r="DB3" s="650"/>
      <c r="DC3" s="650"/>
      <c r="DD3" s="650"/>
      <c r="DE3" s="650"/>
      <c r="DF3" s="650"/>
      <c r="DG3" s="650"/>
      <c r="DH3" s="650"/>
      <c r="DI3" s="650"/>
      <c r="DJ3" s="650"/>
      <c r="DK3" s="650"/>
      <c r="DL3" s="650"/>
      <c r="DM3" s="650"/>
      <c r="DN3" s="650"/>
      <c r="DO3" s="650"/>
      <c r="DP3" s="650"/>
      <c r="DQ3" s="650"/>
      <c r="DR3" s="650"/>
      <c r="DS3" s="650"/>
      <c r="DT3" s="650"/>
      <c r="DU3" s="650"/>
      <c r="DV3" s="650"/>
      <c r="DW3" s="650"/>
      <c r="DX3" s="650"/>
      <c r="DY3" s="650"/>
      <c r="DZ3" s="650"/>
      <c r="EA3" s="650"/>
      <c r="EB3" s="650"/>
      <c r="EC3" s="651"/>
    </row>
    <row r="4" spans="2:143" ht="11.25" customHeight="1" x14ac:dyDescent="0.2">
      <c r="B4" s="649" t="s">
        <v>1</v>
      </c>
      <c r="C4" s="650"/>
      <c r="D4" s="650"/>
      <c r="E4" s="650"/>
      <c r="F4" s="650"/>
      <c r="G4" s="650"/>
      <c r="H4" s="650"/>
      <c r="I4" s="650"/>
      <c r="J4" s="650"/>
      <c r="K4" s="650"/>
      <c r="L4" s="650"/>
      <c r="M4" s="650"/>
      <c r="N4" s="650"/>
      <c r="O4" s="650"/>
      <c r="P4" s="650"/>
      <c r="Q4" s="651"/>
      <c r="R4" s="649" t="s">
        <v>207</v>
      </c>
      <c r="S4" s="650"/>
      <c r="T4" s="650"/>
      <c r="U4" s="650"/>
      <c r="V4" s="650"/>
      <c r="W4" s="650"/>
      <c r="X4" s="650"/>
      <c r="Y4" s="651"/>
      <c r="Z4" s="649" t="s">
        <v>208</v>
      </c>
      <c r="AA4" s="650"/>
      <c r="AB4" s="650"/>
      <c r="AC4" s="651"/>
      <c r="AD4" s="649" t="s">
        <v>209</v>
      </c>
      <c r="AE4" s="650"/>
      <c r="AF4" s="650"/>
      <c r="AG4" s="650"/>
      <c r="AH4" s="650"/>
      <c r="AI4" s="650"/>
      <c r="AJ4" s="650"/>
      <c r="AK4" s="651"/>
      <c r="AL4" s="649" t="s">
        <v>208</v>
      </c>
      <c r="AM4" s="650"/>
      <c r="AN4" s="650"/>
      <c r="AO4" s="651"/>
      <c r="AP4" s="652" t="s">
        <v>210</v>
      </c>
      <c r="AQ4" s="652"/>
      <c r="AR4" s="652"/>
      <c r="AS4" s="652"/>
      <c r="AT4" s="652"/>
      <c r="AU4" s="652"/>
      <c r="AV4" s="652"/>
      <c r="AW4" s="652"/>
      <c r="AX4" s="652"/>
      <c r="AY4" s="652"/>
      <c r="AZ4" s="652"/>
      <c r="BA4" s="652"/>
      <c r="BB4" s="652"/>
      <c r="BC4" s="652"/>
      <c r="BD4" s="652"/>
      <c r="BE4" s="652"/>
      <c r="BF4" s="652"/>
      <c r="BG4" s="652" t="s">
        <v>211</v>
      </c>
      <c r="BH4" s="652"/>
      <c r="BI4" s="652"/>
      <c r="BJ4" s="652"/>
      <c r="BK4" s="652"/>
      <c r="BL4" s="652"/>
      <c r="BM4" s="652"/>
      <c r="BN4" s="652"/>
      <c r="BO4" s="652" t="s">
        <v>208</v>
      </c>
      <c r="BP4" s="652"/>
      <c r="BQ4" s="652"/>
      <c r="BR4" s="652"/>
      <c r="BS4" s="652" t="s">
        <v>212</v>
      </c>
      <c r="BT4" s="652"/>
      <c r="BU4" s="652"/>
      <c r="BV4" s="652"/>
      <c r="BW4" s="652"/>
      <c r="BX4" s="652"/>
      <c r="BY4" s="652"/>
      <c r="BZ4" s="652"/>
      <c r="CA4" s="652"/>
      <c r="CB4" s="652"/>
      <c r="CD4" s="649" t="s">
        <v>213</v>
      </c>
      <c r="CE4" s="650"/>
      <c r="CF4" s="650"/>
      <c r="CG4" s="650"/>
      <c r="CH4" s="650"/>
      <c r="CI4" s="650"/>
      <c r="CJ4" s="650"/>
      <c r="CK4" s="650"/>
      <c r="CL4" s="650"/>
      <c r="CM4" s="650"/>
      <c r="CN4" s="650"/>
      <c r="CO4" s="650"/>
      <c r="CP4" s="650"/>
      <c r="CQ4" s="650"/>
      <c r="CR4" s="650"/>
      <c r="CS4" s="650"/>
      <c r="CT4" s="650"/>
      <c r="CU4" s="650"/>
      <c r="CV4" s="650"/>
      <c r="CW4" s="650"/>
      <c r="CX4" s="650"/>
      <c r="CY4" s="650"/>
      <c r="CZ4" s="650"/>
      <c r="DA4" s="650"/>
      <c r="DB4" s="650"/>
      <c r="DC4" s="650"/>
      <c r="DD4" s="650"/>
      <c r="DE4" s="650"/>
      <c r="DF4" s="650"/>
      <c r="DG4" s="650"/>
      <c r="DH4" s="650"/>
      <c r="DI4" s="650"/>
      <c r="DJ4" s="650"/>
      <c r="DK4" s="650"/>
      <c r="DL4" s="650"/>
      <c r="DM4" s="650"/>
      <c r="DN4" s="650"/>
      <c r="DO4" s="650"/>
      <c r="DP4" s="650"/>
      <c r="DQ4" s="650"/>
      <c r="DR4" s="650"/>
      <c r="DS4" s="650"/>
      <c r="DT4" s="650"/>
      <c r="DU4" s="650"/>
      <c r="DV4" s="650"/>
      <c r="DW4" s="650"/>
      <c r="DX4" s="650"/>
      <c r="DY4" s="650"/>
      <c r="DZ4" s="650"/>
      <c r="EA4" s="650"/>
      <c r="EB4" s="650"/>
      <c r="EC4" s="651"/>
    </row>
    <row r="5" spans="2:143" ht="11.25" customHeight="1" x14ac:dyDescent="0.2">
      <c r="B5" s="653" t="s">
        <v>214</v>
      </c>
      <c r="C5" s="654"/>
      <c r="D5" s="654"/>
      <c r="E5" s="654"/>
      <c r="F5" s="654"/>
      <c r="G5" s="654"/>
      <c r="H5" s="654"/>
      <c r="I5" s="654"/>
      <c r="J5" s="654"/>
      <c r="K5" s="654"/>
      <c r="L5" s="654"/>
      <c r="M5" s="654"/>
      <c r="N5" s="654"/>
      <c r="O5" s="654"/>
      <c r="P5" s="654"/>
      <c r="Q5" s="655"/>
      <c r="R5" s="656">
        <v>1034222</v>
      </c>
      <c r="S5" s="657"/>
      <c r="T5" s="657"/>
      <c r="U5" s="657"/>
      <c r="V5" s="657"/>
      <c r="W5" s="657"/>
      <c r="X5" s="657"/>
      <c r="Y5" s="658"/>
      <c r="Z5" s="659">
        <v>19.399999999999999</v>
      </c>
      <c r="AA5" s="659"/>
      <c r="AB5" s="659"/>
      <c r="AC5" s="659"/>
      <c r="AD5" s="660">
        <v>1034222</v>
      </c>
      <c r="AE5" s="660"/>
      <c r="AF5" s="660"/>
      <c r="AG5" s="660"/>
      <c r="AH5" s="660"/>
      <c r="AI5" s="660"/>
      <c r="AJ5" s="660"/>
      <c r="AK5" s="660"/>
      <c r="AL5" s="661">
        <v>28.5</v>
      </c>
      <c r="AM5" s="662"/>
      <c r="AN5" s="662"/>
      <c r="AO5" s="663"/>
      <c r="AP5" s="653" t="s">
        <v>215</v>
      </c>
      <c r="AQ5" s="654"/>
      <c r="AR5" s="654"/>
      <c r="AS5" s="654"/>
      <c r="AT5" s="654"/>
      <c r="AU5" s="654"/>
      <c r="AV5" s="654"/>
      <c r="AW5" s="654"/>
      <c r="AX5" s="654"/>
      <c r="AY5" s="654"/>
      <c r="AZ5" s="654"/>
      <c r="BA5" s="654"/>
      <c r="BB5" s="654"/>
      <c r="BC5" s="654"/>
      <c r="BD5" s="654"/>
      <c r="BE5" s="654"/>
      <c r="BF5" s="655"/>
      <c r="BG5" s="667">
        <v>1008522</v>
      </c>
      <c r="BH5" s="668"/>
      <c r="BI5" s="668"/>
      <c r="BJ5" s="668"/>
      <c r="BK5" s="668"/>
      <c r="BL5" s="668"/>
      <c r="BM5" s="668"/>
      <c r="BN5" s="669"/>
      <c r="BO5" s="670">
        <v>97.5</v>
      </c>
      <c r="BP5" s="670"/>
      <c r="BQ5" s="670"/>
      <c r="BR5" s="670"/>
      <c r="BS5" s="671">
        <v>6831</v>
      </c>
      <c r="BT5" s="671"/>
      <c r="BU5" s="671"/>
      <c r="BV5" s="671"/>
      <c r="BW5" s="671"/>
      <c r="BX5" s="671"/>
      <c r="BY5" s="671"/>
      <c r="BZ5" s="671"/>
      <c r="CA5" s="671"/>
      <c r="CB5" s="675"/>
      <c r="CD5" s="649" t="s">
        <v>210</v>
      </c>
      <c r="CE5" s="650"/>
      <c r="CF5" s="650"/>
      <c r="CG5" s="650"/>
      <c r="CH5" s="650"/>
      <c r="CI5" s="650"/>
      <c r="CJ5" s="650"/>
      <c r="CK5" s="650"/>
      <c r="CL5" s="650"/>
      <c r="CM5" s="650"/>
      <c r="CN5" s="650"/>
      <c r="CO5" s="650"/>
      <c r="CP5" s="650"/>
      <c r="CQ5" s="651"/>
      <c r="CR5" s="649" t="s">
        <v>216</v>
      </c>
      <c r="CS5" s="650"/>
      <c r="CT5" s="650"/>
      <c r="CU5" s="650"/>
      <c r="CV5" s="650"/>
      <c r="CW5" s="650"/>
      <c r="CX5" s="650"/>
      <c r="CY5" s="651"/>
      <c r="CZ5" s="649" t="s">
        <v>208</v>
      </c>
      <c r="DA5" s="650"/>
      <c r="DB5" s="650"/>
      <c r="DC5" s="651"/>
      <c r="DD5" s="649" t="s">
        <v>217</v>
      </c>
      <c r="DE5" s="650"/>
      <c r="DF5" s="650"/>
      <c r="DG5" s="650"/>
      <c r="DH5" s="650"/>
      <c r="DI5" s="650"/>
      <c r="DJ5" s="650"/>
      <c r="DK5" s="650"/>
      <c r="DL5" s="650"/>
      <c r="DM5" s="650"/>
      <c r="DN5" s="650"/>
      <c r="DO5" s="650"/>
      <c r="DP5" s="651"/>
      <c r="DQ5" s="649" t="s">
        <v>218</v>
      </c>
      <c r="DR5" s="650"/>
      <c r="DS5" s="650"/>
      <c r="DT5" s="650"/>
      <c r="DU5" s="650"/>
      <c r="DV5" s="650"/>
      <c r="DW5" s="650"/>
      <c r="DX5" s="650"/>
      <c r="DY5" s="650"/>
      <c r="DZ5" s="650"/>
      <c r="EA5" s="650"/>
      <c r="EB5" s="650"/>
      <c r="EC5" s="651"/>
    </row>
    <row r="6" spans="2:143" ht="11.25" customHeight="1" x14ac:dyDescent="0.2">
      <c r="B6" s="664" t="s">
        <v>219</v>
      </c>
      <c r="C6" s="665"/>
      <c r="D6" s="665"/>
      <c r="E6" s="665"/>
      <c r="F6" s="665"/>
      <c r="G6" s="665"/>
      <c r="H6" s="665"/>
      <c r="I6" s="665"/>
      <c r="J6" s="665"/>
      <c r="K6" s="665"/>
      <c r="L6" s="665"/>
      <c r="M6" s="665"/>
      <c r="N6" s="665"/>
      <c r="O6" s="665"/>
      <c r="P6" s="665"/>
      <c r="Q6" s="666"/>
      <c r="R6" s="667">
        <v>61495</v>
      </c>
      <c r="S6" s="668"/>
      <c r="T6" s="668"/>
      <c r="U6" s="668"/>
      <c r="V6" s="668"/>
      <c r="W6" s="668"/>
      <c r="X6" s="668"/>
      <c r="Y6" s="669"/>
      <c r="Z6" s="670">
        <v>1.2</v>
      </c>
      <c r="AA6" s="670"/>
      <c r="AB6" s="670"/>
      <c r="AC6" s="670"/>
      <c r="AD6" s="671">
        <v>61495</v>
      </c>
      <c r="AE6" s="671"/>
      <c r="AF6" s="671"/>
      <c r="AG6" s="671"/>
      <c r="AH6" s="671"/>
      <c r="AI6" s="671"/>
      <c r="AJ6" s="671"/>
      <c r="AK6" s="671"/>
      <c r="AL6" s="672">
        <v>1.7</v>
      </c>
      <c r="AM6" s="673"/>
      <c r="AN6" s="673"/>
      <c r="AO6" s="674"/>
      <c r="AP6" s="664" t="s">
        <v>220</v>
      </c>
      <c r="AQ6" s="665"/>
      <c r="AR6" s="665"/>
      <c r="AS6" s="665"/>
      <c r="AT6" s="665"/>
      <c r="AU6" s="665"/>
      <c r="AV6" s="665"/>
      <c r="AW6" s="665"/>
      <c r="AX6" s="665"/>
      <c r="AY6" s="665"/>
      <c r="AZ6" s="665"/>
      <c r="BA6" s="665"/>
      <c r="BB6" s="665"/>
      <c r="BC6" s="665"/>
      <c r="BD6" s="665"/>
      <c r="BE6" s="665"/>
      <c r="BF6" s="666"/>
      <c r="BG6" s="667">
        <v>1008522</v>
      </c>
      <c r="BH6" s="668"/>
      <c r="BI6" s="668"/>
      <c r="BJ6" s="668"/>
      <c r="BK6" s="668"/>
      <c r="BL6" s="668"/>
      <c r="BM6" s="668"/>
      <c r="BN6" s="669"/>
      <c r="BO6" s="670">
        <v>97.5</v>
      </c>
      <c r="BP6" s="670"/>
      <c r="BQ6" s="670"/>
      <c r="BR6" s="670"/>
      <c r="BS6" s="671">
        <v>6831</v>
      </c>
      <c r="BT6" s="671"/>
      <c r="BU6" s="671"/>
      <c r="BV6" s="671"/>
      <c r="BW6" s="671"/>
      <c r="BX6" s="671"/>
      <c r="BY6" s="671"/>
      <c r="BZ6" s="671"/>
      <c r="CA6" s="671"/>
      <c r="CB6" s="675"/>
      <c r="CD6" s="653" t="s">
        <v>221</v>
      </c>
      <c r="CE6" s="654"/>
      <c r="CF6" s="654"/>
      <c r="CG6" s="654"/>
      <c r="CH6" s="654"/>
      <c r="CI6" s="654"/>
      <c r="CJ6" s="654"/>
      <c r="CK6" s="654"/>
      <c r="CL6" s="654"/>
      <c r="CM6" s="654"/>
      <c r="CN6" s="654"/>
      <c r="CO6" s="654"/>
      <c r="CP6" s="654"/>
      <c r="CQ6" s="655"/>
      <c r="CR6" s="667">
        <v>80217</v>
      </c>
      <c r="CS6" s="668"/>
      <c r="CT6" s="668"/>
      <c r="CU6" s="668"/>
      <c r="CV6" s="668"/>
      <c r="CW6" s="668"/>
      <c r="CX6" s="668"/>
      <c r="CY6" s="669"/>
      <c r="CZ6" s="661">
        <v>1.6</v>
      </c>
      <c r="DA6" s="662"/>
      <c r="DB6" s="662"/>
      <c r="DC6" s="678"/>
      <c r="DD6" s="676" t="s">
        <v>121</v>
      </c>
      <c r="DE6" s="668"/>
      <c r="DF6" s="668"/>
      <c r="DG6" s="668"/>
      <c r="DH6" s="668"/>
      <c r="DI6" s="668"/>
      <c r="DJ6" s="668"/>
      <c r="DK6" s="668"/>
      <c r="DL6" s="668"/>
      <c r="DM6" s="668"/>
      <c r="DN6" s="668"/>
      <c r="DO6" s="668"/>
      <c r="DP6" s="669"/>
      <c r="DQ6" s="676">
        <v>80217</v>
      </c>
      <c r="DR6" s="668"/>
      <c r="DS6" s="668"/>
      <c r="DT6" s="668"/>
      <c r="DU6" s="668"/>
      <c r="DV6" s="668"/>
      <c r="DW6" s="668"/>
      <c r="DX6" s="668"/>
      <c r="DY6" s="668"/>
      <c r="DZ6" s="668"/>
      <c r="EA6" s="668"/>
      <c r="EB6" s="668"/>
      <c r="EC6" s="677"/>
    </row>
    <row r="7" spans="2:143" ht="11.25" customHeight="1" x14ac:dyDescent="0.2">
      <c r="B7" s="664" t="s">
        <v>222</v>
      </c>
      <c r="C7" s="665"/>
      <c r="D7" s="665"/>
      <c r="E7" s="665"/>
      <c r="F7" s="665"/>
      <c r="G7" s="665"/>
      <c r="H7" s="665"/>
      <c r="I7" s="665"/>
      <c r="J7" s="665"/>
      <c r="K7" s="665"/>
      <c r="L7" s="665"/>
      <c r="M7" s="665"/>
      <c r="N7" s="665"/>
      <c r="O7" s="665"/>
      <c r="P7" s="665"/>
      <c r="Q7" s="666"/>
      <c r="R7" s="667">
        <v>418</v>
      </c>
      <c r="S7" s="668"/>
      <c r="T7" s="668"/>
      <c r="U7" s="668"/>
      <c r="V7" s="668"/>
      <c r="W7" s="668"/>
      <c r="X7" s="668"/>
      <c r="Y7" s="669"/>
      <c r="Z7" s="670">
        <v>0</v>
      </c>
      <c r="AA7" s="670"/>
      <c r="AB7" s="670"/>
      <c r="AC7" s="670"/>
      <c r="AD7" s="671">
        <v>418</v>
      </c>
      <c r="AE7" s="671"/>
      <c r="AF7" s="671"/>
      <c r="AG7" s="671"/>
      <c r="AH7" s="671"/>
      <c r="AI7" s="671"/>
      <c r="AJ7" s="671"/>
      <c r="AK7" s="671"/>
      <c r="AL7" s="672">
        <v>0</v>
      </c>
      <c r="AM7" s="673"/>
      <c r="AN7" s="673"/>
      <c r="AO7" s="674"/>
      <c r="AP7" s="664" t="s">
        <v>223</v>
      </c>
      <c r="AQ7" s="665"/>
      <c r="AR7" s="665"/>
      <c r="AS7" s="665"/>
      <c r="AT7" s="665"/>
      <c r="AU7" s="665"/>
      <c r="AV7" s="665"/>
      <c r="AW7" s="665"/>
      <c r="AX7" s="665"/>
      <c r="AY7" s="665"/>
      <c r="AZ7" s="665"/>
      <c r="BA7" s="665"/>
      <c r="BB7" s="665"/>
      <c r="BC7" s="665"/>
      <c r="BD7" s="665"/>
      <c r="BE7" s="665"/>
      <c r="BF7" s="666"/>
      <c r="BG7" s="667">
        <v>421772</v>
      </c>
      <c r="BH7" s="668"/>
      <c r="BI7" s="668"/>
      <c r="BJ7" s="668"/>
      <c r="BK7" s="668"/>
      <c r="BL7" s="668"/>
      <c r="BM7" s="668"/>
      <c r="BN7" s="669"/>
      <c r="BO7" s="670">
        <v>40.799999999999997</v>
      </c>
      <c r="BP7" s="670"/>
      <c r="BQ7" s="670"/>
      <c r="BR7" s="670"/>
      <c r="BS7" s="671">
        <v>6831</v>
      </c>
      <c r="BT7" s="671"/>
      <c r="BU7" s="671"/>
      <c r="BV7" s="671"/>
      <c r="BW7" s="671"/>
      <c r="BX7" s="671"/>
      <c r="BY7" s="671"/>
      <c r="BZ7" s="671"/>
      <c r="CA7" s="671"/>
      <c r="CB7" s="675"/>
      <c r="CD7" s="664" t="s">
        <v>224</v>
      </c>
      <c r="CE7" s="665"/>
      <c r="CF7" s="665"/>
      <c r="CG7" s="665"/>
      <c r="CH7" s="665"/>
      <c r="CI7" s="665"/>
      <c r="CJ7" s="665"/>
      <c r="CK7" s="665"/>
      <c r="CL7" s="665"/>
      <c r="CM7" s="665"/>
      <c r="CN7" s="665"/>
      <c r="CO7" s="665"/>
      <c r="CP7" s="665"/>
      <c r="CQ7" s="666"/>
      <c r="CR7" s="667">
        <v>633978</v>
      </c>
      <c r="CS7" s="668"/>
      <c r="CT7" s="668"/>
      <c r="CU7" s="668"/>
      <c r="CV7" s="668"/>
      <c r="CW7" s="668"/>
      <c r="CX7" s="668"/>
      <c r="CY7" s="669"/>
      <c r="CZ7" s="670">
        <v>12.5</v>
      </c>
      <c r="DA7" s="670"/>
      <c r="DB7" s="670"/>
      <c r="DC7" s="670"/>
      <c r="DD7" s="676">
        <v>481</v>
      </c>
      <c r="DE7" s="668"/>
      <c r="DF7" s="668"/>
      <c r="DG7" s="668"/>
      <c r="DH7" s="668"/>
      <c r="DI7" s="668"/>
      <c r="DJ7" s="668"/>
      <c r="DK7" s="668"/>
      <c r="DL7" s="668"/>
      <c r="DM7" s="668"/>
      <c r="DN7" s="668"/>
      <c r="DO7" s="668"/>
      <c r="DP7" s="669"/>
      <c r="DQ7" s="676">
        <v>567720</v>
      </c>
      <c r="DR7" s="668"/>
      <c r="DS7" s="668"/>
      <c r="DT7" s="668"/>
      <c r="DU7" s="668"/>
      <c r="DV7" s="668"/>
      <c r="DW7" s="668"/>
      <c r="DX7" s="668"/>
      <c r="DY7" s="668"/>
      <c r="DZ7" s="668"/>
      <c r="EA7" s="668"/>
      <c r="EB7" s="668"/>
      <c r="EC7" s="677"/>
    </row>
    <row r="8" spans="2:143" ht="11.25" customHeight="1" x14ac:dyDescent="0.2">
      <c r="B8" s="664" t="s">
        <v>225</v>
      </c>
      <c r="C8" s="665"/>
      <c r="D8" s="665"/>
      <c r="E8" s="665"/>
      <c r="F8" s="665"/>
      <c r="G8" s="665"/>
      <c r="H8" s="665"/>
      <c r="I8" s="665"/>
      <c r="J8" s="665"/>
      <c r="K8" s="665"/>
      <c r="L8" s="665"/>
      <c r="M8" s="665"/>
      <c r="N8" s="665"/>
      <c r="O8" s="665"/>
      <c r="P8" s="665"/>
      <c r="Q8" s="666"/>
      <c r="R8" s="667">
        <v>9120</v>
      </c>
      <c r="S8" s="668"/>
      <c r="T8" s="668"/>
      <c r="U8" s="668"/>
      <c r="V8" s="668"/>
      <c r="W8" s="668"/>
      <c r="X8" s="668"/>
      <c r="Y8" s="669"/>
      <c r="Z8" s="670">
        <v>0.2</v>
      </c>
      <c r="AA8" s="670"/>
      <c r="AB8" s="670"/>
      <c r="AC8" s="670"/>
      <c r="AD8" s="671">
        <v>9120</v>
      </c>
      <c r="AE8" s="671"/>
      <c r="AF8" s="671"/>
      <c r="AG8" s="671"/>
      <c r="AH8" s="671"/>
      <c r="AI8" s="671"/>
      <c r="AJ8" s="671"/>
      <c r="AK8" s="671"/>
      <c r="AL8" s="672">
        <v>0.3</v>
      </c>
      <c r="AM8" s="673"/>
      <c r="AN8" s="673"/>
      <c r="AO8" s="674"/>
      <c r="AP8" s="664" t="s">
        <v>226</v>
      </c>
      <c r="AQ8" s="665"/>
      <c r="AR8" s="665"/>
      <c r="AS8" s="665"/>
      <c r="AT8" s="665"/>
      <c r="AU8" s="665"/>
      <c r="AV8" s="665"/>
      <c r="AW8" s="665"/>
      <c r="AX8" s="665"/>
      <c r="AY8" s="665"/>
      <c r="AZ8" s="665"/>
      <c r="BA8" s="665"/>
      <c r="BB8" s="665"/>
      <c r="BC8" s="665"/>
      <c r="BD8" s="665"/>
      <c r="BE8" s="665"/>
      <c r="BF8" s="666"/>
      <c r="BG8" s="667">
        <v>18951</v>
      </c>
      <c r="BH8" s="668"/>
      <c r="BI8" s="668"/>
      <c r="BJ8" s="668"/>
      <c r="BK8" s="668"/>
      <c r="BL8" s="668"/>
      <c r="BM8" s="668"/>
      <c r="BN8" s="669"/>
      <c r="BO8" s="670">
        <v>1.8</v>
      </c>
      <c r="BP8" s="670"/>
      <c r="BQ8" s="670"/>
      <c r="BR8" s="670"/>
      <c r="BS8" s="671" t="s">
        <v>121</v>
      </c>
      <c r="BT8" s="671"/>
      <c r="BU8" s="671"/>
      <c r="BV8" s="671"/>
      <c r="BW8" s="671"/>
      <c r="BX8" s="671"/>
      <c r="BY8" s="671"/>
      <c r="BZ8" s="671"/>
      <c r="CA8" s="671"/>
      <c r="CB8" s="675"/>
      <c r="CD8" s="664" t="s">
        <v>227</v>
      </c>
      <c r="CE8" s="665"/>
      <c r="CF8" s="665"/>
      <c r="CG8" s="665"/>
      <c r="CH8" s="665"/>
      <c r="CI8" s="665"/>
      <c r="CJ8" s="665"/>
      <c r="CK8" s="665"/>
      <c r="CL8" s="665"/>
      <c r="CM8" s="665"/>
      <c r="CN8" s="665"/>
      <c r="CO8" s="665"/>
      <c r="CP8" s="665"/>
      <c r="CQ8" s="666"/>
      <c r="CR8" s="667">
        <v>1578024</v>
      </c>
      <c r="CS8" s="668"/>
      <c r="CT8" s="668"/>
      <c r="CU8" s="668"/>
      <c r="CV8" s="668"/>
      <c r="CW8" s="668"/>
      <c r="CX8" s="668"/>
      <c r="CY8" s="669"/>
      <c r="CZ8" s="670">
        <v>31.1</v>
      </c>
      <c r="DA8" s="670"/>
      <c r="DB8" s="670"/>
      <c r="DC8" s="670"/>
      <c r="DD8" s="676">
        <v>11435</v>
      </c>
      <c r="DE8" s="668"/>
      <c r="DF8" s="668"/>
      <c r="DG8" s="668"/>
      <c r="DH8" s="668"/>
      <c r="DI8" s="668"/>
      <c r="DJ8" s="668"/>
      <c r="DK8" s="668"/>
      <c r="DL8" s="668"/>
      <c r="DM8" s="668"/>
      <c r="DN8" s="668"/>
      <c r="DO8" s="668"/>
      <c r="DP8" s="669"/>
      <c r="DQ8" s="676">
        <v>1078461</v>
      </c>
      <c r="DR8" s="668"/>
      <c r="DS8" s="668"/>
      <c r="DT8" s="668"/>
      <c r="DU8" s="668"/>
      <c r="DV8" s="668"/>
      <c r="DW8" s="668"/>
      <c r="DX8" s="668"/>
      <c r="DY8" s="668"/>
      <c r="DZ8" s="668"/>
      <c r="EA8" s="668"/>
      <c r="EB8" s="668"/>
      <c r="EC8" s="677"/>
    </row>
    <row r="9" spans="2:143" ht="11.25" customHeight="1" x14ac:dyDescent="0.2">
      <c r="B9" s="664" t="s">
        <v>228</v>
      </c>
      <c r="C9" s="665"/>
      <c r="D9" s="665"/>
      <c r="E9" s="665"/>
      <c r="F9" s="665"/>
      <c r="G9" s="665"/>
      <c r="H9" s="665"/>
      <c r="I9" s="665"/>
      <c r="J9" s="665"/>
      <c r="K9" s="665"/>
      <c r="L9" s="665"/>
      <c r="M9" s="665"/>
      <c r="N9" s="665"/>
      <c r="O9" s="665"/>
      <c r="P9" s="665"/>
      <c r="Q9" s="666"/>
      <c r="R9" s="667">
        <v>11303</v>
      </c>
      <c r="S9" s="668"/>
      <c r="T9" s="668"/>
      <c r="U9" s="668"/>
      <c r="V9" s="668"/>
      <c r="W9" s="668"/>
      <c r="X9" s="668"/>
      <c r="Y9" s="669"/>
      <c r="Z9" s="670">
        <v>0.2</v>
      </c>
      <c r="AA9" s="670"/>
      <c r="AB9" s="670"/>
      <c r="AC9" s="670"/>
      <c r="AD9" s="671">
        <v>11303</v>
      </c>
      <c r="AE9" s="671"/>
      <c r="AF9" s="671"/>
      <c r="AG9" s="671"/>
      <c r="AH9" s="671"/>
      <c r="AI9" s="671"/>
      <c r="AJ9" s="671"/>
      <c r="AK9" s="671"/>
      <c r="AL9" s="672">
        <v>0.3</v>
      </c>
      <c r="AM9" s="673"/>
      <c r="AN9" s="673"/>
      <c r="AO9" s="674"/>
      <c r="AP9" s="664" t="s">
        <v>229</v>
      </c>
      <c r="AQ9" s="665"/>
      <c r="AR9" s="665"/>
      <c r="AS9" s="665"/>
      <c r="AT9" s="665"/>
      <c r="AU9" s="665"/>
      <c r="AV9" s="665"/>
      <c r="AW9" s="665"/>
      <c r="AX9" s="665"/>
      <c r="AY9" s="665"/>
      <c r="AZ9" s="665"/>
      <c r="BA9" s="665"/>
      <c r="BB9" s="665"/>
      <c r="BC9" s="665"/>
      <c r="BD9" s="665"/>
      <c r="BE9" s="665"/>
      <c r="BF9" s="666"/>
      <c r="BG9" s="667">
        <v>360089</v>
      </c>
      <c r="BH9" s="668"/>
      <c r="BI9" s="668"/>
      <c r="BJ9" s="668"/>
      <c r="BK9" s="668"/>
      <c r="BL9" s="668"/>
      <c r="BM9" s="668"/>
      <c r="BN9" s="669"/>
      <c r="BO9" s="670">
        <v>34.799999999999997</v>
      </c>
      <c r="BP9" s="670"/>
      <c r="BQ9" s="670"/>
      <c r="BR9" s="670"/>
      <c r="BS9" s="671" t="s">
        <v>121</v>
      </c>
      <c r="BT9" s="671"/>
      <c r="BU9" s="671"/>
      <c r="BV9" s="671"/>
      <c r="BW9" s="671"/>
      <c r="BX9" s="671"/>
      <c r="BY9" s="671"/>
      <c r="BZ9" s="671"/>
      <c r="CA9" s="671"/>
      <c r="CB9" s="675"/>
      <c r="CD9" s="664" t="s">
        <v>230</v>
      </c>
      <c r="CE9" s="665"/>
      <c r="CF9" s="665"/>
      <c r="CG9" s="665"/>
      <c r="CH9" s="665"/>
      <c r="CI9" s="665"/>
      <c r="CJ9" s="665"/>
      <c r="CK9" s="665"/>
      <c r="CL9" s="665"/>
      <c r="CM9" s="665"/>
      <c r="CN9" s="665"/>
      <c r="CO9" s="665"/>
      <c r="CP9" s="665"/>
      <c r="CQ9" s="666"/>
      <c r="CR9" s="667">
        <v>502287</v>
      </c>
      <c r="CS9" s="668"/>
      <c r="CT9" s="668"/>
      <c r="CU9" s="668"/>
      <c r="CV9" s="668"/>
      <c r="CW9" s="668"/>
      <c r="CX9" s="668"/>
      <c r="CY9" s="669"/>
      <c r="CZ9" s="670">
        <v>9.9</v>
      </c>
      <c r="DA9" s="670"/>
      <c r="DB9" s="670"/>
      <c r="DC9" s="670"/>
      <c r="DD9" s="676">
        <v>2329</v>
      </c>
      <c r="DE9" s="668"/>
      <c r="DF9" s="668"/>
      <c r="DG9" s="668"/>
      <c r="DH9" s="668"/>
      <c r="DI9" s="668"/>
      <c r="DJ9" s="668"/>
      <c r="DK9" s="668"/>
      <c r="DL9" s="668"/>
      <c r="DM9" s="668"/>
      <c r="DN9" s="668"/>
      <c r="DO9" s="668"/>
      <c r="DP9" s="669"/>
      <c r="DQ9" s="676">
        <v>417330</v>
      </c>
      <c r="DR9" s="668"/>
      <c r="DS9" s="668"/>
      <c r="DT9" s="668"/>
      <c r="DU9" s="668"/>
      <c r="DV9" s="668"/>
      <c r="DW9" s="668"/>
      <c r="DX9" s="668"/>
      <c r="DY9" s="668"/>
      <c r="DZ9" s="668"/>
      <c r="EA9" s="668"/>
      <c r="EB9" s="668"/>
      <c r="EC9" s="677"/>
    </row>
    <row r="10" spans="2:143" ht="11.25" customHeight="1" x14ac:dyDescent="0.2">
      <c r="B10" s="664" t="s">
        <v>231</v>
      </c>
      <c r="C10" s="665"/>
      <c r="D10" s="665"/>
      <c r="E10" s="665"/>
      <c r="F10" s="665"/>
      <c r="G10" s="665"/>
      <c r="H10" s="665"/>
      <c r="I10" s="665"/>
      <c r="J10" s="665"/>
      <c r="K10" s="665"/>
      <c r="L10" s="665"/>
      <c r="M10" s="665"/>
      <c r="N10" s="665"/>
      <c r="O10" s="665"/>
      <c r="P10" s="665"/>
      <c r="Q10" s="666"/>
      <c r="R10" s="667" t="s">
        <v>121</v>
      </c>
      <c r="S10" s="668"/>
      <c r="T10" s="668"/>
      <c r="U10" s="668"/>
      <c r="V10" s="668"/>
      <c r="W10" s="668"/>
      <c r="X10" s="668"/>
      <c r="Y10" s="669"/>
      <c r="Z10" s="670" t="s">
        <v>121</v>
      </c>
      <c r="AA10" s="670"/>
      <c r="AB10" s="670"/>
      <c r="AC10" s="670"/>
      <c r="AD10" s="671" t="s">
        <v>121</v>
      </c>
      <c r="AE10" s="671"/>
      <c r="AF10" s="671"/>
      <c r="AG10" s="671"/>
      <c r="AH10" s="671"/>
      <c r="AI10" s="671"/>
      <c r="AJ10" s="671"/>
      <c r="AK10" s="671"/>
      <c r="AL10" s="672" t="s">
        <v>121</v>
      </c>
      <c r="AM10" s="673"/>
      <c r="AN10" s="673"/>
      <c r="AO10" s="674"/>
      <c r="AP10" s="664" t="s">
        <v>232</v>
      </c>
      <c r="AQ10" s="665"/>
      <c r="AR10" s="665"/>
      <c r="AS10" s="665"/>
      <c r="AT10" s="665"/>
      <c r="AU10" s="665"/>
      <c r="AV10" s="665"/>
      <c r="AW10" s="665"/>
      <c r="AX10" s="665"/>
      <c r="AY10" s="665"/>
      <c r="AZ10" s="665"/>
      <c r="BA10" s="665"/>
      <c r="BB10" s="665"/>
      <c r="BC10" s="665"/>
      <c r="BD10" s="665"/>
      <c r="BE10" s="665"/>
      <c r="BF10" s="666"/>
      <c r="BG10" s="667">
        <v>18522</v>
      </c>
      <c r="BH10" s="668"/>
      <c r="BI10" s="668"/>
      <c r="BJ10" s="668"/>
      <c r="BK10" s="668"/>
      <c r="BL10" s="668"/>
      <c r="BM10" s="668"/>
      <c r="BN10" s="669"/>
      <c r="BO10" s="670">
        <v>1.8</v>
      </c>
      <c r="BP10" s="670"/>
      <c r="BQ10" s="670"/>
      <c r="BR10" s="670"/>
      <c r="BS10" s="671" t="s">
        <v>121</v>
      </c>
      <c r="BT10" s="671"/>
      <c r="BU10" s="671"/>
      <c r="BV10" s="671"/>
      <c r="BW10" s="671"/>
      <c r="BX10" s="671"/>
      <c r="BY10" s="671"/>
      <c r="BZ10" s="671"/>
      <c r="CA10" s="671"/>
      <c r="CB10" s="675"/>
      <c r="CD10" s="664" t="s">
        <v>233</v>
      </c>
      <c r="CE10" s="665"/>
      <c r="CF10" s="665"/>
      <c r="CG10" s="665"/>
      <c r="CH10" s="665"/>
      <c r="CI10" s="665"/>
      <c r="CJ10" s="665"/>
      <c r="CK10" s="665"/>
      <c r="CL10" s="665"/>
      <c r="CM10" s="665"/>
      <c r="CN10" s="665"/>
      <c r="CO10" s="665"/>
      <c r="CP10" s="665"/>
      <c r="CQ10" s="666"/>
      <c r="CR10" s="667">
        <v>5123</v>
      </c>
      <c r="CS10" s="668"/>
      <c r="CT10" s="668"/>
      <c r="CU10" s="668"/>
      <c r="CV10" s="668"/>
      <c r="CW10" s="668"/>
      <c r="CX10" s="668"/>
      <c r="CY10" s="669"/>
      <c r="CZ10" s="670">
        <v>0.1</v>
      </c>
      <c r="DA10" s="670"/>
      <c r="DB10" s="670"/>
      <c r="DC10" s="670"/>
      <c r="DD10" s="676" t="s">
        <v>121</v>
      </c>
      <c r="DE10" s="668"/>
      <c r="DF10" s="668"/>
      <c r="DG10" s="668"/>
      <c r="DH10" s="668"/>
      <c r="DI10" s="668"/>
      <c r="DJ10" s="668"/>
      <c r="DK10" s="668"/>
      <c r="DL10" s="668"/>
      <c r="DM10" s="668"/>
      <c r="DN10" s="668"/>
      <c r="DO10" s="668"/>
      <c r="DP10" s="669"/>
      <c r="DQ10" s="676">
        <v>123</v>
      </c>
      <c r="DR10" s="668"/>
      <c r="DS10" s="668"/>
      <c r="DT10" s="668"/>
      <c r="DU10" s="668"/>
      <c r="DV10" s="668"/>
      <c r="DW10" s="668"/>
      <c r="DX10" s="668"/>
      <c r="DY10" s="668"/>
      <c r="DZ10" s="668"/>
      <c r="EA10" s="668"/>
      <c r="EB10" s="668"/>
      <c r="EC10" s="677"/>
    </row>
    <row r="11" spans="2:143" ht="11.25" customHeight="1" x14ac:dyDescent="0.2">
      <c r="B11" s="664" t="s">
        <v>234</v>
      </c>
      <c r="C11" s="665"/>
      <c r="D11" s="665"/>
      <c r="E11" s="665"/>
      <c r="F11" s="665"/>
      <c r="G11" s="665"/>
      <c r="H11" s="665"/>
      <c r="I11" s="665"/>
      <c r="J11" s="665"/>
      <c r="K11" s="665"/>
      <c r="L11" s="665"/>
      <c r="M11" s="665"/>
      <c r="N11" s="665"/>
      <c r="O11" s="665"/>
      <c r="P11" s="665"/>
      <c r="Q11" s="666"/>
      <c r="R11" s="667">
        <v>275186</v>
      </c>
      <c r="S11" s="668"/>
      <c r="T11" s="668"/>
      <c r="U11" s="668"/>
      <c r="V11" s="668"/>
      <c r="W11" s="668"/>
      <c r="X11" s="668"/>
      <c r="Y11" s="669"/>
      <c r="Z11" s="672">
        <v>5.2</v>
      </c>
      <c r="AA11" s="673"/>
      <c r="AB11" s="673"/>
      <c r="AC11" s="679"/>
      <c r="AD11" s="676">
        <v>275186</v>
      </c>
      <c r="AE11" s="668"/>
      <c r="AF11" s="668"/>
      <c r="AG11" s="668"/>
      <c r="AH11" s="668"/>
      <c r="AI11" s="668"/>
      <c r="AJ11" s="668"/>
      <c r="AK11" s="669"/>
      <c r="AL11" s="672">
        <v>7.6</v>
      </c>
      <c r="AM11" s="673"/>
      <c r="AN11" s="673"/>
      <c r="AO11" s="674"/>
      <c r="AP11" s="664" t="s">
        <v>235</v>
      </c>
      <c r="AQ11" s="665"/>
      <c r="AR11" s="665"/>
      <c r="AS11" s="665"/>
      <c r="AT11" s="665"/>
      <c r="AU11" s="665"/>
      <c r="AV11" s="665"/>
      <c r="AW11" s="665"/>
      <c r="AX11" s="665"/>
      <c r="AY11" s="665"/>
      <c r="AZ11" s="665"/>
      <c r="BA11" s="665"/>
      <c r="BB11" s="665"/>
      <c r="BC11" s="665"/>
      <c r="BD11" s="665"/>
      <c r="BE11" s="665"/>
      <c r="BF11" s="666"/>
      <c r="BG11" s="667">
        <v>24210</v>
      </c>
      <c r="BH11" s="668"/>
      <c r="BI11" s="668"/>
      <c r="BJ11" s="668"/>
      <c r="BK11" s="668"/>
      <c r="BL11" s="668"/>
      <c r="BM11" s="668"/>
      <c r="BN11" s="669"/>
      <c r="BO11" s="670">
        <v>2.2999999999999998</v>
      </c>
      <c r="BP11" s="670"/>
      <c r="BQ11" s="670"/>
      <c r="BR11" s="670"/>
      <c r="BS11" s="671">
        <v>6831</v>
      </c>
      <c r="BT11" s="671"/>
      <c r="BU11" s="671"/>
      <c r="BV11" s="671"/>
      <c r="BW11" s="671"/>
      <c r="BX11" s="671"/>
      <c r="BY11" s="671"/>
      <c r="BZ11" s="671"/>
      <c r="CA11" s="671"/>
      <c r="CB11" s="675"/>
      <c r="CD11" s="664" t="s">
        <v>236</v>
      </c>
      <c r="CE11" s="665"/>
      <c r="CF11" s="665"/>
      <c r="CG11" s="665"/>
      <c r="CH11" s="665"/>
      <c r="CI11" s="665"/>
      <c r="CJ11" s="665"/>
      <c r="CK11" s="665"/>
      <c r="CL11" s="665"/>
      <c r="CM11" s="665"/>
      <c r="CN11" s="665"/>
      <c r="CO11" s="665"/>
      <c r="CP11" s="665"/>
      <c r="CQ11" s="666"/>
      <c r="CR11" s="667">
        <v>249196</v>
      </c>
      <c r="CS11" s="668"/>
      <c r="CT11" s="668"/>
      <c r="CU11" s="668"/>
      <c r="CV11" s="668"/>
      <c r="CW11" s="668"/>
      <c r="CX11" s="668"/>
      <c r="CY11" s="669"/>
      <c r="CZ11" s="670">
        <v>4.9000000000000004</v>
      </c>
      <c r="DA11" s="670"/>
      <c r="DB11" s="670"/>
      <c r="DC11" s="670"/>
      <c r="DD11" s="676">
        <v>41321</v>
      </c>
      <c r="DE11" s="668"/>
      <c r="DF11" s="668"/>
      <c r="DG11" s="668"/>
      <c r="DH11" s="668"/>
      <c r="DI11" s="668"/>
      <c r="DJ11" s="668"/>
      <c r="DK11" s="668"/>
      <c r="DL11" s="668"/>
      <c r="DM11" s="668"/>
      <c r="DN11" s="668"/>
      <c r="DO11" s="668"/>
      <c r="DP11" s="669"/>
      <c r="DQ11" s="676">
        <v>161596</v>
      </c>
      <c r="DR11" s="668"/>
      <c r="DS11" s="668"/>
      <c r="DT11" s="668"/>
      <c r="DU11" s="668"/>
      <c r="DV11" s="668"/>
      <c r="DW11" s="668"/>
      <c r="DX11" s="668"/>
      <c r="DY11" s="668"/>
      <c r="DZ11" s="668"/>
      <c r="EA11" s="668"/>
      <c r="EB11" s="668"/>
      <c r="EC11" s="677"/>
    </row>
    <row r="12" spans="2:143" ht="11.25" customHeight="1" x14ac:dyDescent="0.2">
      <c r="B12" s="664" t="s">
        <v>237</v>
      </c>
      <c r="C12" s="665"/>
      <c r="D12" s="665"/>
      <c r="E12" s="665"/>
      <c r="F12" s="665"/>
      <c r="G12" s="665"/>
      <c r="H12" s="665"/>
      <c r="I12" s="665"/>
      <c r="J12" s="665"/>
      <c r="K12" s="665"/>
      <c r="L12" s="665"/>
      <c r="M12" s="665"/>
      <c r="N12" s="665"/>
      <c r="O12" s="665"/>
      <c r="P12" s="665"/>
      <c r="Q12" s="666"/>
      <c r="R12" s="667">
        <v>14719</v>
      </c>
      <c r="S12" s="668"/>
      <c r="T12" s="668"/>
      <c r="U12" s="668"/>
      <c r="V12" s="668"/>
      <c r="W12" s="668"/>
      <c r="X12" s="668"/>
      <c r="Y12" s="669"/>
      <c r="Z12" s="670">
        <v>0.3</v>
      </c>
      <c r="AA12" s="670"/>
      <c r="AB12" s="670"/>
      <c r="AC12" s="670"/>
      <c r="AD12" s="671">
        <v>14719</v>
      </c>
      <c r="AE12" s="671"/>
      <c r="AF12" s="671"/>
      <c r="AG12" s="671"/>
      <c r="AH12" s="671"/>
      <c r="AI12" s="671"/>
      <c r="AJ12" s="671"/>
      <c r="AK12" s="671"/>
      <c r="AL12" s="672">
        <v>0.4</v>
      </c>
      <c r="AM12" s="673"/>
      <c r="AN12" s="673"/>
      <c r="AO12" s="674"/>
      <c r="AP12" s="664" t="s">
        <v>238</v>
      </c>
      <c r="AQ12" s="665"/>
      <c r="AR12" s="665"/>
      <c r="AS12" s="665"/>
      <c r="AT12" s="665"/>
      <c r="AU12" s="665"/>
      <c r="AV12" s="665"/>
      <c r="AW12" s="665"/>
      <c r="AX12" s="665"/>
      <c r="AY12" s="665"/>
      <c r="AZ12" s="665"/>
      <c r="BA12" s="665"/>
      <c r="BB12" s="665"/>
      <c r="BC12" s="665"/>
      <c r="BD12" s="665"/>
      <c r="BE12" s="665"/>
      <c r="BF12" s="666"/>
      <c r="BG12" s="667">
        <v>468666</v>
      </c>
      <c r="BH12" s="668"/>
      <c r="BI12" s="668"/>
      <c r="BJ12" s="668"/>
      <c r="BK12" s="668"/>
      <c r="BL12" s="668"/>
      <c r="BM12" s="668"/>
      <c r="BN12" s="669"/>
      <c r="BO12" s="670">
        <v>45.3</v>
      </c>
      <c r="BP12" s="670"/>
      <c r="BQ12" s="670"/>
      <c r="BR12" s="670"/>
      <c r="BS12" s="671" t="s">
        <v>121</v>
      </c>
      <c r="BT12" s="671"/>
      <c r="BU12" s="671"/>
      <c r="BV12" s="671"/>
      <c r="BW12" s="671"/>
      <c r="BX12" s="671"/>
      <c r="BY12" s="671"/>
      <c r="BZ12" s="671"/>
      <c r="CA12" s="671"/>
      <c r="CB12" s="675"/>
      <c r="CD12" s="664" t="s">
        <v>239</v>
      </c>
      <c r="CE12" s="665"/>
      <c r="CF12" s="665"/>
      <c r="CG12" s="665"/>
      <c r="CH12" s="665"/>
      <c r="CI12" s="665"/>
      <c r="CJ12" s="665"/>
      <c r="CK12" s="665"/>
      <c r="CL12" s="665"/>
      <c r="CM12" s="665"/>
      <c r="CN12" s="665"/>
      <c r="CO12" s="665"/>
      <c r="CP12" s="665"/>
      <c r="CQ12" s="666"/>
      <c r="CR12" s="667">
        <v>266654</v>
      </c>
      <c r="CS12" s="668"/>
      <c r="CT12" s="668"/>
      <c r="CU12" s="668"/>
      <c r="CV12" s="668"/>
      <c r="CW12" s="668"/>
      <c r="CX12" s="668"/>
      <c r="CY12" s="669"/>
      <c r="CZ12" s="670">
        <v>5.3</v>
      </c>
      <c r="DA12" s="670"/>
      <c r="DB12" s="670"/>
      <c r="DC12" s="670"/>
      <c r="DD12" s="676">
        <v>24908</v>
      </c>
      <c r="DE12" s="668"/>
      <c r="DF12" s="668"/>
      <c r="DG12" s="668"/>
      <c r="DH12" s="668"/>
      <c r="DI12" s="668"/>
      <c r="DJ12" s="668"/>
      <c r="DK12" s="668"/>
      <c r="DL12" s="668"/>
      <c r="DM12" s="668"/>
      <c r="DN12" s="668"/>
      <c r="DO12" s="668"/>
      <c r="DP12" s="669"/>
      <c r="DQ12" s="676">
        <v>165804</v>
      </c>
      <c r="DR12" s="668"/>
      <c r="DS12" s="668"/>
      <c r="DT12" s="668"/>
      <c r="DU12" s="668"/>
      <c r="DV12" s="668"/>
      <c r="DW12" s="668"/>
      <c r="DX12" s="668"/>
      <c r="DY12" s="668"/>
      <c r="DZ12" s="668"/>
      <c r="EA12" s="668"/>
      <c r="EB12" s="668"/>
      <c r="EC12" s="677"/>
    </row>
    <row r="13" spans="2:143" ht="11.25" customHeight="1" x14ac:dyDescent="0.2">
      <c r="B13" s="664" t="s">
        <v>240</v>
      </c>
      <c r="C13" s="665"/>
      <c r="D13" s="665"/>
      <c r="E13" s="665"/>
      <c r="F13" s="665"/>
      <c r="G13" s="665"/>
      <c r="H13" s="665"/>
      <c r="I13" s="665"/>
      <c r="J13" s="665"/>
      <c r="K13" s="665"/>
      <c r="L13" s="665"/>
      <c r="M13" s="665"/>
      <c r="N13" s="665"/>
      <c r="O13" s="665"/>
      <c r="P13" s="665"/>
      <c r="Q13" s="666"/>
      <c r="R13" s="667">
        <v>2</v>
      </c>
      <c r="S13" s="668"/>
      <c r="T13" s="668"/>
      <c r="U13" s="668"/>
      <c r="V13" s="668"/>
      <c r="W13" s="668"/>
      <c r="X13" s="668"/>
      <c r="Y13" s="669"/>
      <c r="Z13" s="670">
        <v>0</v>
      </c>
      <c r="AA13" s="670"/>
      <c r="AB13" s="670"/>
      <c r="AC13" s="670"/>
      <c r="AD13" s="671">
        <v>2</v>
      </c>
      <c r="AE13" s="671"/>
      <c r="AF13" s="671"/>
      <c r="AG13" s="671"/>
      <c r="AH13" s="671"/>
      <c r="AI13" s="671"/>
      <c r="AJ13" s="671"/>
      <c r="AK13" s="671"/>
      <c r="AL13" s="672">
        <v>0</v>
      </c>
      <c r="AM13" s="673"/>
      <c r="AN13" s="673"/>
      <c r="AO13" s="674"/>
      <c r="AP13" s="664" t="s">
        <v>241</v>
      </c>
      <c r="AQ13" s="665"/>
      <c r="AR13" s="665"/>
      <c r="AS13" s="665"/>
      <c r="AT13" s="665"/>
      <c r="AU13" s="665"/>
      <c r="AV13" s="665"/>
      <c r="AW13" s="665"/>
      <c r="AX13" s="665"/>
      <c r="AY13" s="665"/>
      <c r="AZ13" s="665"/>
      <c r="BA13" s="665"/>
      <c r="BB13" s="665"/>
      <c r="BC13" s="665"/>
      <c r="BD13" s="665"/>
      <c r="BE13" s="665"/>
      <c r="BF13" s="666"/>
      <c r="BG13" s="667">
        <v>468375</v>
      </c>
      <c r="BH13" s="668"/>
      <c r="BI13" s="668"/>
      <c r="BJ13" s="668"/>
      <c r="BK13" s="668"/>
      <c r="BL13" s="668"/>
      <c r="BM13" s="668"/>
      <c r="BN13" s="669"/>
      <c r="BO13" s="670">
        <v>45.3</v>
      </c>
      <c r="BP13" s="670"/>
      <c r="BQ13" s="670"/>
      <c r="BR13" s="670"/>
      <c r="BS13" s="671" t="s">
        <v>121</v>
      </c>
      <c r="BT13" s="671"/>
      <c r="BU13" s="671"/>
      <c r="BV13" s="671"/>
      <c r="BW13" s="671"/>
      <c r="BX13" s="671"/>
      <c r="BY13" s="671"/>
      <c r="BZ13" s="671"/>
      <c r="CA13" s="671"/>
      <c r="CB13" s="675"/>
      <c r="CD13" s="664" t="s">
        <v>242</v>
      </c>
      <c r="CE13" s="665"/>
      <c r="CF13" s="665"/>
      <c r="CG13" s="665"/>
      <c r="CH13" s="665"/>
      <c r="CI13" s="665"/>
      <c r="CJ13" s="665"/>
      <c r="CK13" s="665"/>
      <c r="CL13" s="665"/>
      <c r="CM13" s="665"/>
      <c r="CN13" s="665"/>
      <c r="CO13" s="665"/>
      <c r="CP13" s="665"/>
      <c r="CQ13" s="666"/>
      <c r="CR13" s="667">
        <v>528935</v>
      </c>
      <c r="CS13" s="668"/>
      <c r="CT13" s="668"/>
      <c r="CU13" s="668"/>
      <c r="CV13" s="668"/>
      <c r="CW13" s="668"/>
      <c r="CX13" s="668"/>
      <c r="CY13" s="669"/>
      <c r="CZ13" s="670">
        <v>10.4</v>
      </c>
      <c r="DA13" s="670"/>
      <c r="DB13" s="670"/>
      <c r="DC13" s="670"/>
      <c r="DD13" s="676">
        <v>160299</v>
      </c>
      <c r="DE13" s="668"/>
      <c r="DF13" s="668"/>
      <c r="DG13" s="668"/>
      <c r="DH13" s="668"/>
      <c r="DI13" s="668"/>
      <c r="DJ13" s="668"/>
      <c r="DK13" s="668"/>
      <c r="DL13" s="668"/>
      <c r="DM13" s="668"/>
      <c r="DN13" s="668"/>
      <c r="DO13" s="668"/>
      <c r="DP13" s="669"/>
      <c r="DQ13" s="676">
        <v>387420</v>
      </c>
      <c r="DR13" s="668"/>
      <c r="DS13" s="668"/>
      <c r="DT13" s="668"/>
      <c r="DU13" s="668"/>
      <c r="DV13" s="668"/>
      <c r="DW13" s="668"/>
      <c r="DX13" s="668"/>
      <c r="DY13" s="668"/>
      <c r="DZ13" s="668"/>
      <c r="EA13" s="668"/>
      <c r="EB13" s="668"/>
      <c r="EC13" s="677"/>
    </row>
    <row r="14" spans="2:143" ht="11.25" customHeight="1" x14ac:dyDescent="0.2">
      <c r="B14" s="664" t="s">
        <v>243</v>
      </c>
      <c r="C14" s="665"/>
      <c r="D14" s="665"/>
      <c r="E14" s="665"/>
      <c r="F14" s="665"/>
      <c r="G14" s="665"/>
      <c r="H14" s="665"/>
      <c r="I14" s="665"/>
      <c r="J14" s="665"/>
      <c r="K14" s="665"/>
      <c r="L14" s="665"/>
      <c r="M14" s="665"/>
      <c r="N14" s="665"/>
      <c r="O14" s="665"/>
      <c r="P14" s="665"/>
      <c r="Q14" s="666"/>
      <c r="R14" s="667" t="s">
        <v>121</v>
      </c>
      <c r="S14" s="668"/>
      <c r="T14" s="668"/>
      <c r="U14" s="668"/>
      <c r="V14" s="668"/>
      <c r="W14" s="668"/>
      <c r="X14" s="668"/>
      <c r="Y14" s="669"/>
      <c r="Z14" s="670" t="s">
        <v>121</v>
      </c>
      <c r="AA14" s="670"/>
      <c r="AB14" s="670"/>
      <c r="AC14" s="670"/>
      <c r="AD14" s="671" t="s">
        <v>121</v>
      </c>
      <c r="AE14" s="671"/>
      <c r="AF14" s="671"/>
      <c r="AG14" s="671"/>
      <c r="AH14" s="671"/>
      <c r="AI14" s="671"/>
      <c r="AJ14" s="671"/>
      <c r="AK14" s="671"/>
      <c r="AL14" s="672" t="s">
        <v>121</v>
      </c>
      <c r="AM14" s="673"/>
      <c r="AN14" s="673"/>
      <c r="AO14" s="674"/>
      <c r="AP14" s="664" t="s">
        <v>244</v>
      </c>
      <c r="AQ14" s="665"/>
      <c r="AR14" s="665"/>
      <c r="AS14" s="665"/>
      <c r="AT14" s="665"/>
      <c r="AU14" s="665"/>
      <c r="AV14" s="665"/>
      <c r="AW14" s="665"/>
      <c r="AX14" s="665"/>
      <c r="AY14" s="665"/>
      <c r="AZ14" s="665"/>
      <c r="BA14" s="665"/>
      <c r="BB14" s="665"/>
      <c r="BC14" s="665"/>
      <c r="BD14" s="665"/>
      <c r="BE14" s="665"/>
      <c r="BF14" s="666"/>
      <c r="BG14" s="667">
        <v>49217</v>
      </c>
      <c r="BH14" s="668"/>
      <c r="BI14" s="668"/>
      <c r="BJ14" s="668"/>
      <c r="BK14" s="668"/>
      <c r="BL14" s="668"/>
      <c r="BM14" s="668"/>
      <c r="BN14" s="669"/>
      <c r="BO14" s="670">
        <v>4.8</v>
      </c>
      <c r="BP14" s="670"/>
      <c r="BQ14" s="670"/>
      <c r="BR14" s="670"/>
      <c r="BS14" s="671" t="s">
        <v>121</v>
      </c>
      <c r="BT14" s="671"/>
      <c r="BU14" s="671"/>
      <c r="BV14" s="671"/>
      <c r="BW14" s="671"/>
      <c r="BX14" s="671"/>
      <c r="BY14" s="671"/>
      <c r="BZ14" s="671"/>
      <c r="CA14" s="671"/>
      <c r="CB14" s="675"/>
      <c r="CD14" s="664" t="s">
        <v>245</v>
      </c>
      <c r="CE14" s="665"/>
      <c r="CF14" s="665"/>
      <c r="CG14" s="665"/>
      <c r="CH14" s="665"/>
      <c r="CI14" s="665"/>
      <c r="CJ14" s="665"/>
      <c r="CK14" s="665"/>
      <c r="CL14" s="665"/>
      <c r="CM14" s="665"/>
      <c r="CN14" s="665"/>
      <c r="CO14" s="665"/>
      <c r="CP14" s="665"/>
      <c r="CQ14" s="666"/>
      <c r="CR14" s="667">
        <v>337180</v>
      </c>
      <c r="CS14" s="668"/>
      <c r="CT14" s="668"/>
      <c r="CU14" s="668"/>
      <c r="CV14" s="668"/>
      <c r="CW14" s="668"/>
      <c r="CX14" s="668"/>
      <c r="CY14" s="669"/>
      <c r="CZ14" s="670">
        <v>6.7</v>
      </c>
      <c r="DA14" s="670"/>
      <c r="DB14" s="670"/>
      <c r="DC14" s="670"/>
      <c r="DD14" s="676">
        <v>550</v>
      </c>
      <c r="DE14" s="668"/>
      <c r="DF14" s="668"/>
      <c r="DG14" s="668"/>
      <c r="DH14" s="668"/>
      <c r="DI14" s="668"/>
      <c r="DJ14" s="668"/>
      <c r="DK14" s="668"/>
      <c r="DL14" s="668"/>
      <c r="DM14" s="668"/>
      <c r="DN14" s="668"/>
      <c r="DO14" s="668"/>
      <c r="DP14" s="669"/>
      <c r="DQ14" s="676">
        <v>296184</v>
      </c>
      <c r="DR14" s="668"/>
      <c r="DS14" s="668"/>
      <c r="DT14" s="668"/>
      <c r="DU14" s="668"/>
      <c r="DV14" s="668"/>
      <c r="DW14" s="668"/>
      <c r="DX14" s="668"/>
      <c r="DY14" s="668"/>
      <c r="DZ14" s="668"/>
      <c r="EA14" s="668"/>
      <c r="EB14" s="668"/>
      <c r="EC14" s="677"/>
    </row>
    <row r="15" spans="2:143" ht="11.25" customHeight="1" x14ac:dyDescent="0.2">
      <c r="B15" s="664" t="s">
        <v>246</v>
      </c>
      <c r="C15" s="665"/>
      <c r="D15" s="665"/>
      <c r="E15" s="665"/>
      <c r="F15" s="665"/>
      <c r="G15" s="665"/>
      <c r="H15" s="665"/>
      <c r="I15" s="665"/>
      <c r="J15" s="665"/>
      <c r="K15" s="665"/>
      <c r="L15" s="665"/>
      <c r="M15" s="665"/>
      <c r="N15" s="665"/>
      <c r="O15" s="665"/>
      <c r="P15" s="665"/>
      <c r="Q15" s="666"/>
      <c r="R15" s="667">
        <v>6822</v>
      </c>
      <c r="S15" s="668"/>
      <c r="T15" s="668"/>
      <c r="U15" s="668"/>
      <c r="V15" s="668"/>
      <c r="W15" s="668"/>
      <c r="X15" s="668"/>
      <c r="Y15" s="669"/>
      <c r="Z15" s="670">
        <v>0.1</v>
      </c>
      <c r="AA15" s="670"/>
      <c r="AB15" s="670"/>
      <c r="AC15" s="670"/>
      <c r="AD15" s="671">
        <v>6822</v>
      </c>
      <c r="AE15" s="671"/>
      <c r="AF15" s="671"/>
      <c r="AG15" s="671"/>
      <c r="AH15" s="671"/>
      <c r="AI15" s="671"/>
      <c r="AJ15" s="671"/>
      <c r="AK15" s="671"/>
      <c r="AL15" s="672">
        <v>0.2</v>
      </c>
      <c r="AM15" s="673"/>
      <c r="AN15" s="673"/>
      <c r="AO15" s="674"/>
      <c r="AP15" s="664" t="s">
        <v>247</v>
      </c>
      <c r="AQ15" s="665"/>
      <c r="AR15" s="665"/>
      <c r="AS15" s="665"/>
      <c r="AT15" s="665"/>
      <c r="AU15" s="665"/>
      <c r="AV15" s="665"/>
      <c r="AW15" s="665"/>
      <c r="AX15" s="665"/>
      <c r="AY15" s="665"/>
      <c r="AZ15" s="665"/>
      <c r="BA15" s="665"/>
      <c r="BB15" s="665"/>
      <c r="BC15" s="665"/>
      <c r="BD15" s="665"/>
      <c r="BE15" s="665"/>
      <c r="BF15" s="666"/>
      <c r="BG15" s="667">
        <v>68867</v>
      </c>
      <c r="BH15" s="668"/>
      <c r="BI15" s="668"/>
      <c r="BJ15" s="668"/>
      <c r="BK15" s="668"/>
      <c r="BL15" s="668"/>
      <c r="BM15" s="668"/>
      <c r="BN15" s="669"/>
      <c r="BO15" s="670">
        <v>6.7</v>
      </c>
      <c r="BP15" s="670"/>
      <c r="BQ15" s="670"/>
      <c r="BR15" s="670"/>
      <c r="BS15" s="671" t="s">
        <v>121</v>
      </c>
      <c r="BT15" s="671"/>
      <c r="BU15" s="671"/>
      <c r="BV15" s="671"/>
      <c r="BW15" s="671"/>
      <c r="BX15" s="671"/>
      <c r="BY15" s="671"/>
      <c r="BZ15" s="671"/>
      <c r="CA15" s="671"/>
      <c r="CB15" s="675"/>
      <c r="CD15" s="664" t="s">
        <v>248</v>
      </c>
      <c r="CE15" s="665"/>
      <c r="CF15" s="665"/>
      <c r="CG15" s="665"/>
      <c r="CH15" s="665"/>
      <c r="CI15" s="665"/>
      <c r="CJ15" s="665"/>
      <c r="CK15" s="665"/>
      <c r="CL15" s="665"/>
      <c r="CM15" s="665"/>
      <c r="CN15" s="665"/>
      <c r="CO15" s="665"/>
      <c r="CP15" s="665"/>
      <c r="CQ15" s="666"/>
      <c r="CR15" s="667">
        <v>445086</v>
      </c>
      <c r="CS15" s="668"/>
      <c r="CT15" s="668"/>
      <c r="CU15" s="668"/>
      <c r="CV15" s="668"/>
      <c r="CW15" s="668"/>
      <c r="CX15" s="668"/>
      <c r="CY15" s="669"/>
      <c r="CZ15" s="670">
        <v>8.8000000000000007</v>
      </c>
      <c r="DA15" s="670"/>
      <c r="DB15" s="670"/>
      <c r="DC15" s="670"/>
      <c r="DD15" s="676">
        <v>22852</v>
      </c>
      <c r="DE15" s="668"/>
      <c r="DF15" s="668"/>
      <c r="DG15" s="668"/>
      <c r="DH15" s="668"/>
      <c r="DI15" s="668"/>
      <c r="DJ15" s="668"/>
      <c r="DK15" s="668"/>
      <c r="DL15" s="668"/>
      <c r="DM15" s="668"/>
      <c r="DN15" s="668"/>
      <c r="DO15" s="668"/>
      <c r="DP15" s="669"/>
      <c r="DQ15" s="676">
        <v>391844</v>
      </c>
      <c r="DR15" s="668"/>
      <c r="DS15" s="668"/>
      <c r="DT15" s="668"/>
      <c r="DU15" s="668"/>
      <c r="DV15" s="668"/>
      <c r="DW15" s="668"/>
      <c r="DX15" s="668"/>
      <c r="DY15" s="668"/>
      <c r="DZ15" s="668"/>
      <c r="EA15" s="668"/>
      <c r="EB15" s="668"/>
      <c r="EC15" s="677"/>
    </row>
    <row r="16" spans="2:143" ht="11.25" customHeight="1" x14ac:dyDescent="0.2">
      <c r="B16" s="664" t="s">
        <v>249</v>
      </c>
      <c r="C16" s="665"/>
      <c r="D16" s="665"/>
      <c r="E16" s="665"/>
      <c r="F16" s="665"/>
      <c r="G16" s="665"/>
      <c r="H16" s="665"/>
      <c r="I16" s="665"/>
      <c r="J16" s="665"/>
      <c r="K16" s="665"/>
      <c r="L16" s="665"/>
      <c r="M16" s="665"/>
      <c r="N16" s="665"/>
      <c r="O16" s="665"/>
      <c r="P16" s="665"/>
      <c r="Q16" s="666"/>
      <c r="R16" s="667">
        <v>18800</v>
      </c>
      <c r="S16" s="668"/>
      <c r="T16" s="668"/>
      <c r="U16" s="668"/>
      <c r="V16" s="668"/>
      <c r="W16" s="668"/>
      <c r="X16" s="668"/>
      <c r="Y16" s="669"/>
      <c r="Z16" s="670">
        <v>0.4</v>
      </c>
      <c r="AA16" s="670"/>
      <c r="AB16" s="670"/>
      <c r="AC16" s="670"/>
      <c r="AD16" s="671">
        <v>18800</v>
      </c>
      <c r="AE16" s="671"/>
      <c r="AF16" s="671"/>
      <c r="AG16" s="671"/>
      <c r="AH16" s="671"/>
      <c r="AI16" s="671"/>
      <c r="AJ16" s="671"/>
      <c r="AK16" s="671"/>
      <c r="AL16" s="672">
        <v>0.5</v>
      </c>
      <c r="AM16" s="673"/>
      <c r="AN16" s="673"/>
      <c r="AO16" s="674"/>
      <c r="AP16" s="664" t="s">
        <v>250</v>
      </c>
      <c r="AQ16" s="665"/>
      <c r="AR16" s="665"/>
      <c r="AS16" s="665"/>
      <c r="AT16" s="665"/>
      <c r="AU16" s="665"/>
      <c r="AV16" s="665"/>
      <c r="AW16" s="665"/>
      <c r="AX16" s="665"/>
      <c r="AY16" s="665"/>
      <c r="AZ16" s="665"/>
      <c r="BA16" s="665"/>
      <c r="BB16" s="665"/>
      <c r="BC16" s="665"/>
      <c r="BD16" s="665"/>
      <c r="BE16" s="665"/>
      <c r="BF16" s="666"/>
      <c r="BG16" s="667" t="s">
        <v>121</v>
      </c>
      <c r="BH16" s="668"/>
      <c r="BI16" s="668"/>
      <c r="BJ16" s="668"/>
      <c r="BK16" s="668"/>
      <c r="BL16" s="668"/>
      <c r="BM16" s="668"/>
      <c r="BN16" s="669"/>
      <c r="BO16" s="670" t="s">
        <v>121</v>
      </c>
      <c r="BP16" s="670"/>
      <c r="BQ16" s="670"/>
      <c r="BR16" s="670"/>
      <c r="BS16" s="671" t="s">
        <v>121</v>
      </c>
      <c r="BT16" s="671"/>
      <c r="BU16" s="671"/>
      <c r="BV16" s="671"/>
      <c r="BW16" s="671"/>
      <c r="BX16" s="671"/>
      <c r="BY16" s="671"/>
      <c r="BZ16" s="671"/>
      <c r="CA16" s="671"/>
      <c r="CB16" s="675"/>
      <c r="CD16" s="664" t="s">
        <v>251</v>
      </c>
      <c r="CE16" s="665"/>
      <c r="CF16" s="665"/>
      <c r="CG16" s="665"/>
      <c r="CH16" s="665"/>
      <c r="CI16" s="665"/>
      <c r="CJ16" s="665"/>
      <c r="CK16" s="665"/>
      <c r="CL16" s="665"/>
      <c r="CM16" s="665"/>
      <c r="CN16" s="665"/>
      <c r="CO16" s="665"/>
      <c r="CP16" s="665"/>
      <c r="CQ16" s="666"/>
      <c r="CR16" s="667" t="s">
        <v>121</v>
      </c>
      <c r="CS16" s="668"/>
      <c r="CT16" s="668"/>
      <c r="CU16" s="668"/>
      <c r="CV16" s="668"/>
      <c r="CW16" s="668"/>
      <c r="CX16" s="668"/>
      <c r="CY16" s="669"/>
      <c r="CZ16" s="670" t="s">
        <v>121</v>
      </c>
      <c r="DA16" s="670"/>
      <c r="DB16" s="670"/>
      <c r="DC16" s="670"/>
      <c r="DD16" s="676" t="s">
        <v>121</v>
      </c>
      <c r="DE16" s="668"/>
      <c r="DF16" s="668"/>
      <c r="DG16" s="668"/>
      <c r="DH16" s="668"/>
      <c r="DI16" s="668"/>
      <c r="DJ16" s="668"/>
      <c r="DK16" s="668"/>
      <c r="DL16" s="668"/>
      <c r="DM16" s="668"/>
      <c r="DN16" s="668"/>
      <c r="DO16" s="668"/>
      <c r="DP16" s="669"/>
      <c r="DQ16" s="676" t="s">
        <v>121</v>
      </c>
      <c r="DR16" s="668"/>
      <c r="DS16" s="668"/>
      <c r="DT16" s="668"/>
      <c r="DU16" s="668"/>
      <c r="DV16" s="668"/>
      <c r="DW16" s="668"/>
      <c r="DX16" s="668"/>
      <c r="DY16" s="668"/>
      <c r="DZ16" s="668"/>
      <c r="EA16" s="668"/>
      <c r="EB16" s="668"/>
      <c r="EC16" s="677"/>
    </row>
    <row r="17" spans="2:133" ht="11.25" customHeight="1" x14ac:dyDescent="0.2">
      <c r="B17" s="664" t="s">
        <v>252</v>
      </c>
      <c r="C17" s="665"/>
      <c r="D17" s="665"/>
      <c r="E17" s="665"/>
      <c r="F17" s="665"/>
      <c r="G17" s="665"/>
      <c r="H17" s="665"/>
      <c r="I17" s="665"/>
      <c r="J17" s="665"/>
      <c r="K17" s="665"/>
      <c r="L17" s="665"/>
      <c r="M17" s="665"/>
      <c r="N17" s="665"/>
      <c r="O17" s="665"/>
      <c r="P17" s="665"/>
      <c r="Q17" s="666"/>
      <c r="R17" s="667">
        <v>58082</v>
      </c>
      <c r="S17" s="668"/>
      <c r="T17" s="668"/>
      <c r="U17" s="668"/>
      <c r="V17" s="668"/>
      <c r="W17" s="668"/>
      <c r="X17" s="668"/>
      <c r="Y17" s="669"/>
      <c r="Z17" s="670">
        <v>1.1000000000000001</v>
      </c>
      <c r="AA17" s="670"/>
      <c r="AB17" s="670"/>
      <c r="AC17" s="670"/>
      <c r="AD17" s="671">
        <v>58082</v>
      </c>
      <c r="AE17" s="671"/>
      <c r="AF17" s="671"/>
      <c r="AG17" s="671"/>
      <c r="AH17" s="671"/>
      <c r="AI17" s="671"/>
      <c r="AJ17" s="671"/>
      <c r="AK17" s="671"/>
      <c r="AL17" s="672">
        <v>1.6</v>
      </c>
      <c r="AM17" s="673"/>
      <c r="AN17" s="673"/>
      <c r="AO17" s="674"/>
      <c r="AP17" s="664" t="s">
        <v>253</v>
      </c>
      <c r="AQ17" s="665"/>
      <c r="AR17" s="665"/>
      <c r="AS17" s="665"/>
      <c r="AT17" s="665"/>
      <c r="AU17" s="665"/>
      <c r="AV17" s="665"/>
      <c r="AW17" s="665"/>
      <c r="AX17" s="665"/>
      <c r="AY17" s="665"/>
      <c r="AZ17" s="665"/>
      <c r="BA17" s="665"/>
      <c r="BB17" s="665"/>
      <c r="BC17" s="665"/>
      <c r="BD17" s="665"/>
      <c r="BE17" s="665"/>
      <c r="BF17" s="666"/>
      <c r="BG17" s="667" t="s">
        <v>121</v>
      </c>
      <c r="BH17" s="668"/>
      <c r="BI17" s="668"/>
      <c r="BJ17" s="668"/>
      <c r="BK17" s="668"/>
      <c r="BL17" s="668"/>
      <c r="BM17" s="668"/>
      <c r="BN17" s="669"/>
      <c r="BO17" s="670" t="s">
        <v>121</v>
      </c>
      <c r="BP17" s="670"/>
      <c r="BQ17" s="670"/>
      <c r="BR17" s="670"/>
      <c r="BS17" s="671" t="s">
        <v>121</v>
      </c>
      <c r="BT17" s="671"/>
      <c r="BU17" s="671"/>
      <c r="BV17" s="671"/>
      <c r="BW17" s="671"/>
      <c r="BX17" s="671"/>
      <c r="BY17" s="671"/>
      <c r="BZ17" s="671"/>
      <c r="CA17" s="671"/>
      <c r="CB17" s="675"/>
      <c r="CD17" s="664" t="s">
        <v>254</v>
      </c>
      <c r="CE17" s="665"/>
      <c r="CF17" s="665"/>
      <c r="CG17" s="665"/>
      <c r="CH17" s="665"/>
      <c r="CI17" s="665"/>
      <c r="CJ17" s="665"/>
      <c r="CK17" s="665"/>
      <c r="CL17" s="665"/>
      <c r="CM17" s="665"/>
      <c r="CN17" s="665"/>
      <c r="CO17" s="665"/>
      <c r="CP17" s="665"/>
      <c r="CQ17" s="666"/>
      <c r="CR17" s="667">
        <v>441639</v>
      </c>
      <c r="CS17" s="668"/>
      <c r="CT17" s="668"/>
      <c r="CU17" s="668"/>
      <c r="CV17" s="668"/>
      <c r="CW17" s="668"/>
      <c r="CX17" s="668"/>
      <c r="CY17" s="669"/>
      <c r="CZ17" s="670">
        <v>8.6999999999999993</v>
      </c>
      <c r="DA17" s="670"/>
      <c r="DB17" s="670"/>
      <c r="DC17" s="670"/>
      <c r="DD17" s="676" t="s">
        <v>121</v>
      </c>
      <c r="DE17" s="668"/>
      <c r="DF17" s="668"/>
      <c r="DG17" s="668"/>
      <c r="DH17" s="668"/>
      <c r="DI17" s="668"/>
      <c r="DJ17" s="668"/>
      <c r="DK17" s="668"/>
      <c r="DL17" s="668"/>
      <c r="DM17" s="668"/>
      <c r="DN17" s="668"/>
      <c r="DO17" s="668"/>
      <c r="DP17" s="669"/>
      <c r="DQ17" s="676">
        <v>421639</v>
      </c>
      <c r="DR17" s="668"/>
      <c r="DS17" s="668"/>
      <c r="DT17" s="668"/>
      <c r="DU17" s="668"/>
      <c r="DV17" s="668"/>
      <c r="DW17" s="668"/>
      <c r="DX17" s="668"/>
      <c r="DY17" s="668"/>
      <c r="DZ17" s="668"/>
      <c r="EA17" s="668"/>
      <c r="EB17" s="668"/>
      <c r="EC17" s="677"/>
    </row>
    <row r="18" spans="2:133" ht="11.25" customHeight="1" x14ac:dyDescent="0.2">
      <c r="B18" s="664" t="s">
        <v>255</v>
      </c>
      <c r="C18" s="665"/>
      <c r="D18" s="665"/>
      <c r="E18" s="665"/>
      <c r="F18" s="665"/>
      <c r="G18" s="665"/>
      <c r="H18" s="665"/>
      <c r="I18" s="665"/>
      <c r="J18" s="665"/>
      <c r="K18" s="665"/>
      <c r="L18" s="665"/>
      <c r="M18" s="665"/>
      <c r="N18" s="665"/>
      <c r="O18" s="665"/>
      <c r="P18" s="665"/>
      <c r="Q18" s="666"/>
      <c r="R18" s="667">
        <v>7108</v>
      </c>
      <c r="S18" s="668"/>
      <c r="T18" s="668"/>
      <c r="U18" s="668"/>
      <c r="V18" s="668"/>
      <c r="W18" s="668"/>
      <c r="X18" s="668"/>
      <c r="Y18" s="669"/>
      <c r="Z18" s="670">
        <v>0.1</v>
      </c>
      <c r="AA18" s="670"/>
      <c r="AB18" s="670"/>
      <c r="AC18" s="670"/>
      <c r="AD18" s="671">
        <v>7108</v>
      </c>
      <c r="AE18" s="671"/>
      <c r="AF18" s="671"/>
      <c r="AG18" s="671"/>
      <c r="AH18" s="671"/>
      <c r="AI18" s="671"/>
      <c r="AJ18" s="671"/>
      <c r="AK18" s="671"/>
      <c r="AL18" s="672">
        <v>0.2</v>
      </c>
      <c r="AM18" s="673"/>
      <c r="AN18" s="673"/>
      <c r="AO18" s="674"/>
      <c r="AP18" s="664" t="s">
        <v>256</v>
      </c>
      <c r="AQ18" s="665"/>
      <c r="AR18" s="665"/>
      <c r="AS18" s="665"/>
      <c r="AT18" s="665"/>
      <c r="AU18" s="665"/>
      <c r="AV18" s="665"/>
      <c r="AW18" s="665"/>
      <c r="AX18" s="665"/>
      <c r="AY18" s="665"/>
      <c r="AZ18" s="665"/>
      <c r="BA18" s="665"/>
      <c r="BB18" s="665"/>
      <c r="BC18" s="665"/>
      <c r="BD18" s="665"/>
      <c r="BE18" s="665"/>
      <c r="BF18" s="666"/>
      <c r="BG18" s="667" t="s">
        <v>121</v>
      </c>
      <c r="BH18" s="668"/>
      <c r="BI18" s="668"/>
      <c r="BJ18" s="668"/>
      <c r="BK18" s="668"/>
      <c r="BL18" s="668"/>
      <c r="BM18" s="668"/>
      <c r="BN18" s="669"/>
      <c r="BO18" s="670" t="s">
        <v>121</v>
      </c>
      <c r="BP18" s="670"/>
      <c r="BQ18" s="670"/>
      <c r="BR18" s="670"/>
      <c r="BS18" s="671" t="s">
        <v>121</v>
      </c>
      <c r="BT18" s="671"/>
      <c r="BU18" s="671"/>
      <c r="BV18" s="671"/>
      <c r="BW18" s="671"/>
      <c r="BX18" s="671"/>
      <c r="BY18" s="671"/>
      <c r="BZ18" s="671"/>
      <c r="CA18" s="671"/>
      <c r="CB18" s="675"/>
      <c r="CD18" s="664" t="s">
        <v>257</v>
      </c>
      <c r="CE18" s="665"/>
      <c r="CF18" s="665"/>
      <c r="CG18" s="665"/>
      <c r="CH18" s="665"/>
      <c r="CI18" s="665"/>
      <c r="CJ18" s="665"/>
      <c r="CK18" s="665"/>
      <c r="CL18" s="665"/>
      <c r="CM18" s="665"/>
      <c r="CN18" s="665"/>
      <c r="CO18" s="665"/>
      <c r="CP18" s="665"/>
      <c r="CQ18" s="666"/>
      <c r="CR18" s="667" t="s">
        <v>121</v>
      </c>
      <c r="CS18" s="668"/>
      <c r="CT18" s="668"/>
      <c r="CU18" s="668"/>
      <c r="CV18" s="668"/>
      <c r="CW18" s="668"/>
      <c r="CX18" s="668"/>
      <c r="CY18" s="669"/>
      <c r="CZ18" s="670" t="s">
        <v>121</v>
      </c>
      <c r="DA18" s="670"/>
      <c r="DB18" s="670"/>
      <c r="DC18" s="670"/>
      <c r="DD18" s="676" t="s">
        <v>121</v>
      </c>
      <c r="DE18" s="668"/>
      <c r="DF18" s="668"/>
      <c r="DG18" s="668"/>
      <c r="DH18" s="668"/>
      <c r="DI18" s="668"/>
      <c r="DJ18" s="668"/>
      <c r="DK18" s="668"/>
      <c r="DL18" s="668"/>
      <c r="DM18" s="668"/>
      <c r="DN18" s="668"/>
      <c r="DO18" s="668"/>
      <c r="DP18" s="669"/>
      <c r="DQ18" s="676" t="s">
        <v>121</v>
      </c>
      <c r="DR18" s="668"/>
      <c r="DS18" s="668"/>
      <c r="DT18" s="668"/>
      <c r="DU18" s="668"/>
      <c r="DV18" s="668"/>
      <c r="DW18" s="668"/>
      <c r="DX18" s="668"/>
      <c r="DY18" s="668"/>
      <c r="DZ18" s="668"/>
      <c r="EA18" s="668"/>
      <c r="EB18" s="668"/>
      <c r="EC18" s="677"/>
    </row>
    <row r="19" spans="2:133" ht="11.25" customHeight="1" x14ac:dyDescent="0.2">
      <c r="B19" s="664" t="s">
        <v>258</v>
      </c>
      <c r="C19" s="665"/>
      <c r="D19" s="665"/>
      <c r="E19" s="665"/>
      <c r="F19" s="665"/>
      <c r="G19" s="665"/>
      <c r="H19" s="665"/>
      <c r="I19" s="665"/>
      <c r="J19" s="665"/>
      <c r="K19" s="665"/>
      <c r="L19" s="665"/>
      <c r="M19" s="665"/>
      <c r="N19" s="665"/>
      <c r="O19" s="665"/>
      <c r="P19" s="665"/>
      <c r="Q19" s="666"/>
      <c r="R19" s="667">
        <v>44185</v>
      </c>
      <c r="S19" s="668"/>
      <c r="T19" s="668"/>
      <c r="U19" s="668"/>
      <c r="V19" s="668"/>
      <c r="W19" s="668"/>
      <c r="X19" s="668"/>
      <c r="Y19" s="669"/>
      <c r="Z19" s="670">
        <v>0.8</v>
      </c>
      <c r="AA19" s="670"/>
      <c r="AB19" s="670"/>
      <c r="AC19" s="670"/>
      <c r="AD19" s="671">
        <v>44185</v>
      </c>
      <c r="AE19" s="671"/>
      <c r="AF19" s="671"/>
      <c r="AG19" s="671"/>
      <c r="AH19" s="671"/>
      <c r="AI19" s="671"/>
      <c r="AJ19" s="671"/>
      <c r="AK19" s="671"/>
      <c r="AL19" s="672">
        <v>1.2</v>
      </c>
      <c r="AM19" s="673"/>
      <c r="AN19" s="673"/>
      <c r="AO19" s="674"/>
      <c r="AP19" s="664" t="s">
        <v>259</v>
      </c>
      <c r="AQ19" s="665"/>
      <c r="AR19" s="665"/>
      <c r="AS19" s="665"/>
      <c r="AT19" s="665"/>
      <c r="AU19" s="665"/>
      <c r="AV19" s="665"/>
      <c r="AW19" s="665"/>
      <c r="AX19" s="665"/>
      <c r="AY19" s="665"/>
      <c r="AZ19" s="665"/>
      <c r="BA19" s="665"/>
      <c r="BB19" s="665"/>
      <c r="BC19" s="665"/>
      <c r="BD19" s="665"/>
      <c r="BE19" s="665"/>
      <c r="BF19" s="666"/>
      <c r="BG19" s="667">
        <v>25700</v>
      </c>
      <c r="BH19" s="668"/>
      <c r="BI19" s="668"/>
      <c r="BJ19" s="668"/>
      <c r="BK19" s="668"/>
      <c r="BL19" s="668"/>
      <c r="BM19" s="668"/>
      <c r="BN19" s="669"/>
      <c r="BO19" s="670">
        <v>2.5</v>
      </c>
      <c r="BP19" s="670"/>
      <c r="BQ19" s="670"/>
      <c r="BR19" s="670"/>
      <c r="BS19" s="671" t="s">
        <v>121</v>
      </c>
      <c r="BT19" s="671"/>
      <c r="BU19" s="671"/>
      <c r="BV19" s="671"/>
      <c r="BW19" s="671"/>
      <c r="BX19" s="671"/>
      <c r="BY19" s="671"/>
      <c r="BZ19" s="671"/>
      <c r="CA19" s="671"/>
      <c r="CB19" s="675"/>
      <c r="CD19" s="664" t="s">
        <v>260</v>
      </c>
      <c r="CE19" s="665"/>
      <c r="CF19" s="665"/>
      <c r="CG19" s="665"/>
      <c r="CH19" s="665"/>
      <c r="CI19" s="665"/>
      <c r="CJ19" s="665"/>
      <c r="CK19" s="665"/>
      <c r="CL19" s="665"/>
      <c r="CM19" s="665"/>
      <c r="CN19" s="665"/>
      <c r="CO19" s="665"/>
      <c r="CP19" s="665"/>
      <c r="CQ19" s="666"/>
      <c r="CR19" s="667" t="s">
        <v>121</v>
      </c>
      <c r="CS19" s="668"/>
      <c r="CT19" s="668"/>
      <c r="CU19" s="668"/>
      <c r="CV19" s="668"/>
      <c r="CW19" s="668"/>
      <c r="CX19" s="668"/>
      <c r="CY19" s="669"/>
      <c r="CZ19" s="670" t="s">
        <v>121</v>
      </c>
      <c r="DA19" s="670"/>
      <c r="DB19" s="670"/>
      <c r="DC19" s="670"/>
      <c r="DD19" s="676" t="s">
        <v>121</v>
      </c>
      <c r="DE19" s="668"/>
      <c r="DF19" s="668"/>
      <c r="DG19" s="668"/>
      <c r="DH19" s="668"/>
      <c r="DI19" s="668"/>
      <c r="DJ19" s="668"/>
      <c r="DK19" s="668"/>
      <c r="DL19" s="668"/>
      <c r="DM19" s="668"/>
      <c r="DN19" s="668"/>
      <c r="DO19" s="668"/>
      <c r="DP19" s="669"/>
      <c r="DQ19" s="676" t="s">
        <v>121</v>
      </c>
      <c r="DR19" s="668"/>
      <c r="DS19" s="668"/>
      <c r="DT19" s="668"/>
      <c r="DU19" s="668"/>
      <c r="DV19" s="668"/>
      <c r="DW19" s="668"/>
      <c r="DX19" s="668"/>
      <c r="DY19" s="668"/>
      <c r="DZ19" s="668"/>
      <c r="EA19" s="668"/>
      <c r="EB19" s="668"/>
      <c r="EC19" s="677"/>
    </row>
    <row r="20" spans="2:133" ht="11.25" customHeight="1" x14ac:dyDescent="0.2">
      <c r="B20" s="680" t="s">
        <v>261</v>
      </c>
      <c r="C20" s="681"/>
      <c r="D20" s="681"/>
      <c r="E20" s="681"/>
      <c r="F20" s="681"/>
      <c r="G20" s="681"/>
      <c r="H20" s="681"/>
      <c r="I20" s="681"/>
      <c r="J20" s="681"/>
      <c r="K20" s="681"/>
      <c r="L20" s="681"/>
      <c r="M20" s="681"/>
      <c r="N20" s="681"/>
      <c r="O20" s="681"/>
      <c r="P20" s="681"/>
      <c r="Q20" s="682"/>
      <c r="R20" s="667">
        <v>6789</v>
      </c>
      <c r="S20" s="668"/>
      <c r="T20" s="668"/>
      <c r="U20" s="668"/>
      <c r="V20" s="668"/>
      <c r="W20" s="668"/>
      <c r="X20" s="668"/>
      <c r="Y20" s="669"/>
      <c r="Z20" s="670">
        <v>0.1</v>
      </c>
      <c r="AA20" s="670"/>
      <c r="AB20" s="670"/>
      <c r="AC20" s="670"/>
      <c r="AD20" s="671">
        <v>6789</v>
      </c>
      <c r="AE20" s="671"/>
      <c r="AF20" s="671"/>
      <c r="AG20" s="671"/>
      <c r="AH20" s="671"/>
      <c r="AI20" s="671"/>
      <c r="AJ20" s="671"/>
      <c r="AK20" s="671"/>
      <c r="AL20" s="672">
        <v>0.2</v>
      </c>
      <c r="AM20" s="673"/>
      <c r="AN20" s="673"/>
      <c r="AO20" s="674"/>
      <c r="AP20" s="664" t="s">
        <v>262</v>
      </c>
      <c r="AQ20" s="665"/>
      <c r="AR20" s="665"/>
      <c r="AS20" s="665"/>
      <c r="AT20" s="665"/>
      <c r="AU20" s="665"/>
      <c r="AV20" s="665"/>
      <c r="AW20" s="665"/>
      <c r="AX20" s="665"/>
      <c r="AY20" s="665"/>
      <c r="AZ20" s="665"/>
      <c r="BA20" s="665"/>
      <c r="BB20" s="665"/>
      <c r="BC20" s="665"/>
      <c r="BD20" s="665"/>
      <c r="BE20" s="665"/>
      <c r="BF20" s="666"/>
      <c r="BG20" s="667">
        <v>25700</v>
      </c>
      <c r="BH20" s="668"/>
      <c r="BI20" s="668"/>
      <c r="BJ20" s="668"/>
      <c r="BK20" s="668"/>
      <c r="BL20" s="668"/>
      <c r="BM20" s="668"/>
      <c r="BN20" s="669"/>
      <c r="BO20" s="670">
        <v>2.5</v>
      </c>
      <c r="BP20" s="670"/>
      <c r="BQ20" s="670"/>
      <c r="BR20" s="670"/>
      <c r="BS20" s="671" t="s">
        <v>121</v>
      </c>
      <c r="BT20" s="671"/>
      <c r="BU20" s="671"/>
      <c r="BV20" s="671"/>
      <c r="BW20" s="671"/>
      <c r="BX20" s="671"/>
      <c r="BY20" s="671"/>
      <c r="BZ20" s="671"/>
      <c r="CA20" s="671"/>
      <c r="CB20" s="675"/>
      <c r="CD20" s="664" t="s">
        <v>263</v>
      </c>
      <c r="CE20" s="665"/>
      <c r="CF20" s="665"/>
      <c r="CG20" s="665"/>
      <c r="CH20" s="665"/>
      <c r="CI20" s="665"/>
      <c r="CJ20" s="665"/>
      <c r="CK20" s="665"/>
      <c r="CL20" s="665"/>
      <c r="CM20" s="665"/>
      <c r="CN20" s="665"/>
      <c r="CO20" s="665"/>
      <c r="CP20" s="665"/>
      <c r="CQ20" s="666"/>
      <c r="CR20" s="667">
        <v>5068319</v>
      </c>
      <c r="CS20" s="668"/>
      <c r="CT20" s="668"/>
      <c r="CU20" s="668"/>
      <c r="CV20" s="668"/>
      <c r="CW20" s="668"/>
      <c r="CX20" s="668"/>
      <c r="CY20" s="669"/>
      <c r="CZ20" s="670">
        <v>100</v>
      </c>
      <c r="DA20" s="670"/>
      <c r="DB20" s="670"/>
      <c r="DC20" s="670"/>
      <c r="DD20" s="676">
        <v>264175</v>
      </c>
      <c r="DE20" s="668"/>
      <c r="DF20" s="668"/>
      <c r="DG20" s="668"/>
      <c r="DH20" s="668"/>
      <c r="DI20" s="668"/>
      <c r="DJ20" s="668"/>
      <c r="DK20" s="668"/>
      <c r="DL20" s="668"/>
      <c r="DM20" s="668"/>
      <c r="DN20" s="668"/>
      <c r="DO20" s="668"/>
      <c r="DP20" s="669"/>
      <c r="DQ20" s="676">
        <v>3968338</v>
      </c>
      <c r="DR20" s="668"/>
      <c r="DS20" s="668"/>
      <c r="DT20" s="668"/>
      <c r="DU20" s="668"/>
      <c r="DV20" s="668"/>
      <c r="DW20" s="668"/>
      <c r="DX20" s="668"/>
      <c r="DY20" s="668"/>
      <c r="DZ20" s="668"/>
      <c r="EA20" s="668"/>
      <c r="EB20" s="668"/>
      <c r="EC20" s="677"/>
    </row>
    <row r="21" spans="2:133" ht="11.25" customHeight="1" x14ac:dyDescent="0.2">
      <c r="B21" s="664" t="s">
        <v>264</v>
      </c>
      <c r="C21" s="665"/>
      <c r="D21" s="665"/>
      <c r="E21" s="665"/>
      <c r="F21" s="665"/>
      <c r="G21" s="665"/>
      <c r="H21" s="665"/>
      <c r="I21" s="665"/>
      <c r="J21" s="665"/>
      <c r="K21" s="665"/>
      <c r="L21" s="665"/>
      <c r="M21" s="665"/>
      <c r="N21" s="665"/>
      <c r="O21" s="665"/>
      <c r="P21" s="665"/>
      <c r="Q21" s="666"/>
      <c r="R21" s="667">
        <v>2238697</v>
      </c>
      <c r="S21" s="668"/>
      <c r="T21" s="668"/>
      <c r="U21" s="668"/>
      <c r="V21" s="668"/>
      <c r="W21" s="668"/>
      <c r="X21" s="668"/>
      <c r="Y21" s="669"/>
      <c r="Z21" s="670">
        <v>42</v>
      </c>
      <c r="AA21" s="670"/>
      <c r="AB21" s="670"/>
      <c r="AC21" s="670"/>
      <c r="AD21" s="671">
        <v>2136922</v>
      </c>
      <c r="AE21" s="671"/>
      <c r="AF21" s="671"/>
      <c r="AG21" s="671"/>
      <c r="AH21" s="671"/>
      <c r="AI21" s="671"/>
      <c r="AJ21" s="671"/>
      <c r="AK21" s="671"/>
      <c r="AL21" s="672">
        <v>58.8</v>
      </c>
      <c r="AM21" s="673"/>
      <c r="AN21" s="673"/>
      <c r="AO21" s="674"/>
      <c r="AP21" s="664" t="s">
        <v>265</v>
      </c>
      <c r="AQ21" s="683"/>
      <c r="AR21" s="683"/>
      <c r="AS21" s="683"/>
      <c r="AT21" s="683"/>
      <c r="AU21" s="683"/>
      <c r="AV21" s="683"/>
      <c r="AW21" s="683"/>
      <c r="AX21" s="683"/>
      <c r="AY21" s="683"/>
      <c r="AZ21" s="683"/>
      <c r="BA21" s="683"/>
      <c r="BB21" s="683"/>
      <c r="BC21" s="683"/>
      <c r="BD21" s="683"/>
      <c r="BE21" s="683"/>
      <c r="BF21" s="684"/>
      <c r="BG21" s="667">
        <v>25700</v>
      </c>
      <c r="BH21" s="668"/>
      <c r="BI21" s="668"/>
      <c r="BJ21" s="668"/>
      <c r="BK21" s="668"/>
      <c r="BL21" s="668"/>
      <c r="BM21" s="668"/>
      <c r="BN21" s="669"/>
      <c r="BO21" s="670">
        <v>2.5</v>
      </c>
      <c r="BP21" s="670"/>
      <c r="BQ21" s="670"/>
      <c r="BR21" s="670"/>
      <c r="BS21" s="671" t="s">
        <v>121</v>
      </c>
      <c r="BT21" s="671"/>
      <c r="BU21" s="671"/>
      <c r="BV21" s="671"/>
      <c r="BW21" s="671"/>
      <c r="BX21" s="671"/>
      <c r="BY21" s="671"/>
      <c r="BZ21" s="671"/>
      <c r="CA21" s="671"/>
      <c r="CB21" s="675"/>
      <c r="CD21" s="688"/>
      <c r="CE21" s="689"/>
      <c r="CF21" s="689"/>
      <c r="CG21" s="689"/>
      <c r="CH21" s="689"/>
      <c r="CI21" s="689"/>
      <c r="CJ21" s="689"/>
      <c r="CK21" s="689"/>
      <c r="CL21" s="689"/>
      <c r="CM21" s="689"/>
      <c r="CN21" s="689"/>
      <c r="CO21" s="689"/>
      <c r="CP21" s="689"/>
      <c r="CQ21" s="690"/>
      <c r="CR21" s="691"/>
      <c r="CS21" s="686"/>
      <c r="CT21" s="686"/>
      <c r="CU21" s="686"/>
      <c r="CV21" s="686"/>
      <c r="CW21" s="686"/>
      <c r="CX21" s="686"/>
      <c r="CY21" s="692"/>
      <c r="CZ21" s="693"/>
      <c r="DA21" s="693"/>
      <c r="DB21" s="693"/>
      <c r="DC21" s="693"/>
      <c r="DD21" s="685"/>
      <c r="DE21" s="686"/>
      <c r="DF21" s="686"/>
      <c r="DG21" s="686"/>
      <c r="DH21" s="686"/>
      <c r="DI21" s="686"/>
      <c r="DJ21" s="686"/>
      <c r="DK21" s="686"/>
      <c r="DL21" s="686"/>
      <c r="DM21" s="686"/>
      <c r="DN21" s="686"/>
      <c r="DO21" s="686"/>
      <c r="DP21" s="692"/>
      <c r="DQ21" s="685"/>
      <c r="DR21" s="686"/>
      <c r="DS21" s="686"/>
      <c r="DT21" s="686"/>
      <c r="DU21" s="686"/>
      <c r="DV21" s="686"/>
      <c r="DW21" s="686"/>
      <c r="DX21" s="686"/>
      <c r="DY21" s="686"/>
      <c r="DZ21" s="686"/>
      <c r="EA21" s="686"/>
      <c r="EB21" s="686"/>
      <c r="EC21" s="687"/>
    </row>
    <row r="22" spans="2:133" ht="11.25" customHeight="1" x14ac:dyDescent="0.2">
      <c r="B22" s="664" t="s">
        <v>266</v>
      </c>
      <c r="C22" s="665"/>
      <c r="D22" s="665"/>
      <c r="E22" s="665"/>
      <c r="F22" s="665"/>
      <c r="G22" s="665"/>
      <c r="H22" s="665"/>
      <c r="I22" s="665"/>
      <c r="J22" s="665"/>
      <c r="K22" s="665"/>
      <c r="L22" s="665"/>
      <c r="M22" s="665"/>
      <c r="N22" s="665"/>
      <c r="O22" s="665"/>
      <c r="P22" s="665"/>
      <c r="Q22" s="666"/>
      <c r="R22" s="667">
        <v>2136922</v>
      </c>
      <c r="S22" s="668"/>
      <c r="T22" s="668"/>
      <c r="U22" s="668"/>
      <c r="V22" s="668"/>
      <c r="W22" s="668"/>
      <c r="X22" s="668"/>
      <c r="Y22" s="669"/>
      <c r="Z22" s="670">
        <v>40.1</v>
      </c>
      <c r="AA22" s="670"/>
      <c r="AB22" s="670"/>
      <c r="AC22" s="670"/>
      <c r="AD22" s="671">
        <v>2136922</v>
      </c>
      <c r="AE22" s="671"/>
      <c r="AF22" s="671"/>
      <c r="AG22" s="671"/>
      <c r="AH22" s="671"/>
      <c r="AI22" s="671"/>
      <c r="AJ22" s="671"/>
      <c r="AK22" s="671"/>
      <c r="AL22" s="672">
        <v>58.8</v>
      </c>
      <c r="AM22" s="673"/>
      <c r="AN22" s="673"/>
      <c r="AO22" s="674"/>
      <c r="AP22" s="664" t="s">
        <v>267</v>
      </c>
      <c r="AQ22" s="683"/>
      <c r="AR22" s="683"/>
      <c r="AS22" s="683"/>
      <c r="AT22" s="683"/>
      <c r="AU22" s="683"/>
      <c r="AV22" s="683"/>
      <c r="AW22" s="683"/>
      <c r="AX22" s="683"/>
      <c r="AY22" s="683"/>
      <c r="AZ22" s="683"/>
      <c r="BA22" s="683"/>
      <c r="BB22" s="683"/>
      <c r="BC22" s="683"/>
      <c r="BD22" s="683"/>
      <c r="BE22" s="683"/>
      <c r="BF22" s="684"/>
      <c r="BG22" s="667" t="s">
        <v>121</v>
      </c>
      <c r="BH22" s="668"/>
      <c r="BI22" s="668"/>
      <c r="BJ22" s="668"/>
      <c r="BK22" s="668"/>
      <c r="BL22" s="668"/>
      <c r="BM22" s="668"/>
      <c r="BN22" s="669"/>
      <c r="BO22" s="670" t="s">
        <v>121</v>
      </c>
      <c r="BP22" s="670"/>
      <c r="BQ22" s="670"/>
      <c r="BR22" s="670"/>
      <c r="BS22" s="671" t="s">
        <v>121</v>
      </c>
      <c r="BT22" s="671"/>
      <c r="BU22" s="671"/>
      <c r="BV22" s="671"/>
      <c r="BW22" s="671"/>
      <c r="BX22" s="671"/>
      <c r="BY22" s="671"/>
      <c r="BZ22" s="671"/>
      <c r="CA22" s="671"/>
      <c r="CB22" s="675"/>
      <c r="CD22" s="649" t="s">
        <v>268</v>
      </c>
      <c r="CE22" s="650"/>
      <c r="CF22" s="650"/>
      <c r="CG22" s="650"/>
      <c r="CH22" s="650"/>
      <c r="CI22" s="650"/>
      <c r="CJ22" s="650"/>
      <c r="CK22" s="650"/>
      <c r="CL22" s="650"/>
      <c r="CM22" s="650"/>
      <c r="CN22" s="650"/>
      <c r="CO22" s="650"/>
      <c r="CP22" s="650"/>
      <c r="CQ22" s="650"/>
      <c r="CR22" s="650"/>
      <c r="CS22" s="650"/>
      <c r="CT22" s="650"/>
      <c r="CU22" s="650"/>
      <c r="CV22" s="650"/>
      <c r="CW22" s="650"/>
      <c r="CX22" s="650"/>
      <c r="CY22" s="650"/>
      <c r="CZ22" s="650"/>
      <c r="DA22" s="650"/>
      <c r="DB22" s="650"/>
      <c r="DC22" s="650"/>
      <c r="DD22" s="650"/>
      <c r="DE22" s="650"/>
      <c r="DF22" s="650"/>
      <c r="DG22" s="650"/>
      <c r="DH22" s="650"/>
      <c r="DI22" s="650"/>
      <c r="DJ22" s="650"/>
      <c r="DK22" s="650"/>
      <c r="DL22" s="650"/>
      <c r="DM22" s="650"/>
      <c r="DN22" s="650"/>
      <c r="DO22" s="650"/>
      <c r="DP22" s="650"/>
      <c r="DQ22" s="650"/>
      <c r="DR22" s="650"/>
      <c r="DS22" s="650"/>
      <c r="DT22" s="650"/>
      <c r="DU22" s="650"/>
      <c r="DV22" s="650"/>
      <c r="DW22" s="650"/>
      <c r="DX22" s="650"/>
      <c r="DY22" s="650"/>
      <c r="DZ22" s="650"/>
      <c r="EA22" s="650"/>
      <c r="EB22" s="650"/>
      <c r="EC22" s="651"/>
    </row>
    <row r="23" spans="2:133" ht="11.25" customHeight="1" x14ac:dyDescent="0.2">
      <c r="B23" s="664" t="s">
        <v>269</v>
      </c>
      <c r="C23" s="665"/>
      <c r="D23" s="665"/>
      <c r="E23" s="665"/>
      <c r="F23" s="665"/>
      <c r="G23" s="665"/>
      <c r="H23" s="665"/>
      <c r="I23" s="665"/>
      <c r="J23" s="665"/>
      <c r="K23" s="665"/>
      <c r="L23" s="665"/>
      <c r="M23" s="665"/>
      <c r="N23" s="665"/>
      <c r="O23" s="665"/>
      <c r="P23" s="665"/>
      <c r="Q23" s="666"/>
      <c r="R23" s="667">
        <v>101769</v>
      </c>
      <c r="S23" s="668"/>
      <c r="T23" s="668"/>
      <c r="U23" s="668"/>
      <c r="V23" s="668"/>
      <c r="W23" s="668"/>
      <c r="X23" s="668"/>
      <c r="Y23" s="669"/>
      <c r="Z23" s="670">
        <v>1.9</v>
      </c>
      <c r="AA23" s="670"/>
      <c r="AB23" s="670"/>
      <c r="AC23" s="670"/>
      <c r="AD23" s="671" t="s">
        <v>121</v>
      </c>
      <c r="AE23" s="671"/>
      <c r="AF23" s="671"/>
      <c r="AG23" s="671"/>
      <c r="AH23" s="671"/>
      <c r="AI23" s="671"/>
      <c r="AJ23" s="671"/>
      <c r="AK23" s="671"/>
      <c r="AL23" s="672" t="s">
        <v>121</v>
      </c>
      <c r="AM23" s="673"/>
      <c r="AN23" s="673"/>
      <c r="AO23" s="674"/>
      <c r="AP23" s="664" t="s">
        <v>270</v>
      </c>
      <c r="AQ23" s="683"/>
      <c r="AR23" s="683"/>
      <c r="AS23" s="683"/>
      <c r="AT23" s="683"/>
      <c r="AU23" s="683"/>
      <c r="AV23" s="683"/>
      <c r="AW23" s="683"/>
      <c r="AX23" s="683"/>
      <c r="AY23" s="683"/>
      <c r="AZ23" s="683"/>
      <c r="BA23" s="683"/>
      <c r="BB23" s="683"/>
      <c r="BC23" s="683"/>
      <c r="BD23" s="683"/>
      <c r="BE23" s="683"/>
      <c r="BF23" s="684"/>
      <c r="BG23" s="667" t="s">
        <v>121</v>
      </c>
      <c r="BH23" s="668"/>
      <c r="BI23" s="668"/>
      <c r="BJ23" s="668"/>
      <c r="BK23" s="668"/>
      <c r="BL23" s="668"/>
      <c r="BM23" s="668"/>
      <c r="BN23" s="669"/>
      <c r="BO23" s="670" t="s">
        <v>121</v>
      </c>
      <c r="BP23" s="670"/>
      <c r="BQ23" s="670"/>
      <c r="BR23" s="670"/>
      <c r="BS23" s="671" t="s">
        <v>121</v>
      </c>
      <c r="BT23" s="671"/>
      <c r="BU23" s="671"/>
      <c r="BV23" s="671"/>
      <c r="BW23" s="671"/>
      <c r="BX23" s="671"/>
      <c r="BY23" s="671"/>
      <c r="BZ23" s="671"/>
      <c r="CA23" s="671"/>
      <c r="CB23" s="675"/>
      <c r="CD23" s="649" t="s">
        <v>210</v>
      </c>
      <c r="CE23" s="650"/>
      <c r="CF23" s="650"/>
      <c r="CG23" s="650"/>
      <c r="CH23" s="650"/>
      <c r="CI23" s="650"/>
      <c r="CJ23" s="650"/>
      <c r="CK23" s="650"/>
      <c r="CL23" s="650"/>
      <c r="CM23" s="650"/>
      <c r="CN23" s="650"/>
      <c r="CO23" s="650"/>
      <c r="CP23" s="650"/>
      <c r="CQ23" s="651"/>
      <c r="CR23" s="649" t="s">
        <v>271</v>
      </c>
      <c r="CS23" s="650"/>
      <c r="CT23" s="650"/>
      <c r="CU23" s="650"/>
      <c r="CV23" s="650"/>
      <c r="CW23" s="650"/>
      <c r="CX23" s="650"/>
      <c r="CY23" s="651"/>
      <c r="CZ23" s="649" t="s">
        <v>272</v>
      </c>
      <c r="DA23" s="650"/>
      <c r="DB23" s="650"/>
      <c r="DC23" s="651"/>
      <c r="DD23" s="649" t="s">
        <v>273</v>
      </c>
      <c r="DE23" s="650"/>
      <c r="DF23" s="650"/>
      <c r="DG23" s="650"/>
      <c r="DH23" s="650"/>
      <c r="DI23" s="650"/>
      <c r="DJ23" s="650"/>
      <c r="DK23" s="651"/>
      <c r="DL23" s="694" t="s">
        <v>274</v>
      </c>
      <c r="DM23" s="695"/>
      <c r="DN23" s="695"/>
      <c r="DO23" s="695"/>
      <c r="DP23" s="695"/>
      <c r="DQ23" s="695"/>
      <c r="DR23" s="695"/>
      <c r="DS23" s="695"/>
      <c r="DT23" s="695"/>
      <c r="DU23" s="695"/>
      <c r="DV23" s="696"/>
      <c r="DW23" s="649" t="s">
        <v>275</v>
      </c>
      <c r="DX23" s="650"/>
      <c r="DY23" s="650"/>
      <c r="DZ23" s="650"/>
      <c r="EA23" s="650"/>
      <c r="EB23" s="650"/>
      <c r="EC23" s="651"/>
    </row>
    <row r="24" spans="2:133" ht="11.25" customHeight="1" x14ac:dyDescent="0.2">
      <c r="B24" s="664" t="s">
        <v>276</v>
      </c>
      <c r="C24" s="665"/>
      <c r="D24" s="665"/>
      <c r="E24" s="665"/>
      <c r="F24" s="665"/>
      <c r="G24" s="665"/>
      <c r="H24" s="665"/>
      <c r="I24" s="665"/>
      <c r="J24" s="665"/>
      <c r="K24" s="665"/>
      <c r="L24" s="665"/>
      <c r="M24" s="665"/>
      <c r="N24" s="665"/>
      <c r="O24" s="665"/>
      <c r="P24" s="665"/>
      <c r="Q24" s="666"/>
      <c r="R24" s="667">
        <v>6</v>
      </c>
      <c r="S24" s="668"/>
      <c r="T24" s="668"/>
      <c r="U24" s="668"/>
      <c r="V24" s="668"/>
      <c r="W24" s="668"/>
      <c r="X24" s="668"/>
      <c r="Y24" s="669"/>
      <c r="Z24" s="670">
        <v>0</v>
      </c>
      <c r="AA24" s="670"/>
      <c r="AB24" s="670"/>
      <c r="AC24" s="670"/>
      <c r="AD24" s="671" t="s">
        <v>121</v>
      </c>
      <c r="AE24" s="671"/>
      <c r="AF24" s="671"/>
      <c r="AG24" s="671"/>
      <c r="AH24" s="671"/>
      <c r="AI24" s="671"/>
      <c r="AJ24" s="671"/>
      <c r="AK24" s="671"/>
      <c r="AL24" s="672" t="s">
        <v>121</v>
      </c>
      <c r="AM24" s="673"/>
      <c r="AN24" s="673"/>
      <c r="AO24" s="674"/>
      <c r="AP24" s="664" t="s">
        <v>277</v>
      </c>
      <c r="AQ24" s="683"/>
      <c r="AR24" s="683"/>
      <c r="AS24" s="683"/>
      <c r="AT24" s="683"/>
      <c r="AU24" s="683"/>
      <c r="AV24" s="683"/>
      <c r="AW24" s="683"/>
      <c r="AX24" s="683"/>
      <c r="AY24" s="683"/>
      <c r="AZ24" s="683"/>
      <c r="BA24" s="683"/>
      <c r="BB24" s="683"/>
      <c r="BC24" s="683"/>
      <c r="BD24" s="683"/>
      <c r="BE24" s="683"/>
      <c r="BF24" s="684"/>
      <c r="BG24" s="667" t="s">
        <v>121</v>
      </c>
      <c r="BH24" s="668"/>
      <c r="BI24" s="668"/>
      <c r="BJ24" s="668"/>
      <c r="BK24" s="668"/>
      <c r="BL24" s="668"/>
      <c r="BM24" s="668"/>
      <c r="BN24" s="669"/>
      <c r="BO24" s="670" t="s">
        <v>121</v>
      </c>
      <c r="BP24" s="670"/>
      <c r="BQ24" s="670"/>
      <c r="BR24" s="670"/>
      <c r="BS24" s="671" t="s">
        <v>121</v>
      </c>
      <c r="BT24" s="671"/>
      <c r="BU24" s="671"/>
      <c r="BV24" s="671"/>
      <c r="BW24" s="671"/>
      <c r="BX24" s="671"/>
      <c r="BY24" s="671"/>
      <c r="BZ24" s="671"/>
      <c r="CA24" s="671"/>
      <c r="CB24" s="675"/>
      <c r="CD24" s="653" t="s">
        <v>278</v>
      </c>
      <c r="CE24" s="654"/>
      <c r="CF24" s="654"/>
      <c r="CG24" s="654"/>
      <c r="CH24" s="654"/>
      <c r="CI24" s="654"/>
      <c r="CJ24" s="654"/>
      <c r="CK24" s="654"/>
      <c r="CL24" s="654"/>
      <c r="CM24" s="654"/>
      <c r="CN24" s="654"/>
      <c r="CO24" s="654"/>
      <c r="CP24" s="654"/>
      <c r="CQ24" s="655"/>
      <c r="CR24" s="656">
        <v>2247471</v>
      </c>
      <c r="CS24" s="657"/>
      <c r="CT24" s="657"/>
      <c r="CU24" s="657"/>
      <c r="CV24" s="657"/>
      <c r="CW24" s="657"/>
      <c r="CX24" s="657"/>
      <c r="CY24" s="658"/>
      <c r="CZ24" s="661">
        <v>44.3</v>
      </c>
      <c r="DA24" s="662"/>
      <c r="DB24" s="662"/>
      <c r="DC24" s="678"/>
      <c r="DD24" s="702">
        <v>1716501</v>
      </c>
      <c r="DE24" s="657"/>
      <c r="DF24" s="657"/>
      <c r="DG24" s="657"/>
      <c r="DH24" s="657"/>
      <c r="DI24" s="657"/>
      <c r="DJ24" s="657"/>
      <c r="DK24" s="658"/>
      <c r="DL24" s="702">
        <v>1378428</v>
      </c>
      <c r="DM24" s="657"/>
      <c r="DN24" s="657"/>
      <c r="DO24" s="657"/>
      <c r="DP24" s="657"/>
      <c r="DQ24" s="657"/>
      <c r="DR24" s="657"/>
      <c r="DS24" s="657"/>
      <c r="DT24" s="657"/>
      <c r="DU24" s="657"/>
      <c r="DV24" s="658"/>
      <c r="DW24" s="661">
        <v>37.9</v>
      </c>
      <c r="DX24" s="662"/>
      <c r="DY24" s="662"/>
      <c r="DZ24" s="662"/>
      <c r="EA24" s="662"/>
      <c r="EB24" s="662"/>
      <c r="EC24" s="663"/>
    </row>
    <row r="25" spans="2:133" ht="11.25" customHeight="1" x14ac:dyDescent="0.2">
      <c r="B25" s="664" t="s">
        <v>279</v>
      </c>
      <c r="C25" s="665"/>
      <c r="D25" s="665"/>
      <c r="E25" s="665"/>
      <c r="F25" s="665"/>
      <c r="G25" s="665"/>
      <c r="H25" s="665"/>
      <c r="I25" s="665"/>
      <c r="J25" s="665"/>
      <c r="K25" s="665"/>
      <c r="L25" s="665"/>
      <c r="M25" s="665"/>
      <c r="N25" s="665"/>
      <c r="O25" s="665"/>
      <c r="P25" s="665"/>
      <c r="Q25" s="666"/>
      <c r="R25" s="667">
        <v>3728866</v>
      </c>
      <c r="S25" s="668"/>
      <c r="T25" s="668"/>
      <c r="U25" s="668"/>
      <c r="V25" s="668"/>
      <c r="W25" s="668"/>
      <c r="X25" s="668"/>
      <c r="Y25" s="669"/>
      <c r="Z25" s="670">
        <v>70</v>
      </c>
      <c r="AA25" s="670"/>
      <c r="AB25" s="670"/>
      <c r="AC25" s="670"/>
      <c r="AD25" s="671">
        <v>3627091</v>
      </c>
      <c r="AE25" s="671"/>
      <c r="AF25" s="671"/>
      <c r="AG25" s="671"/>
      <c r="AH25" s="671"/>
      <c r="AI25" s="671"/>
      <c r="AJ25" s="671"/>
      <c r="AK25" s="671"/>
      <c r="AL25" s="672">
        <v>99.9</v>
      </c>
      <c r="AM25" s="673"/>
      <c r="AN25" s="673"/>
      <c r="AO25" s="674"/>
      <c r="AP25" s="664" t="s">
        <v>280</v>
      </c>
      <c r="AQ25" s="683"/>
      <c r="AR25" s="683"/>
      <c r="AS25" s="683"/>
      <c r="AT25" s="683"/>
      <c r="AU25" s="683"/>
      <c r="AV25" s="683"/>
      <c r="AW25" s="683"/>
      <c r="AX25" s="683"/>
      <c r="AY25" s="683"/>
      <c r="AZ25" s="683"/>
      <c r="BA25" s="683"/>
      <c r="BB25" s="683"/>
      <c r="BC25" s="683"/>
      <c r="BD25" s="683"/>
      <c r="BE25" s="683"/>
      <c r="BF25" s="684"/>
      <c r="BG25" s="667" t="s">
        <v>121</v>
      </c>
      <c r="BH25" s="668"/>
      <c r="BI25" s="668"/>
      <c r="BJ25" s="668"/>
      <c r="BK25" s="668"/>
      <c r="BL25" s="668"/>
      <c r="BM25" s="668"/>
      <c r="BN25" s="669"/>
      <c r="BO25" s="670" t="s">
        <v>121</v>
      </c>
      <c r="BP25" s="670"/>
      <c r="BQ25" s="670"/>
      <c r="BR25" s="670"/>
      <c r="BS25" s="671" t="s">
        <v>121</v>
      </c>
      <c r="BT25" s="671"/>
      <c r="BU25" s="671"/>
      <c r="BV25" s="671"/>
      <c r="BW25" s="671"/>
      <c r="BX25" s="671"/>
      <c r="BY25" s="671"/>
      <c r="BZ25" s="671"/>
      <c r="CA25" s="671"/>
      <c r="CB25" s="675"/>
      <c r="CD25" s="664" t="s">
        <v>281</v>
      </c>
      <c r="CE25" s="665"/>
      <c r="CF25" s="665"/>
      <c r="CG25" s="665"/>
      <c r="CH25" s="665"/>
      <c r="CI25" s="665"/>
      <c r="CJ25" s="665"/>
      <c r="CK25" s="665"/>
      <c r="CL25" s="665"/>
      <c r="CM25" s="665"/>
      <c r="CN25" s="665"/>
      <c r="CO25" s="665"/>
      <c r="CP25" s="665"/>
      <c r="CQ25" s="666"/>
      <c r="CR25" s="667">
        <v>1063494</v>
      </c>
      <c r="CS25" s="699"/>
      <c r="CT25" s="699"/>
      <c r="CU25" s="699"/>
      <c r="CV25" s="699"/>
      <c r="CW25" s="699"/>
      <c r="CX25" s="699"/>
      <c r="CY25" s="700"/>
      <c r="CZ25" s="672">
        <v>21</v>
      </c>
      <c r="DA25" s="697"/>
      <c r="DB25" s="697"/>
      <c r="DC25" s="701"/>
      <c r="DD25" s="676">
        <v>966264</v>
      </c>
      <c r="DE25" s="699"/>
      <c r="DF25" s="699"/>
      <c r="DG25" s="699"/>
      <c r="DH25" s="699"/>
      <c r="DI25" s="699"/>
      <c r="DJ25" s="699"/>
      <c r="DK25" s="700"/>
      <c r="DL25" s="676">
        <v>787201</v>
      </c>
      <c r="DM25" s="699"/>
      <c r="DN25" s="699"/>
      <c r="DO25" s="699"/>
      <c r="DP25" s="699"/>
      <c r="DQ25" s="699"/>
      <c r="DR25" s="699"/>
      <c r="DS25" s="699"/>
      <c r="DT25" s="699"/>
      <c r="DU25" s="699"/>
      <c r="DV25" s="700"/>
      <c r="DW25" s="672">
        <v>21.6</v>
      </c>
      <c r="DX25" s="697"/>
      <c r="DY25" s="697"/>
      <c r="DZ25" s="697"/>
      <c r="EA25" s="697"/>
      <c r="EB25" s="697"/>
      <c r="EC25" s="698"/>
    </row>
    <row r="26" spans="2:133" ht="11.25" customHeight="1" x14ac:dyDescent="0.2">
      <c r="B26" s="664" t="s">
        <v>282</v>
      </c>
      <c r="C26" s="665"/>
      <c r="D26" s="665"/>
      <c r="E26" s="665"/>
      <c r="F26" s="665"/>
      <c r="G26" s="665"/>
      <c r="H26" s="665"/>
      <c r="I26" s="665"/>
      <c r="J26" s="665"/>
      <c r="K26" s="665"/>
      <c r="L26" s="665"/>
      <c r="M26" s="665"/>
      <c r="N26" s="665"/>
      <c r="O26" s="665"/>
      <c r="P26" s="665"/>
      <c r="Q26" s="666"/>
      <c r="R26" s="667">
        <v>804</v>
      </c>
      <c r="S26" s="668"/>
      <c r="T26" s="668"/>
      <c r="U26" s="668"/>
      <c r="V26" s="668"/>
      <c r="W26" s="668"/>
      <c r="X26" s="668"/>
      <c r="Y26" s="669"/>
      <c r="Z26" s="670">
        <v>0</v>
      </c>
      <c r="AA26" s="670"/>
      <c r="AB26" s="670"/>
      <c r="AC26" s="670"/>
      <c r="AD26" s="671">
        <v>804</v>
      </c>
      <c r="AE26" s="671"/>
      <c r="AF26" s="671"/>
      <c r="AG26" s="671"/>
      <c r="AH26" s="671"/>
      <c r="AI26" s="671"/>
      <c r="AJ26" s="671"/>
      <c r="AK26" s="671"/>
      <c r="AL26" s="672">
        <v>0</v>
      </c>
      <c r="AM26" s="673"/>
      <c r="AN26" s="673"/>
      <c r="AO26" s="674"/>
      <c r="AP26" s="664" t="s">
        <v>283</v>
      </c>
      <c r="AQ26" s="683"/>
      <c r="AR26" s="683"/>
      <c r="AS26" s="683"/>
      <c r="AT26" s="683"/>
      <c r="AU26" s="683"/>
      <c r="AV26" s="683"/>
      <c r="AW26" s="683"/>
      <c r="AX26" s="683"/>
      <c r="AY26" s="683"/>
      <c r="AZ26" s="683"/>
      <c r="BA26" s="683"/>
      <c r="BB26" s="683"/>
      <c r="BC26" s="683"/>
      <c r="BD26" s="683"/>
      <c r="BE26" s="683"/>
      <c r="BF26" s="684"/>
      <c r="BG26" s="667" t="s">
        <v>121</v>
      </c>
      <c r="BH26" s="668"/>
      <c r="BI26" s="668"/>
      <c r="BJ26" s="668"/>
      <c r="BK26" s="668"/>
      <c r="BL26" s="668"/>
      <c r="BM26" s="668"/>
      <c r="BN26" s="669"/>
      <c r="BO26" s="670" t="s">
        <v>121</v>
      </c>
      <c r="BP26" s="670"/>
      <c r="BQ26" s="670"/>
      <c r="BR26" s="670"/>
      <c r="BS26" s="671" t="s">
        <v>121</v>
      </c>
      <c r="BT26" s="671"/>
      <c r="BU26" s="671"/>
      <c r="BV26" s="671"/>
      <c r="BW26" s="671"/>
      <c r="BX26" s="671"/>
      <c r="BY26" s="671"/>
      <c r="BZ26" s="671"/>
      <c r="CA26" s="671"/>
      <c r="CB26" s="675"/>
      <c r="CD26" s="664" t="s">
        <v>284</v>
      </c>
      <c r="CE26" s="665"/>
      <c r="CF26" s="665"/>
      <c r="CG26" s="665"/>
      <c r="CH26" s="665"/>
      <c r="CI26" s="665"/>
      <c r="CJ26" s="665"/>
      <c r="CK26" s="665"/>
      <c r="CL26" s="665"/>
      <c r="CM26" s="665"/>
      <c r="CN26" s="665"/>
      <c r="CO26" s="665"/>
      <c r="CP26" s="665"/>
      <c r="CQ26" s="666"/>
      <c r="CR26" s="667">
        <v>546386</v>
      </c>
      <c r="CS26" s="668"/>
      <c r="CT26" s="668"/>
      <c r="CU26" s="668"/>
      <c r="CV26" s="668"/>
      <c r="CW26" s="668"/>
      <c r="CX26" s="668"/>
      <c r="CY26" s="669"/>
      <c r="CZ26" s="672">
        <v>10.8</v>
      </c>
      <c r="DA26" s="697"/>
      <c r="DB26" s="697"/>
      <c r="DC26" s="701"/>
      <c r="DD26" s="676">
        <v>460359</v>
      </c>
      <c r="DE26" s="668"/>
      <c r="DF26" s="668"/>
      <c r="DG26" s="668"/>
      <c r="DH26" s="668"/>
      <c r="DI26" s="668"/>
      <c r="DJ26" s="668"/>
      <c r="DK26" s="669"/>
      <c r="DL26" s="676" t="s">
        <v>121</v>
      </c>
      <c r="DM26" s="668"/>
      <c r="DN26" s="668"/>
      <c r="DO26" s="668"/>
      <c r="DP26" s="668"/>
      <c r="DQ26" s="668"/>
      <c r="DR26" s="668"/>
      <c r="DS26" s="668"/>
      <c r="DT26" s="668"/>
      <c r="DU26" s="668"/>
      <c r="DV26" s="669"/>
      <c r="DW26" s="672" t="s">
        <v>121</v>
      </c>
      <c r="DX26" s="697"/>
      <c r="DY26" s="697"/>
      <c r="DZ26" s="697"/>
      <c r="EA26" s="697"/>
      <c r="EB26" s="697"/>
      <c r="EC26" s="698"/>
    </row>
    <row r="27" spans="2:133" ht="11.25" customHeight="1" x14ac:dyDescent="0.2">
      <c r="B27" s="664" t="s">
        <v>285</v>
      </c>
      <c r="C27" s="665"/>
      <c r="D27" s="665"/>
      <c r="E27" s="665"/>
      <c r="F27" s="665"/>
      <c r="G27" s="665"/>
      <c r="H27" s="665"/>
      <c r="I27" s="665"/>
      <c r="J27" s="665"/>
      <c r="K27" s="665"/>
      <c r="L27" s="665"/>
      <c r="M27" s="665"/>
      <c r="N27" s="665"/>
      <c r="O27" s="665"/>
      <c r="P27" s="665"/>
      <c r="Q27" s="666"/>
      <c r="R27" s="667">
        <v>9049</v>
      </c>
      <c r="S27" s="668"/>
      <c r="T27" s="668"/>
      <c r="U27" s="668"/>
      <c r="V27" s="668"/>
      <c r="W27" s="668"/>
      <c r="X27" s="668"/>
      <c r="Y27" s="669"/>
      <c r="Z27" s="670">
        <v>0.2</v>
      </c>
      <c r="AA27" s="670"/>
      <c r="AB27" s="670"/>
      <c r="AC27" s="670"/>
      <c r="AD27" s="671" t="s">
        <v>121</v>
      </c>
      <c r="AE27" s="671"/>
      <c r="AF27" s="671"/>
      <c r="AG27" s="671"/>
      <c r="AH27" s="671"/>
      <c r="AI27" s="671"/>
      <c r="AJ27" s="671"/>
      <c r="AK27" s="671"/>
      <c r="AL27" s="672" t="s">
        <v>121</v>
      </c>
      <c r="AM27" s="673"/>
      <c r="AN27" s="673"/>
      <c r="AO27" s="674"/>
      <c r="AP27" s="664" t="s">
        <v>286</v>
      </c>
      <c r="AQ27" s="665"/>
      <c r="AR27" s="665"/>
      <c r="AS27" s="665"/>
      <c r="AT27" s="665"/>
      <c r="AU27" s="665"/>
      <c r="AV27" s="665"/>
      <c r="AW27" s="665"/>
      <c r="AX27" s="665"/>
      <c r="AY27" s="665"/>
      <c r="AZ27" s="665"/>
      <c r="BA27" s="665"/>
      <c r="BB27" s="665"/>
      <c r="BC27" s="665"/>
      <c r="BD27" s="665"/>
      <c r="BE27" s="665"/>
      <c r="BF27" s="666"/>
      <c r="BG27" s="667">
        <v>1034222</v>
      </c>
      <c r="BH27" s="668"/>
      <c r="BI27" s="668"/>
      <c r="BJ27" s="668"/>
      <c r="BK27" s="668"/>
      <c r="BL27" s="668"/>
      <c r="BM27" s="668"/>
      <c r="BN27" s="669"/>
      <c r="BO27" s="670">
        <v>100</v>
      </c>
      <c r="BP27" s="670"/>
      <c r="BQ27" s="670"/>
      <c r="BR27" s="670"/>
      <c r="BS27" s="671">
        <v>6831</v>
      </c>
      <c r="BT27" s="671"/>
      <c r="BU27" s="671"/>
      <c r="BV27" s="671"/>
      <c r="BW27" s="671"/>
      <c r="BX27" s="671"/>
      <c r="BY27" s="671"/>
      <c r="BZ27" s="671"/>
      <c r="CA27" s="671"/>
      <c r="CB27" s="675"/>
      <c r="CD27" s="664" t="s">
        <v>287</v>
      </c>
      <c r="CE27" s="665"/>
      <c r="CF27" s="665"/>
      <c r="CG27" s="665"/>
      <c r="CH27" s="665"/>
      <c r="CI27" s="665"/>
      <c r="CJ27" s="665"/>
      <c r="CK27" s="665"/>
      <c r="CL27" s="665"/>
      <c r="CM27" s="665"/>
      <c r="CN27" s="665"/>
      <c r="CO27" s="665"/>
      <c r="CP27" s="665"/>
      <c r="CQ27" s="666"/>
      <c r="CR27" s="667">
        <v>742338</v>
      </c>
      <c r="CS27" s="699"/>
      <c r="CT27" s="699"/>
      <c r="CU27" s="699"/>
      <c r="CV27" s="699"/>
      <c r="CW27" s="699"/>
      <c r="CX27" s="699"/>
      <c r="CY27" s="700"/>
      <c r="CZ27" s="672">
        <v>14.6</v>
      </c>
      <c r="DA27" s="697"/>
      <c r="DB27" s="697"/>
      <c r="DC27" s="701"/>
      <c r="DD27" s="676">
        <v>328598</v>
      </c>
      <c r="DE27" s="699"/>
      <c r="DF27" s="699"/>
      <c r="DG27" s="699"/>
      <c r="DH27" s="699"/>
      <c r="DI27" s="699"/>
      <c r="DJ27" s="699"/>
      <c r="DK27" s="700"/>
      <c r="DL27" s="676">
        <v>169588</v>
      </c>
      <c r="DM27" s="699"/>
      <c r="DN27" s="699"/>
      <c r="DO27" s="699"/>
      <c r="DP27" s="699"/>
      <c r="DQ27" s="699"/>
      <c r="DR27" s="699"/>
      <c r="DS27" s="699"/>
      <c r="DT27" s="699"/>
      <c r="DU27" s="699"/>
      <c r="DV27" s="700"/>
      <c r="DW27" s="672">
        <v>4.7</v>
      </c>
      <c r="DX27" s="697"/>
      <c r="DY27" s="697"/>
      <c r="DZ27" s="697"/>
      <c r="EA27" s="697"/>
      <c r="EB27" s="697"/>
      <c r="EC27" s="698"/>
    </row>
    <row r="28" spans="2:133" ht="11.25" customHeight="1" x14ac:dyDescent="0.2">
      <c r="B28" s="664" t="s">
        <v>288</v>
      </c>
      <c r="C28" s="665"/>
      <c r="D28" s="665"/>
      <c r="E28" s="665"/>
      <c r="F28" s="665"/>
      <c r="G28" s="665"/>
      <c r="H28" s="665"/>
      <c r="I28" s="665"/>
      <c r="J28" s="665"/>
      <c r="K28" s="665"/>
      <c r="L28" s="665"/>
      <c r="M28" s="665"/>
      <c r="N28" s="665"/>
      <c r="O28" s="665"/>
      <c r="P28" s="665"/>
      <c r="Q28" s="666"/>
      <c r="R28" s="667">
        <v>25637</v>
      </c>
      <c r="S28" s="668"/>
      <c r="T28" s="668"/>
      <c r="U28" s="668"/>
      <c r="V28" s="668"/>
      <c r="W28" s="668"/>
      <c r="X28" s="668"/>
      <c r="Y28" s="669"/>
      <c r="Z28" s="670">
        <v>0.5</v>
      </c>
      <c r="AA28" s="670"/>
      <c r="AB28" s="670"/>
      <c r="AC28" s="670"/>
      <c r="AD28" s="671" t="s">
        <v>121</v>
      </c>
      <c r="AE28" s="671"/>
      <c r="AF28" s="671"/>
      <c r="AG28" s="671"/>
      <c r="AH28" s="671"/>
      <c r="AI28" s="671"/>
      <c r="AJ28" s="671"/>
      <c r="AK28" s="671"/>
      <c r="AL28" s="672" t="s">
        <v>121</v>
      </c>
      <c r="AM28" s="673"/>
      <c r="AN28" s="673"/>
      <c r="AO28" s="674"/>
      <c r="AP28" s="664"/>
      <c r="AQ28" s="665"/>
      <c r="AR28" s="665"/>
      <c r="AS28" s="665"/>
      <c r="AT28" s="665"/>
      <c r="AU28" s="665"/>
      <c r="AV28" s="665"/>
      <c r="AW28" s="665"/>
      <c r="AX28" s="665"/>
      <c r="AY28" s="665"/>
      <c r="AZ28" s="665"/>
      <c r="BA28" s="665"/>
      <c r="BB28" s="665"/>
      <c r="BC28" s="665"/>
      <c r="BD28" s="665"/>
      <c r="BE28" s="665"/>
      <c r="BF28" s="666"/>
      <c r="BG28" s="667"/>
      <c r="BH28" s="668"/>
      <c r="BI28" s="668"/>
      <c r="BJ28" s="668"/>
      <c r="BK28" s="668"/>
      <c r="BL28" s="668"/>
      <c r="BM28" s="668"/>
      <c r="BN28" s="669"/>
      <c r="BO28" s="670"/>
      <c r="BP28" s="670"/>
      <c r="BQ28" s="670"/>
      <c r="BR28" s="670"/>
      <c r="BS28" s="676"/>
      <c r="BT28" s="668"/>
      <c r="BU28" s="668"/>
      <c r="BV28" s="668"/>
      <c r="BW28" s="668"/>
      <c r="BX28" s="668"/>
      <c r="BY28" s="668"/>
      <c r="BZ28" s="668"/>
      <c r="CA28" s="668"/>
      <c r="CB28" s="677"/>
      <c r="CD28" s="664" t="s">
        <v>289</v>
      </c>
      <c r="CE28" s="665"/>
      <c r="CF28" s="665"/>
      <c r="CG28" s="665"/>
      <c r="CH28" s="665"/>
      <c r="CI28" s="665"/>
      <c r="CJ28" s="665"/>
      <c r="CK28" s="665"/>
      <c r="CL28" s="665"/>
      <c r="CM28" s="665"/>
      <c r="CN28" s="665"/>
      <c r="CO28" s="665"/>
      <c r="CP28" s="665"/>
      <c r="CQ28" s="666"/>
      <c r="CR28" s="667">
        <v>441639</v>
      </c>
      <c r="CS28" s="668"/>
      <c r="CT28" s="668"/>
      <c r="CU28" s="668"/>
      <c r="CV28" s="668"/>
      <c r="CW28" s="668"/>
      <c r="CX28" s="668"/>
      <c r="CY28" s="669"/>
      <c r="CZ28" s="672">
        <v>8.6999999999999993</v>
      </c>
      <c r="DA28" s="697"/>
      <c r="DB28" s="697"/>
      <c r="DC28" s="701"/>
      <c r="DD28" s="676">
        <v>421639</v>
      </c>
      <c r="DE28" s="668"/>
      <c r="DF28" s="668"/>
      <c r="DG28" s="668"/>
      <c r="DH28" s="668"/>
      <c r="DI28" s="668"/>
      <c r="DJ28" s="668"/>
      <c r="DK28" s="669"/>
      <c r="DL28" s="676">
        <v>421639</v>
      </c>
      <c r="DM28" s="668"/>
      <c r="DN28" s="668"/>
      <c r="DO28" s="668"/>
      <c r="DP28" s="668"/>
      <c r="DQ28" s="668"/>
      <c r="DR28" s="668"/>
      <c r="DS28" s="668"/>
      <c r="DT28" s="668"/>
      <c r="DU28" s="668"/>
      <c r="DV28" s="669"/>
      <c r="DW28" s="672">
        <v>11.6</v>
      </c>
      <c r="DX28" s="697"/>
      <c r="DY28" s="697"/>
      <c r="DZ28" s="697"/>
      <c r="EA28" s="697"/>
      <c r="EB28" s="697"/>
      <c r="EC28" s="698"/>
    </row>
    <row r="29" spans="2:133" ht="11.25" customHeight="1" x14ac:dyDescent="0.2">
      <c r="B29" s="664" t="s">
        <v>290</v>
      </c>
      <c r="C29" s="665"/>
      <c r="D29" s="665"/>
      <c r="E29" s="665"/>
      <c r="F29" s="665"/>
      <c r="G29" s="665"/>
      <c r="H29" s="665"/>
      <c r="I29" s="665"/>
      <c r="J29" s="665"/>
      <c r="K29" s="665"/>
      <c r="L29" s="665"/>
      <c r="M29" s="665"/>
      <c r="N29" s="665"/>
      <c r="O29" s="665"/>
      <c r="P29" s="665"/>
      <c r="Q29" s="666"/>
      <c r="R29" s="667">
        <v>45635</v>
      </c>
      <c r="S29" s="668"/>
      <c r="T29" s="668"/>
      <c r="U29" s="668"/>
      <c r="V29" s="668"/>
      <c r="W29" s="668"/>
      <c r="X29" s="668"/>
      <c r="Y29" s="669"/>
      <c r="Z29" s="670">
        <v>0.9</v>
      </c>
      <c r="AA29" s="670"/>
      <c r="AB29" s="670"/>
      <c r="AC29" s="670"/>
      <c r="AD29" s="671" t="s">
        <v>121</v>
      </c>
      <c r="AE29" s="671"/>
      <c r="AF29" s="671"/>
      <c r="AG29" s="671"/>
      <c r="AH29" s="671"/>
      <c r="AI29" s="671"/>
      <c r="AJ29" s="671"/>
      <c r="AK29" s="671"/>
      <c r="AL29" s="672" t="s">
        <v>121</v>
      </c>
      <c r="AM29" s="673"/>
      <c r="AN29" s="673"/>
      <c r="AO29" s="674"/>
      <c r="AP29" s="688"/>
      <c r="AQ29" s="689"/>
      <c r="AR29" s="689"/>
      <c r="AS29" s="689"/>
      <c r="AT29" s="689"/>
      <c r="AU29" s="689"/>
      <c r="AV29" s="689"/>
      <c r="AW29" s="689"/>
      <c r="AX29" s="689"/>
      <c r="AY29" s="689"/>
      <c r="AZ29" s="689"/>
      <c r="BA29" s="689"/>
      <c r="BB29" s="689"/>
      <c r="BC29" s="689"/>
      <c r="BD29" s="689"/>
      <c r="BE29" s="689"/>
      <c r="BF29" s="690"/>
      <c r="BG29" s="667"/>
      <c r="BH29" s="668"/>
      <c r="BI29" s="668"/>
      <c r="BJ29" s="668"/>
      <c r="BK29" s="668"/>
      <c r="BL29" s="668"/>
      <c r="BM29" s="668"/>
      <c r="BN29" s="669"/>
      <c r="BO29" s="670"/>
      <c r="BP29" s="670"/>
      <c r="BQ29" s="670"/>
      <c r="BR29" s="670"/>
      <c r="BS29" s="671"/>
      <c r="BT29" s="671"/>
      <c r="BU29" s="671"/>
      <c r="BV29" s="671"/>
      <c r="BW29" s="671"/>
      <c r="BX29" s="671"/>
      <c r="BY29" s="671"/>
      <c r="BZ29" s="671"/>
      <c r="CA29" s="671"/>
      <c r="CB29" s="675"/>
      <c r="CD29" s="703" t="s">
        <v>291</v>
      </c>
      <c r="CE29" s="704"/>
      <c r="CF29" s="664" t="s">
        <v>66</v>
      </c>
      <c r="CG29" s="665"/>
      <c r="CH29" s="665"/>
      <c r="CI29" s="665"/>
      <c r="CJ29" s="665"/>
      <c r="CK29" s="665"/>
      <c r="CL29" s="665"/>
      <c r="CM29" s="665"/>
      <c r="CN29" s="665"/>
      <c r="CO29" s="665"/>
      <c r="CP29" s="665"/>
      <c r="CQ29" s="666"/>
      <c r="CR29" s="667">
        <v>441639</v>
      </c>
      <c r="CS29" s="699"/>
      <c r="CT29" s="699"/>
      <c r="CU29" s="699"/>
      <c r="CV29" s="699"/>
      <c r="CW29" s="699"/>
      <c r="CX29" s="699"/>
      <c r="CY29" s="700"/>
      <c r="CZ29" s="672">
        <v>8.6999999999999993</v>
      </c>
      <c r="DA29" s="697"/>
      <c r="DB29" s="697"/>
      <c r="DC29" s="701"/>
      <c r="DD29" s="676">
        <v>421639</v>
      </c>
      <c r="DE29" s="699"/>
      <c r="DF29" s="699"/>
      <c r="DG29" s="699"/>
      <c r="DH29" s="699"/>
      <c r="DI29" s="699"/>
      <c r="DJ29" s="699"/>
      <c r="DK29" s="700"/>
      <c r="DL29" s="676">
        <v>421639</v>
      </c>
      <c r="DM29" s="699"/>
      <c r="DN29" s="699"/>
      <c r="DO29" s="699"/>
      <c r="DP29" s="699"/>
      <c r="DQ29" s="699"/>
      <c r="DR29" s="699"/>
      <c r="DS29" s="699"/>
      <c r="DT29" s="699"/>
      <c r="DU29" s="699"/>
      <c r="DV29" s="700"/>
      <c r="DW29" s="672">
        <v>11.6</v>
      </c>
      <c r="DX29" s="697"/>
      <c r="DY29" s="697"/>
      <c r="DZ29" s="697"/>
      <c r="EA29" s="697"/>
      <c r="EB29" s="697"/>
      <c r="EC29" s="698"/>
    </row>
    <row r="30" spans="2:133" ht="11.25" customHeight="1" x14ac:dyDescent="0.2">
      <c r="B30" s="664" t="s">
        <v>292</v>
      </c>
      <c r="C30" s="665"/>
      <c r="D30" s="665"/>
      <c r="E30" s="665"/>
      <c r="F30" s="665"/>
      <c r="G30" s="665"/>
      <c r="H30" s="665"/>
      <c r="I30" s="665"/>
      <c r="J30" s="665"/>
      <c r="K30" s="665"/>
      <c r="L30" s="665"/>
      <c r="M30" s="665"/>
      <c r="N30" s="665"/>
      <c r="O30" s="665"/>
      <c r="P30" s="665"/>
      <c r="Q30" s="666"/>
      <c r="R30" s="667">
        <v>544157</v>
      </c>
      <c r="S30" s="668"/>
      <c r="T30" s="668"/>
      <c r="U30" s="668"/>
      <c r="V30" s="668"/>
      <c r="W30" s="668"/>
      <c r="X30" s="668"/>
      <c r="Y30" s="669"/>
      <c r="Z30" s="670">
        <v>10.199999999999999</v>
      </c>
      <c r="AA30" s="670"/>
      <c r="AB30" s="670"/>
      <c r="AC30" s="670"/>
      <c r="AD30" s="671" t="s">
        <v>121</v>
      </c>
      <c r="AE30" s="671"/>
      <c r="AF30" s="671"/>
      <c r="AG30" s="671"/>
      <c r="AH30" s="671"/>
      <c r="AI30" s="671"/>
      <c r="AJ30" s="671"/>
      <c r="AK30" s="671"/>
      <c r="AL30" s="672" t="s">
        <v>121</v>
      </c>
      <c r="AM30" s="673"/>
      <c r="AN30" s="673"/>
      <c r="AO30" s="674"/>
      <c r="AP30" s="649" t="s">
        <v>210</v>
      </c>
      <c r="AQ30" s="650"/>
      <c r="AR30" s="650"/>
      <c r="AS30" s="650"/>
      <c r="AT30" s="650"/>
      <c r="AU30" s="650"/>
      <c r="AV30" s="650"/>
      <c r="AW30" s="650"/>
      <c r="AX30" s="650"/>
      <c r="AY30" s="650"/>
      <c r="AZ30" s="650"/>
      <c r="BA30" s="650"/>
      <c r="BB30" s="650"/>
      <c r="BC30" s="650"/>
      <c r="BD30" s="650"/>
      <c r="BE30" s="650"/>
      <c r="BF30" s="651"/>
      <c r="BG30" s="649" t="s">
        <v>293</v>
      </c>
      <c r="BH30" s="709"/>
      <c r="BI30" s="709"/>
      <c r="BJ30" s="709"/>
      <c r="BK30" s="709"/>
      <c r="BL30" s="709"/>
      <c r="BM30" s="709"/>
      <c r="BN30" s="709"/>
      <c r="BO30" s="709"/>
      <c r="BP30" s="709"/>
      <c r="BQ30" s="710"/>
      <c r="BR30" s="649" t="s">
        <v>294</v>
      </c>
      <c r="BS30" s="709"/>
      <c r="BT30" s="709"/>
      <c r="BU30" s="709"/>
      <c r="BV30" s="709"/>
      <c r="BW30" s="709"/>
      <c r="BX30" s="709"/>
      <c r="BY30" s="709"/>
      <c r="BZ30" s="709"/>
      <c r="CA30" s="709"/>
      <c r="CB30" s="710"/>
      <c r="CD30" s="705"/>
      <c r="CE30" s="706"/>
      <c r="CF30" s="664" t="s">
        <v>295</v>
      </c>
      <c r="CG30" s="665"/>
      <c r="CH30" s="665"/>
      <c r="CI30" s="665"/>
      <c r="CJ30" s="665"/>
      <c r="CK30" s="665"/>
      <c r="CL30" s="665"/>
      <c r="CM30" s="665"/>
      <c r="CN30" s="665"/>
      <c r="CO30" s="665"/>
      <c r="CP30" s="665"/>
      <c r="CQ30" s="666"/>
      <c r="CR30" s="667">
        <v>429247</v>
      </c>
      <c r="CS30" s="668"/>
      <c r="CT30" s="668"/>
      <c r="CU30" s="668"/>
      <c r="CV30" s="668"/>
      <c r="CW30" s="668"/>
      <c r="CX30" s="668"/>
      <c r="CY30" s="669"/>
      <c r="CZ30" s="672">
        <v>8.5</v>
      </c>
      <c r="DA30" s="697"/>
      <c r="DB30" s="697"/>
      <c r="DC30" s="701"/>
      <c r="DD30" s="676">
        <v>409247</v>
      </c>
      <c r="DE30" s="668"/>
      <c r="DF30" s="668"/>
      <c r="DG30" s="668"/>
      <c r="DH30" s="668"/>
      <c r="DI30" s="668"/>
      <c r="DJ30" s="668"/>
      <c r="DK30" s="669"/>
      <c r="DL30" s="676">
        <v>409247</v>
      </c>
      <c r="DM30" s="668"/>
      <c r="DN30" s="668"/>
      <c r="DO30" s="668"/>
      <c r="DP30" s="668"/>
      <c r="DQ30" s="668"/>
      <c r="DR30" s="668"/>
      <c r="DS30" s="668"/>
      <c r="DT30" s="668"/>
      <c r="DU30" s="668"/>
      <c r="DV30" s="669"/>
      <c r="DW30" s="672">
        <v>11.2</v>
      </c>
      <c r="DX30" s="697"/>
      <c r="DY30" s="697"/>
      <c r="DZ30" s="697"/>
      <c r="EA30" s="697"/>
      <c r="EB30" s="697"/>
      <c r="EC30" s="698"/>
    </row>
    <row r="31" spans="2:133" ht="11.25" customHeight="1" x14ac:dyDescent="0.2">
      <c r="B31" s="680" t="s">
        <v>296</v>
      </c>
      <c r="C31" s="681"/>
      <c r="D31" s="681"/>
      <c r="E31" s="681"/>
      <c r="F31" s="681"/>
      <c r="G31" s="681"/>
      <c r="H31" s="681"/>
      <c r="I31" s="681"/>
      <c r="J31" s="681"/>
      <c r="K31" s="681"/>
      <c r="L31" s="681"/>
      <c r="M31" s="681"/>
      <c r="N31" s="681"/>
      <c r="O31" s="681"/>
      <c r="P31" s="681"/>
      <c r="Q31" s="682"/>
      <c r="R31" s="667" t="s">
        <v>121</v>
      </c>
      <c r="S31" s="668"/>
      <c r="T31" s="668"/>
      <c r="U31" s="668"/>
      <c r="V31" s="668"/>
      <c r="W31" s="668"/>
      <c r="X31" s="668"/>
      <c r="Y31" s="669"/>
      <c r="Z31" s="670" t="s">
        <v>121</v>
      </c>
      <c r="AA31" s="670"/>
      <c r="AB31" s="670"/>
      <c r="AC31" s="670"/>
      <c r="AD31" s="671" t="s">
        <v>121</v>
      </c>
      <c r="AE31" s="671"/>
      <c r="AF31" s="671"/>
      <c r="AG31" s="671"/>
      <c r="AH31" s="671"/>
      <c r="AI31" s="671"/>
      <c r="AJ31" s="671"/>
      <c r="AK31" s="671"/>
      <c r="AL31" s="672" t="s">
        <v>121</v>
      </c>
      <c r="AM31" s="673"/>
      <c r="AN31" s="673"/>
      <c r="AO31" s="674"/>
      <c r="AP31" s="713" t="s">
        <v>297</v>
      </c>
      <c r="AQ31" s="714"/>
      <c r="AR31" s="714"/>
      <c r="AS31" s="714"/>
      <c r="AT31" s="719" t="s">
        <v>298</v>
      </c>
      <c r="AU31" s="200"/>
      <c r="AV31" s="200"/>
      <c r="AW31" s="200"/>
      <c r="AX31" s="653" t="s">
        <v>176</v>
      </c>
      <c r="AY31" s="654"/>
      <c r="AZ31" s="654"/>
      <c r="BA31" s="654"/>
      <c r="BB31" s="654"/>
      <c r="BC31" s="654"/>
      <c r="BD31" s="654"/>
      <c r="BE31" s="654"/>
      <c r="BF31" s="655"/>
      <c r="BG31" s="723">
        <v>98.2</v>
      </c>
      <c r="BH31" s="711"/>
      <c r="BI31" s="711"/>
      <c r="BJ31" s="711"/>
      <c r="BK31" s="711"/>
      <c r="BL31" s="711"/>
      <c r="BM31" s="662">
        <v>96.3</v>
      </c>
      <c r="BN31" s="711"/>
      <c r="BO31" s="711"/>
      <c r="BP31" s="711"/>
      <c r="BQ31" s="712"/>
      <c r="BR31" s="723">
        <v>98.7</v>
      </c>
      <c r="BS31" s="711"/>
      <c r="BT31" s="711"/>
      <c r="BU31" s="711"/>
      <c r="BV31" s="711"/>
      <c r="BW31" s="711"/>
      <c r="BX31" s="662">
        <v>97.5</v>
      </c>
      <c r="BY31" s="711"/>
      <c r="BZ31" s="711"/>
      <c r="CA31" s="711"/>
      <c r="CB31" s="712"/>
      <c r="CD31" s="705"/>
      <c r="CE31" s="706"/>
      <c r="CF31" s="664" t="s">
        <v>299</v>
      </c>
      <c r="CG31" s="665"/>
      <c r="CH31" s="665"/>
      <c r="CI31" s="665"/>
      <c r="CJ31" s="665"/>
      <c r="CK31" s="665"/>
      <c r="CL31" s="665"/>
      <c r="CM31" s="665"/>
      <c r="CN31" s="665"/>
      <c r="CO31" s="665"/>
      <c r="CP31" s="665"/>
      <c r="CQ31" s="666"/>
      <c r="CR31" s="667">
        <v>12392</v>
      </c>
      <c r="CS31" s="699"/>
      <c r="CT31" s="699"/>
      <c r="CU31" s="699"/>
      <c r="CV31" s="699"/>
      <c r="CW31" s="699"/>
      <c r="CX31" s="699"/>
      <c r="CY31" s="700"/>
      <c r="CZ31" s="672">
        <v>0.2</v>
      </c>
      <c r="DA31" s="697"/>
      <c r="DB31" s="697"/>
      <c r="DC31" s="701"/>
      <c r="DD31" s="676">
        <v>12392</v>
      </c>
      <c r="DE31" s="699"/>
      <c r="DF31" s="699"/>
      <c r="DG31" s="699"/>
      <c r="DH31" s="699"/>
      <c r="DI31" s="699"/>
      <c r="DJ31" s="699"/>
      <c r="DK31" s="700"/>
      <c r="DL31" s="676">
        <v>12392</v>
      </c>
      <c r="DM31" s="699"/>
      <c r="DN31" s="699"/>
      <c r="DO31" s="699"/>
      <c r="DP31" s="699"/>
      <c r="DQ31" s="699"/>
      <c r="DR31" s="699"/>
      <c r="DS31" s="699"/>
      <c r="DT31" s="699"/>
      <c r="DU31" s="699"/>
      <c r="DV31" s="700"/>
      <c r="DW31" s="672">
        <v>0.3</v>
      </c>
      <c r="DX31" s="697"/>
      <c r="DY31" s="697"/>
      <c r="DZ31" s="697"/>
      <c r="EA31" s="697"/>
      <c r="EB31" s="697"/>
      <c r="EC31" s="698"/>
    </row>
    <row r="32" spans="2:133" ht="11.25" customHeight="1" x14ac:dyDescent="0.2">
      <c r="B32" s="664" t="s">
        <v>300</v>
      </c>
      <c r="C32" s="665"/>
      <c r="D32" s="665"/>
      <c r="E32" s="665"/>
      <c r="F32" s="665"/>
      <c r="G32" s="665"/>
      <c r="H32" s="665"/>
      <c r="I32" s="665"/>
      <c r="J32" s="665"/>
      <c r="K32" s="665"/>
      <c r="L32" s="665"/>
      <c r="M32" s="665"/>
      <c r="N32" s="665"/>
      <c r="O32" s="665"/>
      <c r="P32" s="665"/>
      <c r="Q32" s="666"/>
      <c r="R32" s="667">
        <v>278649</v>
      </c>
      <c r="S32" s="668"/>
      <c r="T32" s="668"/>
      <c r="U32" s="668"/>
      <c r="V32" s="668"/>
      <c r="W32" s="668"/>
      <c r="X32" s="668"/>
      <c r="Y32" s="669"/>
      <c r="Z32" s="670">
        <v>5.2</v>
      </c>
      <c r="AA32" s="670"/>
      <c r="AB32" s="670"/>
      <c r="AC32" s="670"/>
      <c r="AD32" s="671" t="s">
        <v>121</v>
      </c>
      <c r="AE32" s="671"/>
      <c r="AF32" s="671"/>
      <c r="AG32" s="671"/>
      <c r="AH32" s="671"/>
      <c r="AI32" s="671"/>
      <c r="AJ32" s="671"/>
      <c r="AK32" s="671"/>
      <c r="AL32" s="672" t="s">
        <v>121</v>
      </c>
      <c r="AM32" s="673"/>
      <c r="AN32" s="673"/>
      <c r="AO32" s="674"/>
      <c r="AP32" s="715"/>
      <c r="AQ32" s="716"/>
      <c r="AR32" s="716"/>
      <c r="AS32" s="716"/>
      <c r="AT32" s="720"/>
      <c r="AU32" s="196" t="s">
        <v>301</v>
      </c>
      <c r="AX32" s="664" t="s">
        <v>302</v>
      </c>
      <c r="AY32" s="665"/>
      <c r="AZ32" s="665"/>
      <c r="BA32" s="665"/>
      <c r="BB32" s="665"/>
      <c r="BC32" s="665"/>
      <c r="BD32" s="665"/>
      <c r="BE32" s="665"/>
      <c r="BF32" s="666"/>
      <c r="BG32" s="724">
        <v>99.6</v>
      </c>
      <c r="BH32" s="699"/>
      <c r="BI32" s="699"/>
      <c r="BJ32" s="699"/>
      <c r="BK32" s="699"/>
      <c r="BL32" s="699"/>
      <c r="BM32" s="673">
        <v>98.7</v>
      </c>
      <c r="BN32" s="699"/>
      <c r="BO32" s="699"/>
      <c r="BP32" s="699"/>
      <c r="BQ32" s="722"/>
      <c r="BR32" s="724">
        <v>99.6</v>
      </c>
      <c r="BS32" s="699"/>
      <c r="BT32" s="699"/>
      <c r="BU32" s="699"/>
      <c r="BV32" s="699"/>
      <c r="BW32" s="699"/>
      <c r="BX32" s="673">
        <v>98.7</v>
      </c>
      <c r="BY32" s="699"/>
      <c r="BZ32" s="699"/>
      <c r="CA32" s="699"/>
      <c r="CB32" s="722"/>
      <c r="CD32" s="707"/>
      <c r="CE32" s="708"/>
      <c r="CF32" s="664" t="s">
        <v>303</v>
      </c>
      <c r="CG32" s="665"/>
      <c r="CH32" s="665"/>
      <c r="CI32" s="665"/>
      <c r="CJ32" s="665"/>
      <c r="CK32" s="665"/>
      <c r="CL32" s="665"/>
      <c r="CM32" s="665"/>
      <c r="CN32" s="665"/>
      <c r="CO32" s="665"/>
      <c r="CP32" s="665"/>
      <c r="CQ32" s="666"/>
      <c r="CR32" s="667" t="s">
        <v>121</v>
      </c>
      <c r="CS32" s="668"/>
      <c r="CT32" s="668"/>
      <c r="CU32" s="668"/>
      <c r="CV32" s="668"/>
      <c r="CW32" s="668"/>
      <c r="CX32" s="668"/>
      <c r="CY32" s="669"/>
      <c r="CZ32" s="672" t="s">
        <v>121</v>
      </c>
      <c r="DA32" s="697"/>
      <c r="DB32" s="697"/>
      <c r="DC32" s="701"/>
      <c r="DD32" s="676" t="s">
        <v>121</v>
      </c>
      <c r="DE32" s="668"/>
      <c r="DF32" s="668"/>
      <c r="DG32" s="668"/>
      <c r="DH32" s="668"/>
      <c r="DI32" s="668"/>
      <c r="DJ32" s="668"/>
      <c r="DK32" s="669"/>
      <c r="DL32" s="676" t="s">
        <v>121</v>
      </c>
      <c r="DM32" s="668"/>
      <c r="DN32" s="668"/>
      <c r="DO32" s="668"/>
      <c r="DP32" s="668"/>
      <c r="DQ32" s="668"/>
      <c r="DR32" s="668"/>
      <c r="DS32" s="668"/>
      <c r="DT32" s="668"/>
      <c r="DU32" s="668"/>
      <c r="DV32" s="669"/>
      <c r="DW32" s="672" t="s">
        <v>121</v>
      </c>
      <c r="DX32" s="697"/>
      <c r="DY32" s="697"/>
      <c r="DZ32" s="697"/>
      <c r="EA32" s="697"/>
      <c r="EB32" s="697"/>
      <c r="EC32" s="698"/>
    </row>
    <row r="33" spans="2:133" ht="11.25" customHeight="1" x14ac:dyDescent="0.2">
      <c r="B33" s="664" t="s">
        <v>304</v>
      </c>
      <c r="C33" s="665"/>
      <c r="D33" s="665"/>
      <c r="E33" s="665"/>
      <c r="F33" s="665"/>
      <c r="G33" s="665"/>
      <c r="H33" s="665"/>
      <c r="I33" s="665"/>
      <c r="J33" s="665"/>
      <c r="K33" s="665"/>
      <c r="L33" s="665"/>
      <c r="M33" s="665"/>
      <c r="N33" s="665"/>
      <c r="O33" s="665"/>
      <c r="P33" s="665"/>
      <c r="Q33" s="666"/>
      <c r="R33" s="667">
        <v>1589</v>
      </c>
      <c r="S33" s="668"/>
      <c r="T33" s="668"/>
      <c r="U33" s="668"/>
      <c r="V33" s="668"/>
      <c r="W33" s="668"/>
      <c r="X33" s="668"/>
      <c r="Y33" s="669"/>
      <c r="Z33" s="670">
        <v>0</v>
      </c>
      <c r="AA33" s="670"/>
      <c r="AB33" s="670"/>
      <c r="AC33" s="670"/>
      <c r="AD33" s="671">
        <v>427</v>
      </c>
      <c r="AE33" s="671"/>
      <c r="AF33" s="671"/>
      <c r="AG33" s="671"/>
      <c r="AH33" s="671"/>
      <c r="AI33" s="671"/>
      <c r="AJ33" s="671"/>
      <c r="AK33" s="671"/>
      <c r="AL33" s="672">
        <v>0</v>
      </c>
      <c r="AM33" s="673"/>
      <c r="AN33" s="673"/>
      <c r="AO33" s="674"/>
      <c r="AP33" s="717"/>
      <c r="AQ33" s="718"/>
      <c r="AR33" s="718"/>
      <c r="AS33" s="718"/>
      <c r="AT33" s="721"/>
      <c r="AU33" s="201"/>
      <c r="AV33" s="201"/>
      <c r="AW33" s="201"/>
      <c r="AX33" s="688" t="s">
        <v>305</v>
      </c>
      <c r="AY33" s="689"/>
      <c r="AZ33" s="689"/>
      <c r="BA33" s="689"/>
      <c r="BB33" s="689"/>
      <c r="BC33" s="689"/>
      <c r="BD33" s="689"/>
      <c r="BE33" s="689"/>
      <c r="BF33" s="690"/>
      <c r="BG33" s="725">
        <v>96.5</v>
      </c>
      <c r="BH33" s="726"/>
      <c r="BI33" s="726"/>
      <c r="BJ33" s="726"/>
      <c r="BK33" s="726"/>
      <c r="BL33" s="726"/>
      <c r="BM33" s="727">
        <v>93.4</v>
      </c>
      <c r="BN33" s="726"/>
      <c r="BO33" s="726"/>
      <c r="BP33" s="726"/>
      <c r="BQ33" s="728"/>
      <c r="BR33" s="725">
        <v>97.6</v>
      </c>
      <c r="BS33" s="726"/>
      <c r="BT33" s="726"/>
      <c r="BU33" s="726"/>
      <c r="BV33" s="726"/>
      <c r="BW33" s="726"/>
      <c r="BX33" s="727">
        <v>95.8</v>
      </c>
      <c r="BY33" s="726"/>
      <c r="BZ33" s="726"/>
      <c r="CA33" s="726"/>
      <c r="CB33" s="728"/>
      <c r="CD33" s="664" t="s">
        <v>306</v>
      </c>
      <c r="CE33" s="665"/>
      <c r="CF33" s="665"/>
      <c r="CG33" s="665"/>
      <c r="CH33" s="665"/>
      <c r="CI33" s="665"/>
      <c r="CJ33" s="665"/>
      <c r="CK33" s="665"/>
      <c r="CL33" s="665"/>
      <c r="CM33" s="665"/>
      <c r="CN33" s="665"/>
      <c r="CO33" s="665"/>
      <c r="CP33" s="665"/>
      <c r="CQ33" s="666"/>
      <c r="CR33" s="667">
        <v>2556673</v>
      </c>
      <c r="CS33" s="699"/>
      <c r="CT33" s="699"/>
      <c r="CU33" s="699"/>
      <c r="CV33" s="699"/>
      <c r="CW33" s="699"/>
      <c r="CX33" s="699"/>
      <c r="CY33" s="700"/>
      <c r="CZ33" s="672">
        <v>50.4</v>
      </c>
      <c r="DA33" s="697"/>
      <c r="DB33" s="697"/>
      <c r="DC33" s="701"/>
      <c r="DD33" s="676">
        <v>2139951</v>
      </c>
      <c r="DE33" s="699"/>
      <c r="DF33" s="699"/>
      <c r="DG33" s="699"/>
      <c r="DH33" s="699"/>
      <c r="DI33" s="699"/>
      <c r="DJ33" s="699"/>
      <c r="DK33" s="700"/>
      <c r="DL33" s="676">
        <v>1710619</v>
      </c>
      <c r="DM33" s="699"/>
      <c r="DN33" s="699"/>
      <c r="DO33" s="699"/>
      <c r="DP33" s="699"/>
      <c r="DQ33" s="699"/>
      <c r="DR33" s="699"/>
      <c r="DS33" s="699"/>
      <c r="DT33" s="699"/>
      <c r="DU33" s="699"/>
      <c r="DV33" s="700"/>
      <c r="DW33" s="672">
        <v>47</v>
      </c>
      <c r="DX33" s="697"/>
      <c r="DY33" s="697"/>
      <c r="DZ33" s="697"/>
      <c r="EA33" s="697"/>
      <c r="EB33" s="697"/>
      <c r="EC33" s="698"/>
    </row>
    <row r="34" spans="2:133" ht="11.25" customHeight="1" x14ac:dyDescent="0.2">
      <c r="B34" s="664" t="s">
        <v>307</v>
      </c>
      <c r="C34" s="665"/>
      <c r="D34" s="665"/>
      <c r="E34" s="665"/>
      <c r="F34" s="665"/>
      <c r="G34" s="665"/>
      <c r="H34" s="665"/>
      <c r="I34" s="665"/>
      <c r="J34" s="665"/>
      <c r="K34" s="665"/>
      <c r="L34" s="665"/>
      <c r="M34" s="665"/>
      <c r="N34" s="665"/>
      <c r="O34" s="665"/>
      <c r="P34" s="665"/>
      <c r="Q34" s="666"/>
      <c r="R34" s="667">
        <v>40389</v>
      </c>
      <c r="S34" s="668"/>
      <c r="T34" s="668"/>
      <c r="U34" s="668"/>
      <c r="V34" s="668"/>
      <c r="W34" s="668"/>
      <c r="X34" s="668"/>
      <c r="Y34" s="669"/>
      <c r="Z34" s="670">
        <v>0.8</v>
      </c>
      <c r="AA34" s="670"/>
      <c r="AB34" s="670"/>
      <c r="AC34" s="670"/>
      <c r="AD34" s="671" t="s">
        <v>121</v>
      </c>
      <c r="AE34" s="671"/>
      <c r="AF34" s="671"/>
      <c r="AG34" s="671"/>
      <c r="AH34" s="671"/>
      <c r="AI34" s="671"/>
      <c r="AJ34" s="671"/>
      <c r="AK34" s="671"/>
      <c r="AL34" s="672" t="s">
        <v>121</v>
      </c>
      <c r="AM34" s="673"/>
      <c r="AN34" s="673"/>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4" t="s">
        <v>308</v>
      </c>
      <c r="CE34" s="665"/>
      <c r="CF34" s="665"/>
      <c r="CG34" s="665"/>
      <c r="CH34" s="665"/>
      <c r="CI34" s="665"/>
      <c r="CJ34" s="665"/>
      <c r="CK34" s="665"/>
      <c r="CL34" s="665"/>
      <c r="CM34" s="665"/>
      <c r="CN34" s="665"/>
      <c r="CO34" s="665"/>
      <c r="CP34" s="665"/>
      <c r="CQ34" s="666"/>
      <c r="CR34" s="667">
        <v>580409</v>
      </c>
      <c r="CS34" s="668"/>
      <c r="CT34" s="668"/>
      <c r="CU34" s="668"/>
      <c r="CV34" s="668"/>
      <c r="CW34" s="668"/>
      <c r="CX34" s="668"/>
      <c r="CY34" s="669"/>
      <c r="CZ34" s="672">
        <v>11.5</v>
      </c>
      <c r="DA34" s="697"/>
      <c r="DB34" s="697"/>
      <c r="DC34" s="701"/>
      <c r="DD34" s="676">
        <v>492928</v>
      </c>
      <c r="DE34" s="668"/>
      <c r="DF34" s="668"/>
      <c r="DG34" s="668"/>
      <c r="DH34" s="668"/>
      <c r="DI34" s="668"/>
      <c r="DJ34" s="668"/>
      <c r="DK34" s="669"/>
      <c r="DL34" s="676">
        <v>435779</v>
      </c>
      <c r="DM34" s="668"/>
      <c r="DN34" s="668"/>
      <c r="DO34" s="668"/>
      <c r="DP34" s="668"/>
      <c r="DQ34" s="668"/>
      <c r="DR34" s="668"/>
      <c r="DS34" s="668"/>
      <c r="DT34" s="668"/>
      <c r="DU34" s="668"/>
      <c r="DV34" s="669"/>
      <c r="DW34" s="672">
        <v>12</v>
      </c>
      <c r="DX34" s="697"/>
      <c r="DY34" s="697"/>
      <c r="DZ34" s="697"/>
      <c r="EA34" s="697"/>
      <c r="EB34" s="697"/>
      <c r="EC34" s="698"/>
    </row>
    <row r="35" spans="2:133" ht="11.25" customHeight="1" x14ac:dyDescent="0.2">
      <c r="B35" s="664" t="s">
        <v>309</v>
      </c>
      <c r="C35" s="665"/>
      <c r="D35" s="665"/>
      <c r="E35" s="665"/>
      <c r="F35" s="665"/>
      <c r="G35" s="665"/>
      <c r="H35" s="665"/>
      <c r="I35" s="665"/>
      <c r="J35" s="665"/>
      <c r="K35" s="665"/>
      <c r="L35" s="665"/>
      <c r="M35" s="665"/>
      <c r="N35" s="665"/>
      <c r="O35" s="665"/>
      <c r="P35" s="665"/>
      <c r="Q35" s="666"/>
      <c r="R35" s="667">
        <v>30619</v>
      </c>
      <c r="S35" s="668"/>
      <c r="T35" s="668"/>
      <c r="U35" s="668"/>
      <c r="V35" s="668"/>
      <c r="W35" s="668"/>
      <c r="X35" s="668"/>
      <c r="Y35" s="669"/>
      <c r="Z35" s="670">
        <v>0.6</v>
      </c>
      <c r="AA35" s="670"/>
      <c r="AB35" s="670"/>
      <c r="AC35" s="670"/>
      <c r="AD35" s="671" t="s">
        <v>121</v>
      </c>
      <c r="AE35" s="671"/>
      <c r="AF35" s="671"/>
      <c r="AG35" s="671"/>
      <c r="AH35" s="671"/>
      <c r="AI35" s="671"/>
      <c r="AJ35" s="671"/>
      <c r="AK35" s="671"/>
      <c r="AL35" s="672" t="s">
        <v>121</v>
      </c>
      <c r="AM35" s="673"/>
      <c r="AN35" s="673"/>
      <c r="AO35" s="674"/>
      <c r="AP35" s="204"/>
      <c r="AQ35" s="649" t="s">
        <v>310</v>
      </c>
      <c r="AR35" s="650"/>
      <c r="AS35" s="650"/>
      <c r="AT35" s="650"/>
      <c r="AU35" s="650"/>
      <c r="AV35" s="650"/>
      <c r="AW35" s="650"/>
      <c r="AX35" s="650"/>
      <c r="AY35" s="650"/>
      <c r="AZ35" s="650"/>
      <c r="BA35" s="650"/>
      <c r="BB35" s="650"/>
      <c r="BC35" s="650"/>
      <c r="BD35" s="650"/>
      <c r="BE35" s="650"/>
      <c r="BF35" s="651"/>
      <c r="BG35" s="649" t="s">
        <v>311</v>
      </c>
      <c r="BH35" s="650"/>
      <c r="BI35" s="650"/>
      <c r="BJ35" s="650"/>
      <c r="BK35" s="650"/>
      <c r="BL35" s="650"/>
      <c r="BM35" s="650"/>
      <c r="BN35" s="650"/>
      <c r="BO35" s="650"/>
      <c r="BP35" s="650"/>
      <c r="BQ35" s="650"/>
      <c r="BR35" s="650"/>
      <c r="BS35" s="650"/>
      <c r="BT35" s="650"/>
      <c r="BU35" s="650"/>
      <c r="BV35" s="650"/>
      <c r="BW35" s="650"/>
      <c r="BX35" s="650"/>
      <c r="BY35" s="650"/>
      <c r="BZ35" s="650"/>
      <c r="CA35" s="650"/>
      <c r="CB35" s="651"/>
      <c r="CD35" s="664" t="s">
        <v>312</v>
      </c>
      <c r="CE35" s="665"/>
      <c r="CF35" s="665"/>
      <c r="CG35" s="665"/>
      <c r="CH35" s="665"/>
      <c r="CI35" s="665"/>
      <c r="CJ35" s="665"/>
      <c r="CK35" s="665"/>
      <c r="CL35" s="665"/>
      <c r="CM35" s="665"/>
      <c r="CN35" s="665"/>
      <c r="CO35" s="665"/>
      <c r="CP35" s="665"/>
      <c r="CQ35" s="666"/>
      <c r="CR35" s="667">
        <v>225134</v>
      </c>
      <c r="CS35" s="699"/>
      <c r="CT35" s="699"/>
      <c r="CU35" s="699"/>
      <c r="CV35" s="699"/>
      <c r="CW35" s="699"/>
      <c r="CX35" s="699"/>
      <c r="CY35" s="700"/>
      <c r="CZ35" s="672">
        <v>4.4000000000000004</v>
      </c>
      <c r="DA35" s="697"/>
      <c r="DB35" s="697"/>
      <c r="DC35" s="701"/>
      <c r="DD35" s="676">
        <v>183478</v>
      </c>
      <c r="DE35" s="699"/>
      <c r="DF35" s="699"/>
      <c r="DG35" s="699"/>
      <c r="DH35" s="699"/>
      <c r="DI35" s="699"/>
      <c r="DJ35" s="699"/>
      <c r="DK35" s="700"/>
      <c r="DL35" s="676">
        <v>182122</v>
      </c>
      <c r="DM35" s="699"/>
      <c r="DN35" s="699"/>
      <c r="DO35" s="699"/>
      <c r="DP35" s="699"/>
      <c r="DQ35" s="699"/>
      <c r="DR35" s="699"/>
      <c r="DS35" s="699"/>
      <c r="DT35" s="699"/>
      <c r="DU35" s="699"/>
      <c r="DV35" s="700"/>
      <c r="DW35" s="672">
        <v>5</v>
      </c>
      <c r="DX35" s="697"/>
      <c r="DY35" s="697"/>
      <c r="DZ35" s="697"/>
      <c r="EA35" s="697"/>
      <c r="EB35" s="697"/>
      <c r="EC35" s="698"/>
    </row>
    <row r="36" spans="2:133" ht="11.25" customHeight="1" x14ac:dyDescent="0.2">
      <c r="B36" s="664" t="s">
        <v>313</v>
      </c>
      <c r="C36" s="665"/>
      <c r="D36" s="665"/>
      <c r="E36" s="665"/>
      <c r="F36" s="665"/>
      <c r="G36" s="665"/>
      <c r="H36" s="665"/>
      <c r="I36" s="665"/>
      <c r="J36" s="665"/>
      <c r="K36" s="665"/>
      <c r="L36" s="665"/>
      <c r="M36" s="665"/>
      <c r="N36" s="665"/>
      <c r="O36" s="665"/>
      <c r="P36" s="665"/>
      <c r="Q36" s="666"/>
      <c r="R36" s="667">
        <v>246950</v>
      </c>
      <c r="S36" s="668"/>
      <c r="T36" s="668"/>
      <c r="U36" s="668"/>
      <c r="V36" s="668"/>
      <c r="W36" s="668"/>
      <c r="X36" s="668"/>
      <c r="Y36" s="669"/>
      <c r="Z36" s="670">
        <v>4.5999999999999996</v>
      </c>
      <c r="AA36" s="670"/>
      <c r="AB36" s="670"/>
      <c r="AC36" s="670"/>
      <c r="AD36" s="671" t="s">
        <v>121</v>
      </c>
      <c r="AE36" s="671"/>
      <c r="AF36" s="671"/>
      <c r="AG36" s="671"/>
      <c r="AH36" s="671"/>
      <c r="AI36" s="671"/>
      <c r="AJ36" s="671"/>
      <c r="AK36" s="671"/>
      <c r="AL36" s="672" t="s">
        <v>121</v>
      </c>
      <c r="AM36" s="673"/>
      <c r="AN36" s="673"/>
      <c r="AO36" s="674"/>
      <c r="AP36" s="204"/>
      <c r="AQ36" s="733" t="s">
        <v>314</v>
      </c>
      <c r="AR36" s="734"/>
      <c r="AS36" s="734"/>
      <c r="AT36" s="734"/>
      <c r="AU36" s="734"/>
      <c r="AV36" s="734"/>
      <c r="AW36" s="734"/>
      <c r="AX36" s="734"/>
      <c r="AY36" s="735"/>
      <c r="AZ36" s="656">
        <v>667053</v>
      </c>
      <c r="BA36" s="657"/>
      <c r="BB36" s="657"/>
      <c r="BC36" s="657"/>
      <c r="BD36" s="657"/>
      <c r="BE36" s="657"/>
      <c r="BF36" s="729"/>
      <c r="BG36" s="653" t="s">
        <v>315</v>
      </c>
      <c r="BH36" s="654"/>
      <c r="BI36" s="654"/>
      <c r="BJ36" s="654"/>
      <c r="BK36" s="654"/>
      <c r="BL36" s="654"/>
      <c r="BM36" s="654"/>
      <c r="BN36" s="654"/>
      <c r="BO36" s="654"/>
      <c r="BP36" s="654"/>
      <c r="BQ36" s="654"/>
      <c r="BR36" s="654"/>
      <c r="BS36" s="654"/>
      <c r="BT36" s="654"/>
      <c r="BU36" s="655"/>
      <c r="BV36" s="656">
        <v>14732</v>
      </c>
      <c r="BW36" s="657"/>
      <c r="BX36" s="657"/>
      <c r="BY36" s="657"/>
      <c r="BZ36" s="657"/>
      <c r="CA36" s="657"/>
      <c r="CB36" s="729"/>
      <c r="CD36" s="664" t="s">
        <v>316</v>
      </c>
      <c r="CE36" s="665"/>
      <c r="CF36" s="665"/>
      <c r="CG36" s="665"/>
      <c r="CH36" s="665"/>
      <c r="CI36" s="665"/>
      <c r="CJ36" s="665"/>
      <c r="CK36" s="665"/>
      <c r="CL36" s="665"/>
      <c r="CM36" s="665"/>
      <c r="CN36" s="665"/>
      <c r="CO36" s="665"/>
      <c r="CP36" s="665"/>
      <c r="CQ36" s="666"/>
      <c r="CR36" s="667">
        <v>1054401</v>
      </c>
      <c r="CS36" s="668"/>
      <c r="CT36" s="668"/>
      <c r="CU36" s="668"/>
      <c r="CV36" s="668"/>
      <c r="CW36" s="668"/>
      <c r="CX36" s="668"/>
      <c r="CY36" s="669"/>
      <c r="CZ36" s="672">
        <v>20.8</v>
      </c>
      <c r="DA36" s="697"/>
      <c r="DB36" s="697"/>
      <c r="DC36" s="701"/>
      <c r="DD36" s="676">
        <v>945899</v>
      </c>
      <c r="DE36" s="668"/>
      <c r="DF36" s="668"/>
      <c r="DG36" s="668"/>
      <c r="DH36" s="668"/>
      <c r="DI36" s="668"/>
      <c r="DJ36" s="668"/>
      <c r="DK36" s="669"/>
      <c r="DL36" s="676">
        <v>749472</v>
      </c>
      <c r="DM36" s="668"/>
      <c r="DN36" s="668"/>
      <c r="DO36" s="668"/>
      <c r="DP36" s="668"/>
      <c r="DQ36" s="668"/>
      <c r="DR36" s="668"/>
      <c r="DS36" s="668"/>
      <c r="DT36" s="668"/>
      <c r="DU36" s="668"/>
      <c r="DV36" s="669"/>
      <c r="DW36" s="672">
        <v>20.6</v>
      </c>
      <c r="DX36" s="697"/>
      <c r="DY36" s="697"/>
      <c r="DZ36" s="697"/>
      <c r="EA36" s="697"/>
      <c r="EB36" s="697"/>
      <c r="EC36" s="698"/>
    </row>
    <row r="37" spans="2:133" ht="11.25" customHeight="1" x14ac:dyDescent="0.2">
      <c r="B37" s="664" t="s">
        <v>317</v>
      </c>
      <c r="C37" s="665"/>
      <c r="D37" s="665"/>
      <c r="E37" s="665"/>
      <c r="F37" s="665"/>
      <c r="G37" s="665"/>
      <c r="H37" s="665"/>
      <c r="I37" s="665"/>
      <c r="J37" s="665"/>
      <c r="K37" s="665"/>
      <c r="L37" s="665"/>
      <c r="M37" s="665"/>
      <c r="N37" s="665"/>
      <c r="O37" s="665"/>
      <c r="P37" s="665"/>
      <c r="Q37" s="666"/>
      <c r="R37" s="667">
        <v>158359</v>
      </c>
      <c r="S37" s="668"/>
      <c r="T37" s="668"/>
      <c r="U37" s="668"/>
      <c r="V37" s="668"/>
      <c r="W37" s="668"/>
      <c r="X37" s="668"/>
      <c r="Y37" s="669"/>
      <c r="Z37" s="670">
        <v>3</v>
      </c>
      <c r="AA37" s="670"/>
      <c r="AB37" s="670"/>
      <c r="AC37" s="670"/>
      <c r="AD37" s="671">
        <v>3094</v>
      </c>
      <c r="AE37" s="671"/>
      <c r="AF37" s="671"/>
      <c r="AG37" s="671"/>
      <c r="AH37" s="671"/>
      <c r="AI37" s="671"/>
      <c r="AJ37" s="671"/>
      <c r="AK37" s="671"/>
      <c r="AL37" s="672">
        <v>0.1</v>
      </c>
      <c r="AM37" s="673"/>
      <c r="AN37" s="673"/>
      <c r="AO37" s="674"/>
      <c r="AQ37" s="730" t="s">
        <v>318</v>
      </c>
      <c r="AR37" s="731"/>
      <c r="AS37" s="731"/>
      <c r="AT37" s="731"/>
      <c r="AU37" s="731"/>
      <c r="AV37" s="731"/>
      <c r="AW37" s="731"/>
      <c r="AX37" s="731"/>
      <c r="AY37" s="732"/>
      <c r="AZ37" s="667">
        <v>208808</v>
      </c>
      <c r="BA37" s="668"/>
      <c r="BB37" s="668"/>
      <c r="BC37" s="668"/>
      <c r="BD37" s="699"/>
      <c r="BE37" s="699"/>
      <c r="BF37" s="722"/>
      <c r="BG37" s="664" t="s">
        <v>319</v>
      </c>
      <c r="BH37" s="665"/>
      <c r="BI37" s="665"/>
      <c r="BJ37" s="665"/>
      <c r="BK37" s="665"/>
      <c r="BL37" s="665"/>
      <c r="BM37" s="665"/>
      <c r="BN37" s="665"/>
      <c r="BO37" s="665"/>
      <c r="BP37" s="665"/>
      <c r="BQ37" s="665"/>
      <c r="BR37" s="665"/>
      <c r="BS37" s="665"/>
      <c r="BT37" s="665"/>
      <c r="BU37" s="666"/>
      <c r="BV37" s="667">
        <v>-5602</v>
      </c>
      <c r="BW37" s="668"/>
      <c r="BX37" s="668"/>
      <c r="BY37" s="668"/>
      <c r="BZ37" s="668"/>
      <c r="CA37" s="668"/>
      <c r="CB37" s="677"/>
      <c r="CD37" s="664" t="s">
        <v>320</v>
      </c>
      <c r="CE37" s="665"/>
      <c r="CF37" s="665"/>
      <c r="CG37" s="665"/>
      <c r="CH37" s="665"/>
      <c r="CI37" s="665"/>
      <c r="CJ37" s="665"/>
      <c r="CK37" s="665"/>
      <c r="CL37" s="665"/>
      <c r="CM37" s="665"/>
      <c r="CN37" s="665"/>
      <c r="CO37" s="665"/>
      <c r="CP37" s="665"/>
      <c r="CQ37" s="666"/>
      <c r="CR37" s="667">
        <v>556627</v>
      </c>
      <c r="CS37" s="699"/>
      <c r="CT37" s="699"/>
      <c r="CU37" s="699"/>
      <c r="CV37" s="699"/>
      <c r="CW37" s="699"/>
      <c r="CX37" s="699"/>
      <c r="CY37" s="700"/>
      <c r="CZ37" s="672">
        <v>11</v>
      </c>
      <c r="DA37" s="697"/>
      <c r="DB37" s="697"/>
      <c r="DC37" s="701"/>
      <c r="DD37" s="676">
        <v>516627</v>
      </c>
      <c r="DE37" s="699"/>
      <c r="DF37" s="699"/>
      <c r="DG37" s="699"/>
      <c r="DH37" s="699"/>
      <c r="DI37" s="699"/>
      <c r="DJ37" s="699"/>
      <c r="DK37" s="700"/>
      <c r="DL37" s="676">
        <v>476646</v>
      </c>
      <c r="DM37" s="699"/>
      <c r="DN37" s="699"/>
      <c r="DO37" s="699"/>
      <c r="DP37" s="699"/>
      <c r="DQ37" s="699"/>
      <c r="DR37" s="699"/>
      <c r="DS37" s="699"/>
      <c r="DT37" s="699"/>
      <c r="DU37" s="699"/>
      <c r="DV37" s="700"/>
      <c r="DW37" s="672">
        <v>13.1</v>
      </c>
      <c r="DX37" s="697"/>
      <c r="DY37" s="697"/>
      <c r="DZ37" s="697"/>
      <c r="EA37" s="697"/>
      <c r="EB37" s="697"/>
      <c r="EC37" s="698"/>
    </row>
    <row r="38" spans="2:133" ht="11.25" customHeight="1" x14ac:dyDescent="0.2">
      <c r="B38" s="664" t="s">
        <v>321</v>
      </c>
      <c r="C38" s="665"/>
      <c r="D38" s="665"/>
      <c r="E38" s="665"/>
      <c r="F38" s="665"/>
      <c r="G38" s="665"/>
      <c r="H38" s="665"/>
      <c r="I38" s="665"/>
      <c r="J38" s="665"/>
      <c r="K38" s="665"/>
      <c r="L38" s="665"/>
      <c r="M38" s="665"/>
      <c r="N38" s="665"/>
      <c r="O38" s="665"/>
      <c r="P38" s="665"/>
      <c r="Q38" s="666"/>
      <c r="R38" s="667">
        <v>215510</v>
      </c>
      <c r="S38" s="668"/>
      <c r="T38" s="668"/>
      <c r="U38" s="668"/>
      <c r="V38" s="668"/>
      <c r="W38" s="668"/>
      <c r="X38" s="668"/>
      <c r="Y38" s="669"/>
      <c r="Z38" s="670">
        <v>4</v>
      </c>
      <c r="AA38" s="670"/>
      <c r="AB38" s="670"/>
      <c r="AC38" s="670"/>
      <c r="AD38" s="671" t="s">
        <v>121</v>
      </c>
      <c r="AE38" s="671"/>
      <c r="AF38" s="671"/>
      <c r="AG38" s="671"/>
      <c r="AH38" s="671"/>
      <c r="AI38" s="671"/>
      <c r="AJ38" s="671"/>
      <c r="AK38" s="671"/>
      <c r="AL38" s="672" t="s">
        <v>121</v>
      </c>
      <c r="AM38" s="673"/>
      <c r="AN38" s="673"/>
      <c r="AO38" s="674"/>
      <c r="AQ38" s="730" t="s">
        <v>322</v>
      </c>
      <c r="AR38" s="731"/>
      <c r="AS38" s="731"/>
      <c r="AT38" s="731"/>
      <c r="AU38" s="731"/>
      <c r="AV38" s="731"/>
      <c r="AW38" s="731"/>
      <c r="AX38" s="731"/>
      <c r="AY38" s="732"/>
      <c r="AZ38" s="667">
        <v>17057</v>
      </c>
      <c r="BA38" s="668"/>
      <c r="BB38" s="668"/>
      <c r="BC38" s="668"/>
      <c r="BD38" s="699"/>
      <c r="BE38" s="699"/>
      <c r="BF38" s="722"/>
      <c r="BG38" s="664" t="s">
        <v>323</v>
      </c>
      <c r="BH38" s="665"/>
      <c r="BI38" s="665"/>
      <c r="BJ38" s="665"/>
      <c r="BK38" s="665"/>
      <c r="BL38" s="665"/>
      <c r="BM38" s="665"/>
      <c r="BN38" s="665"/>
      <c r="BO38" s="665"/>
      <c r="BP38" s="665"/>
      <c r="BQ38" s="665"/>
      <c r="BR38" s="665"/>
      <c r="BS38" s="665"/>
      <c r="BT38" s="665"/>
      <c r="BU38" s="666"/>
      <c r="BV38" s="667">
        <v>1484</v>
      </c>
      <c r="BW38" s="668"/>
      <c r="BX38" s="668"/>
      <c r="BY38" s="668"/>
      <c r="BZ38" s="668"/>
      <c r="CA38" s="668"/>
      <c r="CB38" s="677"/>
      <c r="CD38" s="664" t="s">
        <v>324</v>
      </c>
      <c r="CE38" s="665"/>
      <c r="CF38" s="665"/>
      <c r="CG38" s="665"/>
      <c r="CH38" s="665"/>
      <c r="CI38" s="665"/>
      <c r="CJ38" s="665"/>
      <c r="CK38" s="665"/>
      <c r="CL38" s="665"/>
      <c r="CM38" s="665"/>
      <c r="CN38" s="665"/>
      <c r="CO38" s="665"/>
      <c r="CP38" s="665"/>
      <c r="CQ38" s="666"/>
      <c r="CR38" s="667">
        <v>441188</v>
      </c>
      <c r="CS38" s="668"/>
      <c r="CT38" s="668"/>
      <c r="CU38" s="668"/>
      <c r="CV38" s="668"/>
      <c r="CW38" s="668"/>
      <c r="CX38" s="668"/>
      <c r="CY38" s="669"/>
      <c r="CZ38" s="672">
        <v>8.6999999999999993</v>
      </c>
      <c r="DA38" s="697"/>
      <c r="DB38" s="697"/>
      <c r="DC38" s="701"/>
      <c r="DD38" s="676">
        <v>363604</v>
      </c>
      <c r="DE38" s="668"/>
      <c r="DF38" s="668"/>
      <c r="DG38" s="668"/>
      <c r="DH38" s="668"/>
      <c r="DI38" s="668"/>
      <c r="DJ38" s="668"/>
      <c r="DK38" s="669"/>
      <c r="DL38" s="676">
        <v>343246</v>
      </c>
      <c r="DM38" s="668"/>
      <c r="DN38" s="668"/>
      <c r="DO38" s="668"/>
      <c r="DP38" s="668"/>
      <c r="DQ38" s="668"/>
      <c r="DR38" s="668"/>
      <c r="DS38" s="668"/>
      <c r="DT38" s="668"/>
      <c r="DU38" s="668"/>
      <c r="DV38" s="669"/>
      <c r="DW38" s="672">
        <v>9.4</v>
      </c>
      <c r="DX38" s="697"/>
      <c r="DY38" s="697"/>
      <c r="DZ38" s="697"/>
      <c r="EA38" s="697"/>
      <c r="EB38" s="697"/>
      <c r="EC38" s="698"/>
    </row>
    <row r="39" spans="2:133" ht="11.25" customHeight="1" x14ac:dyDescent="0.2">
      <c r="B39" s="664" t="s">
        <v>325</v>
      </c>
      <c r="C39" s="665"/>
      <c r="D39" s="665"/>
      <c r="E39" s="665"/>
      <c r="F39" s="665"/>
      <c r="G39" s="665"/>
      <c r="H39" s="665"/>
      <c r="I39" s="665"/>
      <c r="J39" s="665"/>
      <c r="K39" s="665"/>
      <c r="L39" s="665"/>
      <c r="M39" s="665"/>
      <c r="N39" s="665"/>
      <c r="O39" s="665"/>
      <c r="P39" s="665"/>
      <c r="Q39" s="666"/>
      <c r="R39" s="667" t="s">
        <v>121</v>
      </c>
      <c r="S39" s="668"/>
      <c r="T39" s="668"/>
      <c r="U39" s="668"/>
      <c r="V39" s="668"/>
      <c r="W39" s="668"/>
      <c r="X39" s="668"/>
      <c r="Y39" s="669"/>
      <c r="Z39" s="670" t="s">
        <v>121</v>
      </c>
      <c r="AA39" s="670"/>
      <c r="AB39" s="670"/>
      <c r="AC39" s="670"/>
      <c r="AD39" s="671" t="s">
        <v>121</v>
      </c>
      <c r="AE39" s="671"/>
      <c r="AF39" s="671"/>
      <c r="AG39" s="671"/>
      <c r="AH39" s="671"/>
      <c r="AI39" s="671"/>
      <c r="AJ39" s="671"/>
      <c r="AK39" s="671"/>
      <c r="AL39" s="672" t="s">
        <v>121</v>
      </c>
      <c r="AM39" s="673"/>
      <c r="AN39" s="673"/>
      <c r="AO39" s="674"/>
      <c r="AQ39" s="730" t="s">
        <v>326</v>
      </c>
      <c r="AR39" s="731"/>
      <c r="AS39" s="731"/>
      <c r="AT39" s="731"/>
      <c r="AU39" s="731"/>
      <c r="AV39" s="731"/>
      <c r="AW39" s="731"/>
      <c r="AX39" s="731"/>
      <c r="AY39" s="732"/>
      <c r="AZ39" s="667" t="s">
        <v>121</v>
      </c>
      <c r="BA39" s="668"/>
      <c r="BB39" s="668"/>
      <c r="BC39" s="668"/>
      <c r="BD39" s="699"/>
      <c r="BE39" s="699"/>
      <c r="BF39" s="722"/>
      <c r="BG39" s="664" t="s">
        <v>327</v>
      </c>
      <c r="BH39" s="665"/>
      <c r="BI39" s="665"/>
      <c r="BJ39" s="665"/>
      <c r="BK39" s="665"/>
      <c r="BL39" s="665"/>
      <c r="BM39" s="665"/>
      <c r="BN39" s="665"/>
      <c r="BO39" s="665"/>
      <c r="BP39" s="665"/>
      <c r="BQ39" s="665"/>
      <c r="BR39" s="665"/>
      <c r="BS39" s="665"/>
      <c r="BT39" s="665"/>
      <c r="BU39" s="666"/>
      <c r="BV39" s="667">
        <v>2212</v>
      </c>
      <c r="BW39" s="668"/>
      <c r="BX39" s="668"/>
      <c r="BY39" s="668"/>
      <c r="BZ39" s="668"/>
      <c r="CA39" s="668"/>
      <c r="CB39" s="677"/>
      <c r="CD39" s="664" t="s">
        <v>328</v>
      </c>
      <c r="CE39" s="665"/>
      <c r="CF39" s="665"/>
      <c r="CG39" s="665"/>
      <c r="CH39" s="665"/>
      <c r="CI39" s="665"/>
      <c r="CJ39" s="665"/>
      <c r="CK39" s="665"/>
      <c r="CL39" s="665"/>
      <c r="CM39" s="665"/>
      <c r="CN39" s="665"/>
      <c r="CO39" s="665"/>
      <c r="CP39" s="665"/>
      <c r="CQ39" s="666"/>
      <c r="CR39" s="667">
        <v>149030</v>
      </c>
      <c r="CS39" s="699"/>
      <c r="CT39" s="699"/>
      <c r="CU39" s="699"/>
      <c r="CV39" s="699"/>
      <c r="CW39" s="699"/>
      <c r="CX39" s="699"/>
      <c r="CY39" s="700"/>
      <c r="CZ39" s="672">
        <v>2.9</v>
      </c>
      <c r="DA39" s="697"/>
      <c r="DB39" s="697"/>
      <c r="DC39" s="701"/>
      <c r="DD39" s="676">
        <v>148962</v>
      </c>
      <c r="DE39" s="699"/>
      <c r="DF39" s="699"/>
      <c r="DG39" s="699"/>
      <c r="DH39" s="699"/>
      <c r="DI39" s="699"/>
      <c r="DJ39" s="699"/>
      <c r="DK39" s="700"/>
      <c r="DL39" s="676" t="s">
        <v>121</v>
      </c>
      <c r="DM39" s="699"/>
      <c r="DN39" s="699"/>
      <c r="DO39" s="699"/>
      <c r="DP39" s="699"/>
      <c r="DQ39" s="699"/>
      <c r="DR39" s="699"/>
      <c r="DS39" s="699"/>
      <c r="DT39" s="699"/>
      <c r="DU39" s="699"/>
      <c r="DV39" s="700"/>
      <c r="DW39" s="672" t="s">
        <v>121</v>
      </c>
      <c r="DX39" s="697"/>
      <c r="DY39" s="697"/>
      <c r="DZ39" s="697"/>
      <c r="EA39" s="697"/>
      <c r="EB39" s="697"/>
      <c r="EC39" s="698"/>
    </row>
    <row r="40" spans="2:133" ht="11.25" customHeight="1" x14ac:dyDescent="0.2">
      <c r="B40" s="664" t="s">
        <v>329</v>
      </c>
      <c r="C40" s="665"/>
      <c r="D40" s="665"/>
      <c r="E40" s="665"/>
      <c r="F40" s="665"/>
      <c r="G40" s="665"/>
      <c r="H40" s="665"/>
      <c r="I40" s="665"/>
      <c r="J40" s="665"/>
      <c r="K40" s="665"/>
      <c r="L40" s="665"/>
      <c r="M40" s="665"/>
      <c r="N40" s="665"/>
      <c r="O40" s="665"/>
      <c r="P40" s="665"/>
      <c r="Q40" s="666"/>
      <c r="R40" s="667">
        <v>9810</v>
      </c>
      <c r="S40" s="668"/>
      <c r="T40" s="668"/>
      <c r="U40" s="668"/>
      <c r="V40" s="668"/>
      <c r="W40" s="668"/>
      <c r="X40" s="668"/>
      <c r="Y40" s="669"/>
      <c r="Z40" s="670">
        <v>0.2</v>
      </c>
      <c r="AA40" s="670"/>
      <c r="AB40" s="670"/>
      <c r="AC40" s="670"/>
      <c r="AD40" s="671" t="s">
        <v>121</v>
      </c>
      <c r="AE40" s="671"/>
      <c r="AF40" s="671"/>
      <c r="AG40" s="671"/>
      <c r="AH40" s="671"/>
      <c r="AI40" s="671"/>
      <c r="AJ40" s="671"/>
      <c r="AK40" s="671"/>
      <c r="AL40" s="672" t="s">
        <v>121</v>
      </c>
      <c r="AM40" s="673"/>
      <c r="AN40" s="673"/>
      <c r="AO40" s="674"/>
      <c r="AQ40" s="730" t="s">
        <v>330</v>
      </c>
      <c r="AR40" s="731"/>
      <c r="AS40" s="731"/>
      <c r="AT40" s="731"/>
      <c r="AU40" s="731"/>
      <c r="AV40" s="731"/>
      <c r="AW40" s="731"/>
      <c r="AX40" s="731"/>
      <c r="AY40" s="732"/>
      <c r="AZ40" s="667" t="s">
        <v>121</v>
      </c>
      <c r="BA40" s="668"/>
      <c r="BB40" s="668"/>
      <c r="BC40" s="668"/>
      <c r="BD40" s="699"/>
      <c r="BE40" s="699"/>
      <c r="BF40" s="722"/>
      <c r="BG40" s="715" t="s">
        <v>331</v>
      </c>
      <c r="BH40" s="716"/>
      <c r="BI40" s="716"/>
      <c r="BJ40" s="716"/>
      <c r="BK40" s="716"/>
      <c r="BL40" s="205"/>
      <c r="BM40" s="665" t="s">
        <v>332</v>
      </c>
      <c r="BN40" s="665"/>
      <c r="BO40" s="665"/>
      <c r="BP40" s="665"/>
      <c r="BQ40" s="665"/>
      <c r="BR40" s="665"/>
      <c r="BS40" s="665"/>
      <c r="BT40" s="665"/>
      <c r="BU40" s="666"/>
      <c r="BV40" s="667">
        <v>74</v>
      </c>
      <c r="BW40" s="668"/>
      <c r="BX40" s="668"/>
      <c r="BY40" s="668"/>
      <c r="BZ40" s="668"/>
      <c r="CA40" s="668"/>
      <c r="CB40" s="677"/>
      <c r="CD40" s="664" t="s">
        <v>333</v>
      </c>
      <c r="CE40" s="665"/>
      <c r="CF40" s="665"/>
      <c r="CG40" s="665"/>
      <c r="CH40" s="665"/>
      <c r="CI40" s="665"/>
      <c r="CJ40" s="665"/>
      <c r="CK40" s="665"/>
      <c r="CL40" s="665"/>
      <c r="CM40" s="665"/>
      <c r="CN40" s="665"/>
      <c r="CO40" s="665"/>
      <c r="CP40" s="665"/>
      <c r="CQ40" s="666"/>
      <c r="CR40" s="667">
        <v>106511</v>
      </c>
      <c r="CS40" s="668"/>
      <c r="CT40" s="668"/>
      <c r="CU40" s="668"/>
      <c r="CV40" s="668"/>
      <c r="CW40" s="668"/>
      <c r="CX40" s="668"/>
      <c r="CY40" s="669"/>
      <c r="CZ40" s="672">
        <v>2.1</v>
      </c>
      <c r="DA40" s="697"/>
      <c r="DB40" s="697"/>
      <c r="DC40" s="701"/>
      <c r="DD40" s="676">
        <v>5080</v>
      </c>
      <c r="DE40" s="668"/>
      <c r="DF40" s="668"/>
      <c r="DG40" s="668"/>
      <c r="DH40" s="668"/>
      <c r="DI40" s="668"/>
      <c r="DJ40" s="668"/>
      <c r="DK40" s="669"/>
      <c r="DL40" s="676" t="s">
        <v>121</v>
      </c>
      <c r="DM40" s="668"/>
      <c r="DN40" s="668"/>
      <c r="DO40" s="668"/>
      <c r="DP40" s="668"/>
      <c r="DQ40" s="668"/>
      <c r="DR40" s="668"/>
      <c r="DS40" s="668"/>
      <c r="DT40" s="668"/>
      <c r="DU40" s="668"/>
      <c r="DV40" s="669"/>
      <c r="DW40" s="672" t="s">
        <v>121</v>
      </c>
      <c r="DX40" s="697"/>
      <c r="DY40" s="697"/>
      <c r="DZ40" s="697"/>
      <c r="EA40" s="697"/>
      <c r="EB40" s="697"/>
      <c r="EC40" s="698"/>
    </row>
    <row r="41" spans="2:133" ht="11.25" customHeight="1" x14ac:dyDescent="0.2">
      <c r="B41" s="688" t="s">
        <v>334</v>
      </c>
      <c r="C41" s="689"/>
      <c r="D41" s="689"/>
      <c r="E41" s="689"/>
      <c r="F41" s="689"/>
      <c r="G41" s="689"/>
      <c r="H41" s="689"/>
      <c r="I41" s="689"/>
      <c r="J41" s="689"/>
      <c r="K41" s="689"/>
      <c r="L41" s="689"/>
      <c r="M41" s="689"/>
      <c r="N41" s="689"/>
      <c r="O41" s="689"/>
      <c r="P41" s="689"/>
      <c r="Q41" s="690"/>
      <c r="R41" s="739">
        <v>5326213</v>
      </c>
      <c r="S41" s="740"/>
      <c r="T41" s="740"/>
      <c r="U41" s="740"/>
      <c r="V41" s="740"/>
      <c r="W41" s="740"/>
      <c r="X41" s="740"/>
      <c r="Y41" s="744"/>
      <c r="Z41" s="745">
        <v>100</v>
      </c>
      <c r="AA41" s="745"/>
      <c r="AB41" s="745"/>
      <c r="AC41" s="745"/>
      <c r="AD41" s="746">
        <v>3631416</v>
      </c>
      <c r="AE41" s="746"/>
      <c r="AF41" s="746"/>
      <c r="AG41" s="746"/>
      <c r="AH41" s="746"/>
      <c r="AI41" s="746"/>
      <c r="AJ41" s="746"/>
      <c r="AK41" s="746"/>
      <c r="AL41" s="747">
        <v>100</v>
      </c>
      <c r="AM41" s="727"/>
      <c r="AN41" s="727"/>
      <c r="AO41" s="748"/>
      <c r="AQ41" s="730" t="s">
        <v>335</v>
      </c>
      <c r="AR41" s="731"/>
      <c r="AS41" s="731"/>
      <c r="AT41" s="731"/>
      <c r="AU41" s="731"/>
      <c r="AV41" s="731"/>
      <c r="AW41" s="731"/>
      <c r="AX41" s="731"/>
      <c r="AY41" s="732"/>
      <c r="AZ41" s="667">
        <v>85353</v>
      </c>
      <c r="BA41" s="668"/>
      <c r="BB41" s="668"/>
      <c r="BC41" s="668"/>
      <c r="BD41" s="699"/>
      <c r="BE41" s="699"/>
      <c r="BF41" s="722"/>
      <c r="BG41" s="715"/>
      <c r="BH41" s="716"/>
      <c r="BI41" s="716"/>
      <c r="BJ41" s="716"/>
      <c r="BK41" s="716"/>
      <c r="BL41" s="205"/>
      <c r="BM41" s="665" t="s">
        <v>336</v>
      </c>
      <c r="BN41" s="665"/>
      <c r="BO41" s="665"/>
      <c r="BP41" s="665"/>
      <c r="BQ41" s="665"/>
      <c r="BR41" s="665"/>
      <c r="BS41" s="665"/>
      <c r="BT41" s="665"/>
      <c r="BU41" s="666"/>
      <c r="BV41" s="667">
        <v>1</v>
      </c>
      <c r="BW41" s="668"/>
      <c r="BX41" s="668"/>
      <c r="BY41" s="668"/>
      <c r="BZ41" s="668"/>
      <c r="CA41" s="668"/>
      <c r="CB41" s="677"/>
      <c r="CD41" s="664" t="s">
        <v>337</v>
      </c>
      <c r="CE41" s="665"/>
      <c r="CF41" s="665"/>
      <c r="CG41" s="665"/>
      <c r="CH41" s="665"/>
      <c r="CI41" s="665"/>
      <c r="CJ41" s="665"/>
      <c r="CK41" s="665"/>
      <c r="CL41" s="665"/>
      <c r="CM41" s="665"/>
      <c r="CN41" s="665"/>
      <c r="CO41" s="665"/>
      <c r="CP41" s="665"/>
      <c r="CQ41" s="666"/>
      <c r="CR41" s="667" t="s">
        <v>121</v>
      </c>
      <c r="CS41" s="699"/>
      <c r="CT41" s="699"/>
      <c r="CU41" s="699"/>
      <c r="CV41" s="699"/>
      <c r="CW41" s="699"/>
      <c r="CX41" s="699"/>
      <c r="CY41" s="700"/>
      <c r="CZ41" s="672" t="s">
        <v>121</v>
      </c>
      <c r="DA41" s="697"/>
      <c r="DB41" s="697"/>
      <c r="DC41" s="701"/>
      <c r="DD41" s="676" t="s">
        <v>121</v>
      </c>
      <c r="DE41" s="699"/>
      <c r="DF41" s="699"/>
      <c r="DG41" s="699"/>
      <c r="DH41" s="699"/>
      <c r="DI41" s="699"/>
      <c r="DJ41" s="699"/>
      <c r="DK41" s="700"/>
      <c r="DL41" s="750"/>
      <c r="DM41" s="751"/>
      <c r="DN41" s="751"/>
      <c r="DO41" s="751"/>
      <c r="DP41" s="751"/>
      <c r="DQ41" s="751"/>
      <c r="DR41" s="751"/>
      <c r="DS41" s="751"/>
      <c r="DT41" s="751"/>
      <c r="DU41" s="751"/>
      <c r="DV41" s="752"/>
      <c r="DW41" s="741"/>
      <c r="DX41" s="742"/>
      <c r="DY41" s="742"/>
      <c r="DZ41" s="742"/>
      <c r="EA41" s="742"/>
      <c r="EB41" s="742"/>
      <c r="EC41" s="743"/>
    </row>
    <row r="42" spans="2:133" ht="11.25" customHeight="1" x14ac:dyDescent="0.2">
      <c r="AQ42" s="736" t="s">
        <v>338</v>
      </c>
      <c r="AR42" s="737"/>
      <c r="AS42" s="737"/>
      <c r="AT42" s="737"/>
      <c r="AU42" s="737"/>
      <c r="AV42" s="737"/>
      <c r="AW42" s="737"/>
      <c r="AX42" s="737"/>
      <c r="AY42" s="738"/>
      <c r="AZ42" s="739">
        <v>355835</v>
      </c>
      <c r="BA42" s="740"/>
      <c r="BB42" s="740"/>
      <c r="BC42" s="740"/>
      <c r="BD42" s="726"/>
      <c r="BE42" s="726"/>
      <c r="BF42" s="728"/>
      <c r="BG42" s="717"/>
      <c r="BH42" s="718"/>
      <c r="BI42" s="718"/>
      <c r="BJ42" s="718"/>
      <c r="BK42" s="718"/>
      <c r="BL42" s="206"/>
      <c r="BM42" s="689" t="s">
        <v>339</v>
      </c>
      <c r="BN42" s="689"/>
      <c r="BO42" s="689"/>
      <c r="BP42" s="689"/>
      <c r="BQ42" s="689"/>
      <c r="BR42" s="689"/>
      <c r="BS42" s="689"/>
      <c r="BT42" s="689"/>
      <c r="BU42" s="690"/>
      <c r="BV42" s="739">
        <v>418</v>
      </c>
      <c r="BW42" s="740"/>
      <c r="BX42" s="740"/>
      <c r="BY42" s="740"/>
      <c r="BZ42" s="740"/>
      <c r="CA42" s="740"/>
      <c r="CB42" s="749"/>
      <c r="CD42" s="664" t="s">
        <v>340</v>
      </c>
      <c r="CE42" s="665"/>
      <c r="CF42" s="665"/>
      <c r="CG42" s="665"/>
      <c r="CH42" s="665"/>
      <c r="CI42" s="665"/>
      <c r="CJ42" s="665"/>
      <c r="CK42" s="665"/>
      <c r="CL42" s="665"/>
      <c r="CM42" s="665"/>
      <c r="CN42" s="665"/>
      <c r="CO42" s="665"/>
      <c r="CP42" s="665"/>
      <c r="CQ42" s="666"/>
      <c r="CR42" s="667">
        <v>264175</v>
      </c>
      <c r="CS42" s="699"/>
      <c r="CT42" s="699"/>
      <c r="CU42" s="699"/>
      <c r="CV42" s="699"/>
      <c r="CW42" s="699"/>
      <c r="CX42" s="699"/>
      <c r="CY42" s="700"/>
      <c r="CZ42" s="672">
        <v>5.2</v>
      </c>
      <c r="DA42" s="697"/>
      <c r="DB42" s="697"/>
      <c r="DC42" s="701"/>
      <c r="DD42" s="676">
        <v>111886</v>
      </c>
      <c r="DE42" s="699"/>
      <c r="DF42" s="699"/>
      <c r="DG42" s="699"/>
      <c r="DH42" s="699"/>
      <c r="DI42" s="699"/>
      <c r="DJ42" s="699"/>
      <c r="DK42" s="700"/>
      <c r="DL42" s="750"/>
      <c r="DM42" s="751"/>
      <c r="DN42" s="751"/>
      <c r="DO42" s="751"/>
      <c r="DP42" s="751"/>
      <c r="DQ42" s="751"/>
      <c r="DR42" s="751"/>
      <c r="DS42" s="751"/>
      <c r="DT42" s="751"/>
      <c r="DU42" s="751"/>
      <c r="DV42" s="752"/>
      <c r="DW42" s="741"/>
      <c r="DX42" s="742"/>
      <c r="DY42" s="742"/>
      <c r="DZ42" s="742"/>
      <c r="EA42" s="742"/>
      <c r="EB42" s="742"/>
      <c r="EC42" s="743"/>
    </row>
    <row r="43" spans="2:133" ht="11.25" customHeight="1" x14ac:dyDescent="0.2">
      <c r="B43" s="196" t="s">
        <v>341</v>
      </c>
      <c r="CD43" s="664" t="s">
        <v>342</v>
      </c>
      <c r="CE43" s="665"/>
      <c r="CF43" s="665"/>
      <c r="CG43" s="665"/>
      <c r="CH43" s="665"/>
      <c r="CI43" s="665"/>
      <c r="CJ43" s="665"/>
      <c r="CK43" s="665"/>
      <c r="CL43" s="665"/>
      <c r="CM43" s="665"/>
      <c r="CN43" s="665"/>
      <c r="CO43" s="665"/>
      <c r="CP43" s="665"/>
      <c r="CQ43" s="666"/>
      <c r="CR43" s="667">
        <v>28013</v>
      </c>
      <c r="CS43" s="699"/>
      <c r="CT43" s="699"/>
      <c r="CU43" s="699"/>
      <c r="CV43" s="699"/>
      <c r="CW43" s="699"/>
      <c r="CX43" s="699"/>
      <c r="CY43" s="700"/>
      <c r="CZ43" s="672">
        <v>0.6</v>
      </c>
      <c r="DA43" s="697"/>
      <c r="DB43" s="697"/>
      <c r="DC43" s="701"/>
      <c r="DD43" s="676">
        <v>28013</v>
      </c>
      <c r="DE43" s="699"/>
      <c r="DF43" s="699"/>
      <c r="DG43" s="699"/>
      <c r="DH43" s="699"/>
      <c r="DI43" s="699"/>
      <c r="DJ43" s="699"/>
      <c r="DK43" s="700"/>
      <c r="DL43" s="750"/>
      <c r="DM43" s="751"/>
      <c r="DN43" s="751"/>
      <c r="DO43" s="751"/>
      <c r="DP43" s="751"/>
      <c r="DQ43" s="751"/>
      <c r="DR43" s="751"/>
      <c r="DS43" s="751"/>
      <c r="DT43" s="751"/>
      <c r="DU43" s="751"/>
      <c r="DV43" s="752"/>
      <c r="DW43" s="741"/>
      <c r="DX43" s="742"/>
      <c r="DY43" s="742"/>
      <c r="DZ43" s="742"/>
      <c r="EA43" s="742"/>
      <c r="EB43" s="742"/>
      <c r="EC43" s="743"/>
    </row>
    <row r="44" spans="2:133" ht="11.25" customHeight="1" x14ac:dyDescent="0.2">
      <c r="B44" s="753" t="s">
        <v>343</v>
      </c>
      <c r="C44" s="753"/>
      <c r="D44" s="753"/>
      <c r="E44" s="753"/>
      <c r="F44" s="753"/>
      <c r="G44" s="753"/>
      <c r="H44" s="753"/>
      <c r="I44" s="753"/>
      <c r="J44" s="753"/>
      <c r="K44" s="753"/>
      <c r="L44" s="753"/>
      <c r="M44" s="753"/>
      <c r="N44" s="753"/>
      <c r="O44" s="753"/>
      <c r="P44" s="753"/>
      <c r="Q44" s="753"/>
      <c r="R44" s="753"/>
      <c r="S44" s="753"/>
      <c r="T44" s="753"/>
      <c r="U44" s="753"/>
      <c r="V44" s="753"/>
      <c r="W44" s="753"/>
      <c r="X44" s="753"/>
      <c r="Y44" s="753"/>
      <c r="Z44" s="753"/>
      <c r="AA44" s="753"/>
      <c r="AB44" s="753"/>
      <c r="AC44" s="753"/>
      <c r="AD44" s="753"/>
      <c r="AE44" s="753"/>
      <c r="AF44" s="753"/>
      <c r="AG44" s="753"/>
      <c r="AH44" s="753"/>
      <c r="AI44" s="753"/>
      <c r="AJ44" s="753"/>
      <c r="AK44" s="753"/>
      <c r="AL44" s="753"/>
      <c r="AM44" s="753"/>
      <c r="AN44" s="753"/>
      <c r="AO44" s="753"/>
      <c r="AP44" s="753"/>
      <c r="AQ44" s="753"/>
      <c r="AR44" s="753"/>
      <c r="AS44" s="753"/>
      <c r="AT44" s="753"/>
      <c r="AU44" s="753"/>
      <c r="AV44" s="753"/>
      <c r="AW44" s="753"/>
      <c r="AX44" s="753"/>
      <c r="AY44" s="753"/>
      <c r="AZ44" s="753"/>
      <c r="BA44" s="753"/>
      <c r="BB44" s="753"/>
      <c r="BC44" s="753"/>
      <c r="BD44" s="753"/>
      <c r="BE44" s="753"/>
      <c r="BF44" s="753"/>
      <c r="BG44" s="753"/>
      <c r="BH44" s="753"/>
      <c r="BI44" s="753"/>
      <c r="BJ44" s="753"/>
      <c r="BK44" s="753"/>
      <c r="BL44" s="753"/>
      <c r="BM44" s="753"/>
      <c r="BN44" s="753"/>
      <c r="BO44" s="753"/>
      <c r="BP44" s="753"/>
      <c r="BQ44" s="753"/>
      <c r="BR44" s="753"/>
      <c r="BS44" s="753"/>
      <c r="BT44" s="753"/>
      <c r="BU44" s="753"/>
      <c r="BV44" s="753"/>
      <c r="BW44" s="753"/>
      <c r="BX44" s="753"/>
      <c r="BY44" s="753"/>
      <c r="BZ44" s="753"/>
      <c r="CA44" s="753"/>
      <c r="CB44" s="753"/>
      <c r="CC44" s="754"/>
      <c r="CD44" s="703" t="s">
        <v>291</v>
      </c>
      <c r="CE44" s="704"/>
      <c r="CF44" s="664" t="s">
        <v>344</v>
      </c>
      <c r="CG44" s="665"/>
      <c r="CH44" s="665"/>
      <c r="CI44" s="665"/>
      <c r="CJ44" s="665"/>
      <c r="CK44" s="665"/>
      <c r="CL44" s="665"/>
      <c r="CM44" s="665"/>
      <c r="CN44" s="665"/>
      <c r="CO44" s="665"/>
      <c r="CP44" s="665"/>
      <c r="CQ44" s="666"/>
      <c r="CR44" s="667">
        <v>264175</v>
      </c>
      <c r="CS44" s="668"/>
      <c r="CT44" s="668"/>
      <c r="CU44" s="668"/>
      <c r="CV44" s="668"/>
      <c r="CW44" s="668"/>
      <c r="CX44" s="668"/>
      <c r="CY44" s="669"/>
      <c r="CZ44" s="672">
        <v>5.2</v>
      </c>
      <c r="DA44" s="673"/>
      <c r="DB44" s="673"/>
      <c r="DC44" s="679"/>
      <c r="DD44" s="676">
        <v>111886</v>
      </c>
      <c r="DE44" s="668"/>
      <c r="DF44" s="668"/>
      <c r="DG44" s="668"/>
      <c r="DH44" s="668"/>
      <c r="DI44" s="668"/>
      <c r="DJ44" s="668"/>
      <c r="DK44" s="669"/>
      <c r="DL44" s="750"/>
      <c r="DM44" s="751"/>
      <c r="DN44" s="751"/>
      <c r="DO44" s="751"/>
      <c r="DP44" s="751"/>
      <c r="DQ44" s="751"/>
      <c r="DR44" s="751"/>
      <c r="DS44" s="751"/>
      <c r="DT44" s="751"/>
      <c r="DU44" s="751"/>
      <c r="DV44" s="752"/>
      <c r="DW44" s="741"/>
      <c r="DX44" s="742"/>
      <c r="DY44" s="742"/>
      <c r="DZ44" s="742"/>
      <c r="EA44" s="742"/>
      <c r="EB44" s="742"/>
      <c r="EC44" s="743"/>
    </row>
    <row r="45" spans="2:133" ht="11.25" customHeight="1" x14ac:dyDescent="0.2">
      <c r="B45" s="753" t="s">
        <v>345</v>
      </c>
      <c r="C45" s="753"/>
      <c r="D45" s="753"/>
      <c r="E45" s="753"/>
      <c r="F45" s="753"/>
      <c r="G45" s="753"/>
      <c r="H45" s="753"/>
      <c r="I45" s="753"/>
      <c r="J45" s="753"/>
      <c r="K45" s="753"/>
      <c r="L45" s="753"/>
      <c r="M45" s="753"/>
      <c r="N45" s="753"/>
      <c r="O45" s="753"/>
      <c r="P45" s="753"/>
      <c r="Q45" s="753"/>
      <c r="R45" s="753"/>
      <c r="S45" s="753"/>
      <c r="T45" s="753"/>
      <c r="U45" s="753"/>
      <c r="V45" s="753"/>
      <c r="W45" s="753"/>
      <c r="X45" s="753"/>
      <c r="Y45" s="753"/>
      <c r="Z45" s="753"/>
      <c r="AA45" s="753"/>
      <c r="AB45" s="753"/>
      <c r="AC45" s="753"/>
      <c r="AD45" s="753"/>
      <c r="AE45" s="753"/>
      <c r="AF45" s="753"/>
      <c r="AG45" s="753"/>
      <c r="AH45" s="753"/>
      <c r="AI45" s="753"/>
      <c r="AJ45" s="753"/>
      <c r="AK45" s="753"/>
      <c r="AL45" s="753"/>
      <c r="AM45" s="753"/>
      <c r="AN45" s="753"/>
      <c r="AO45" s="753"/>
      <c r="AP45" s="753"/>
      <c r="AQ45" s="753"/>
      <c r="AR45" s="753"/>
      <c r="AS45" s="753"/>
      <c r="AT45" s="753"/>
      <c r="AU45" s="753"/>
      <c r="AV45" s="753"/>
      <c r="AW45" s="753"/>
      <c r="AX45" s="753"/>
      <c r="AY45" s="753"/>
      <c r="AZ45" s="753"/>
      <c r="BA45" s="753"/>
      <c r="BB45" s="753"/>
      <c r="BC45" s="753"/>
      <c r="BD45" s="753"/>
      <c r="BE45" s="753"/>
      <c r="BF45" s="753"/>
      <c r="BG45" s="753"/>
      <c r="BH45" s="753"/>
      <c r="BI45" s="753"/>
      <c r="BJ45" s="753"/>
      <c r="BK45" s="753"/>
      <c r="BL45" s="753"/>
      <c r="BM45" s="753"/>
      <c r="BN45" s="753"/>
      <c r="BO45" s="753"/>
      <c r="BP45" s="753"/>
      <c r="BQ45" s="753"/>
      <c r="BR45" s="753"/>
      <c r="BS45" s="753"/>
      <c r="BT45" s="753"/>
      <c r="BU45" s="753"/>
      <c r="BV45" s="753"/>
      <c r="BW45" s="753"/>
      <c r="BX45" s="753"/>
      <c r="BY45" s="753"/>
      <c r="BZ45" s="753"/>
      <c r="CA45" s="753"/>
      <c r="CB45" s="753"/>
      <c r="CC45" s="754"/>
      <c r="CD45" s="705"/>
      <c r="CE45" s="706"/>
      <c r="CF45" s="664" t="s">
        <v>346</v>
      </c>
      <c r="CG45" s="665"/>
      <c r="CH45" s="665"/>
      <c r="CI45" s="665"/>
      <c r="CJ45" s="665"/>
      <c r="CK45" s="665"/>
      <c r="CL45" s="665"/>
      <c r="CM45" s="665"/>
      <c r="CN45" s="665"/>
      <c r="CO45" s="665"/>
      <c r="CP45" s="665"/>
      <c r="CQ45" s="666"/>
      <c r="CR45" s="667">
        <v>39830</v>
      </c>
      <c r="CS45" s="699"/>
      <c r="CT45" s="699"/>
      <c r="CU45" s="699"/>
      <c r="CV45" s="699"/>
      <c r="CW45" s="699"/>
      <c r="CX45" s="699"/>
      <c r="CY45" s="700"/>
      <c r="CZ45" s="672">
        <v>0.8</v>
      </c>
      <c r="DA45" s="697"/>
      <c r="DB45" s="697"/>
      <c r="DC45" s="701"/>
      <c r="DD45" s="676">
        <v>7761</v>
      </c>
      <c r="DE45" s="699"/>
      <c r="DF45" s="699"/>
      <c r="DG45" s="699"/>
      <c r="DH45" s="699"/>
      <c r="DI45" s="699"/>
      <c r="DJ45" s="699"/>
      <c r="DK45" s="700"/>
      <c r="DL45" s="750"/>
      <c r="DM45" s="751"/>
      <c r="DN45" s="751"/>
      <c r="DO45" s="751"/>
      <c r="DP45" s="751"/>
      <c r="DQ45" s="751"/>
      <c r="DR45" s="751"/>
      <c r="DS45" s="751"/>
      <c r="DT45" s="751"/>
      <c r="DU45" s="751"/>
      <c r="DV45" s="752"/>
      <c r="DW45" s="741"/>
      <c r="DX45" s="742"/>
      <c r="DY45" s="742"/>
      <c r="DZ45" s="742"/>
      <c r="EA45" s="742"/>
      <c r="EB45" s="742"/>
      <c r="EC45" s="743"/>
    </row>
    <row r="46" spans="2:133" ht="11.25" customHeight="1" x14ac:dyDescent="0.2">
      <c r="B46" s="207"/>
      <c r="CD46" s="705"/>
      <c r="CE46" s="706"/>
      <c r="CF46" s="664" t="s">
        <v>347</v>
      </c>
      <c r="CG46" s="665"/>
      <c r="CH46" s="665"/>
      <c r="CI46" s="665"/>
      <c r="CJ46" s="665"/>
      <c r="CK46" s="665"/>
      <c r="CL46" s="665"/>
      <c r="CM46" s="665"/>
      <c r="CN46" s="665"/>
      <c r="CO46" s="665"/>
      <c r="CP46" s="665"/>
      <c r="CQ46" s="666"/>
      <c r="CR46" s="667">
        <v>183074</v>
      </c>
      <c r="CS46" s="668"/>
      <c r="CT46" s="668"/>
      <c r="CU46" s="668"/>
      <c r="CV46" s="668"/>
      <c r="CW46" s="668"/>
      <c r="CX46" s="668"/>
      <c r="CY46" s="669"/>
      <c r="CZ46" s="672">
        <v>3.6</v>
      </c>
      <c r="DA46" s="673"/>
      <c r="DB46" s="673"/>
      <c r="DC46" s="679"/>
      <c r="DD46" s="676">
        <v>102889</v>
      </c>
      <c r="DE46" s="668"/>
      <c r="DF46" s="668"/>
      <c r="DG46" s="668"/>
      <c r="DH46" s="668"/>
      <c r="DI46" s="668"/>
      <c r="DJ46" s="668"/>
      <c r="DK46" s="669"/>
      <c r="DL46" s="750"/>
      <c r="DM46" s="751"/>
      <c r="DN46" s="751"/>
      <c r="DO46" s="751"/>
      <c r="DP46" s="751"/>
      <c r="DQ46" s="751"/>
      <c r="DR46" s="751"/>
      <c r="DS46" s="751"/>
      <c r="DT46" s="751"/>
      <c r="DU46" s="751"/>
      <c r="DV46" s="752"/>
      <c r="DW46" s="741"/>
      <c r="DX46" s="742"/>
      <c r="DY46" s="742"/>
      <c r="DZ46" s="742"/>
      <c r="EA46" s="742"/>
      <c r="EB46" s="742"/>
      <c r="EC46" s="743"/>
    </row>
    <row r="47" spans="2:133" ht="11.25" customHeight="1" x14ac:dyDescent="0.2">
      <c r="B47" s="207"/>
      <c r="CD47" s="705"/>
      <c r="CE47" s="706"/>
      <c r="CF47" s="664" t="s">
        <v>348</v>
      </c>
      <c r="CG47" s="665"/>
      <c r="CH47" s="665"/>
      <c r="CI47" s="665"/>
      <c r="CJ47" s="665"/>
      <c r="CK47" s="665"/>
      <c r="CL47" s="665"/>
      <c r="CM47" s="665"/>
      <c r="CN47" s="665"/>
      <c r="CO47" s="665"/>
      <c r="CP47" s="665"/>
      <c r="CQ47" s="666"/>
      <c r="CR47" s="667" t="s">
        <v>121</v>
      </c>
      <c r="CS47" s="699"/>
      <c r="CT47" s="699"/>
      <c r="CU47" s="699"/>
      <c r="CV47" s="699"/>
      <c r="CW47" s="699"/>
      <c r="CX47" s="699"/>
      <c r="CY47" s="700"/>
      <c r="CZ47" s="672" t="s">
        <v>121</v>
      </c>
      <c r="DA47" s="697"/>
      <c r="DB47" s="697"/>
      <c r="DC47" s="701"/>
      <c r="DD47" s="676" t="s">
        <v>121</v>
      </c>
      <c r="DE47" s="699"/>
      <c r="DF47" s="699"/>
      <c r="DG47" s="699"/>
      <c r="DH47" s="699"/>
      <c r="DI47" s="699"/>
      <c r="DJ47" s="699"/>
      <c r="DK47" s="700"/>
      <c r="DL47" s="750"/>
      <c r="DM47" s="751"/>
      <c r="DN47" s="751"/>
      <c r="DO47" s="751"/>
      <c r="DP47" s="751"/>
      <c r="DQ47" s="751"/>
      <c r="DR47" s="751"/>
      <c r="DS47" s="751"/>
      <c r="DT47" s="751"/>
      <c r="DU47" s="751"/>
      <c r="DV47" s="752"/>
      <c r="DW47" s="741"/>
      <c r="DX47" s="742"/>
      <c r="DY47" s="742"/>
      <c r="DZ47" s="742"/>
      <c r="EA47" s="742"/>
      <c r="EB47" s="742"/>
      <c r="EC47" s="743"/>
    </row>
    <row r="48" spans="2:133" ht="10.8" x14ac:dyDescent="0.2">
      <c r="B48" s="207"/>
      <c r="CD48" s="707"/>
      <c r="CE48" s="708"/>
      <c r="CF48" s="664" t="s">
        <v>349</v>
      </c>
      <c r="CG48" s="665"/>
      <c r="CH48" s="665"/>
      <c r="CI48" s="665"/>
      <c r="CJ48" s="665"/>
      <c r="CK48" s="665"/>
      <c r="CL48" s="665"/>
      <c r="CM48" s="665"/>
      <c r="CN48" s="665"/>
      <c r="CO48" s="665"/>
      <c r="CP48" s="665"/>
      <c r="CQ48" s="666"/>
      <c r="CR48" s="667" t="s">
        <v>121</v>
      </c>
      <c r="CS48" s="668"/>
      <c r="CT48" s="668"/>
      <c r="CU48" s="668"/>
      <c r="CV48" s="668"/>
      <c r="CW48" s="668"/>
      <c r="CX48" s="668"/>
      <c r="CY48" s="669"/>
      <c r="CZ48" s="672" t="s">
        <v>121</v>
      </c>
      <c r="DA48" s="673"/>
      <c r="DB48" s="673"/>
      <c r="DC48" s="679"/>
      <c r="DD48" s="676" t="s">
        <v>121</v>
      </c>
      <c r="DE48" s="668"/>
      <c r="DF48" s="668"/>
      <c r="DG48" s="668"/>
      <c r="DH48" s="668"/>
      <c r="DI48" s="668"/>
      <c r="DJ48" s="668"/>
      <c r="DK48" s="669"/>
      <c r="DL48" s="750"/>
      <c r="DM48" s="751"/>
      <c r="DN48" s="751"/>
      <c r="DO48" s="751"/>
      <c r="DP48" s="751"/>
      <c r="DQ48" s="751"/>
      <c r="DR48" s="751"/>
      <c r="DS48" s="751"/>
      <c r="DT48" s="751"/>
      <c r="DU48" s="751"/>
      <c r="DV48" s="752"/>
      <c r="DW48" s="741"/>
      <c r="DX48" s="742"/>
      <c r="DY48" s="742"/>
      <c r="DZ48" s="742"/>
      <c r="EA48" s="742"/>
      <c r="EB48" s="742"/>
      <c r="EC48" s="743"/>
    </row>
    <row r="49" spans="2:133" ht="11.25" customHeight="1" x14ac:dyDescent="0.2">
      <c r="B49" s="207"/>
      <c r="CD49" s="688" t="s">
        <v>350</v>
      </c>
      <c r="CE49" s="689"/>
      <c r="CF49" s="689"/>
      <c r="CG49" s="689"/>
      <c r="CH49" s="689"/>
      <c r="CI49" s="689"/>
      <c r="CJ49" s="689"/>
      <c r="CK49" s="689"/>
      <c r="CL49" s="689"/>
      <c r="CM49" s="689"/>
      <c r="CN49" s="689"/>
      <c r="CO49" s="689"/>
      <c r="CP49" s="689"/>
      <c r="CQ49" s="690"/>
      <c r="CR49" s="739">
        <v>5068319</v>
      </c>
      <c r="CS49" s="726"/>
      <c r="CT49" s="726"/>
      <c r="CU49" s="726"/>
      <c r="CV49" s="726"/>
      <c r="CW49" s="726"/>
      <c r="CX49" s="726"/>
      <c r="CY49" s="755"/>
      <c r="CZ49" s="747">
        <v>100</v>
      </c>
      <c r="DA49" s="756"/>
      <c r="DB49" s="756"/>
      <c r="DC49" s="757"/>
      <c r="DD49" s="758">
        <v>3968338</v>
      </c>
      <c r="DE49" s="726"/>
      <c r="DF49" s="726"/>
      <c r="DG49" s="726"/>
      <c r="DH49" s="726"/>
      <c r="DI49" s="726"/>
      <c r="DJ49" s="726"/>
      <c r="DK49" s="755"/>
      <c r="DL49" s="759"/>
      <c r="DM49" s="760"/>
      <c r="DN49" s="760"/>
      <c r="DO49" s="760"/>
      <c r="DP49" s="760"/>
      <c r="DQ49" s="760"/>
      <c r="DR49" s="760"/>
      <c r="DS49" s="760"/>
      <c r="DT49" s="760"/>
      <c r="DU49" s="760"/>
      <c r="DV49" s="761"/>
      <c r="DW49" s="762"/>
      <c r="DX49" s="763"/>
      <c r="DY49" s="763"/>
      <c r="DZ49" s="763"/>
      <c r="EA49" s="763"/>
      <c r="EB49" s="763"/>
      <c r="EC49" s="764"/>
    </row>
  </sheetData>
  <sheetProtection algorithmName="SHA-512" hashValue="q0n2VHTXEsElujJTQLFF4/0bCiFaSYtbOKturUie64ECxotxD24j9KSKWI/Tgl+M0JUG2IOc6j0qieNUNNGTGg==" saltValue="fInwCOpUAHFuEDV6CmAh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65" t="s">
        <v>351</v>
      </c>
      <c r="B2" s="765"/>
      <c r="C2" s="765"/>
      <c r="D2" s="765"/>
      <c r="E2" s="765"/>
      <c r="F2" s="765"/>
      <c r="G2" s="765"/>
      <c r="H2" s="765"/>
      <c r="I2" s="765"/>
      <c r="J2" s="765"/>
      <c r="K2" s="765"/>
      <c r="L2" s="765"/>
      <c r="M2" s="765"/>
      <c r="N2" s="765"/>
      <c r="O2" s="765"/>
      <c r="P2" s="765"/>
      <c r="Q2" s="765"/>
      <c r="R2" s="765"/>
      <c r="S2" s="765"/>
      <c r="T2" s="765"/>
      <c r="U2" s="765"/>
      <c r="V2" s="765"/>
      <c r="W2" s="765"/>
      <c r="X2" s="765"/>
      <c r="Y2" s="765"/>
      <c r="Z2" s="765"/>
      <c r="AA2" s="765"/>
      <c r="AB2" s="765"/>
      <c r="AC2" s="765"/>
      <c r="AD2" s="765"/>
      <c r="AE2" s="765"/>
      <c r="AF2" s="765"/>
      <c r="AG2" s="765"/>
      <c r="AH2" s="765"/>
      <c r="AI2" s="765"/>
      <c r="AJ2" s="765"/>
      <c r="AK2" s="765"/>
      <c r="AL2" s="765"/>
      <c r="AM2" s="765"/>
      <c r="AN2" s="765"/>
      <c r="AO2" s="765"/>
      <c r="AP2" s="765"/>
      <c r="AQ2" s="765"/>
      <c r="AR2" s="765"/>
      <c r="AS2" s="765"/>
      <c r="AT2" s="765"/>
      <c r="AU2" s="765"/>
      <c r="AV2" s="765"/>
      <c r="AW2" s="765"/>
      <c r="AX2" s="765"/>
      <c r="AY2" s="765"/>
      <c r="AZ2" s="765"/>
      <c r="BA2" s="765"/>
      <c r="BB2" s="765"/>
      <c r="BC2" s="765"/>
      <c r="BD2" s="765"/>
      <c r="BE2" s="765"/>
      <c r="BF2" s="765"/>
      <c r="BG2" s="765"/>
      <c r="BH2" s="765"/>
      <c r="BI2" s="76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66" t="s">
        <v>352</v>
      </c>
      <c r="DK2" s="767"/>
      <c r="DL2" s="767"/>
      <c r="DM2" s="767"/>
      <c r="DN2" s="767"/>
      <c r="DO2" s="768"/>
      <c r="DP2" s="210"/>
      <c r="DQ2" s="766" t="s">
        <v>353</v>
      </c>
      <c r="DR2" s="767"/>
      <c r="DS2" s="767"/>
      <c r="DT2" s="767"/>
      <c r="DU2" s="767"/>
      <c r="DV2" s="767"/>
      <c r="DW2" s="767"/>
      <c r="DX2" s="767"/>
      <c r="DY2" s="767"/>
      <c r="DZ2" s="76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9" t="s">
        <v>354</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14"/>
      <c r="BA4" s="214"/>
      <c r="BB4" s="214"/>
      <c r="BC4" s="214"/>
      <c r="BD4" s="214"/>
      <c r="BE4" s="215"/>
      <c r="BF4" s="215"/>
      <c r="BG4" s="215"/>
      <c r="BH4" s="215"/>
      <c r="BI4" s="215"/>
      <c r="BJ4" s="215"/>
      <c r="BK4" s="215"/>
      <c r="BL4" s="215"/>
      <c r="BM4" s="215"/>
      <c r="BN4" s="215"/>
      <c r="BO4" s="215"/>
      <c r="BP4" s="215"/>
      <c r="BQ4" s="770" t="s">
        <v>355</v>
      </c>
      <c r="BR4" s="770"/>
      <c r="BS4" s="770"/>
      <c r="BT4" s="770"/>
      <c r="BU4" s="770"/>
      <c r="BV4" s="770"/>
      <c r="BW4" s="770"/>
      <c r="BX4" s="770"/>
      <c r="BY4" s="770"/>
      <c r="BZ4" s="770"/>
      <c r="CA4" s="770"/>
      <c r="CB4" s="770"/>
      <c r="CC4" s="770"/>
      <c r="CD4" s="770"/>
      <c r="CE4" s="770"/>
      <c r="CF4" s="770"/>
      <c r="CG4" s="770"/>
      <c r="CH4" s="770"/>
      <c r="CI4" s="770"/>
      <c r="CJ4" s="770"/>
      <c r="CK4" s="770"/>
      <c r="CL4" s="770"/>
      <c r="CM4" s="770"/>
      <c r="CN4" s="770"/>
      <c r="CO4" s="770"/>
      <c r="CP4" s="770"/>
      <c r="CQ4" s="770"/>
      <c r="CR4" s="770"/>
      <c r="CS4" s="770"/>
      <c r="CT4" s="770"/>
      <c r="CU4" s="770"/>
      <c r="CV4" s="770"/>
      <c r="CW4" s="770"/>
      <c r="CX4" s="770"/>
      <c r="CY4" s="770"/>
      <c r="CZ4" s="770"/>
      <c r="DA4" s="770"/>
      <c r="DB4" s="770"/>
      <c r="DC4" s="770"/>
      <c r="DD4" s="770"/>
      <c r="DE4" s="770"/>
      <c r="DF4" s="770"/>
      <c r="DG4" s="770"/>
      <c r="DH4" s="770"/>
      <c r="DI4" s="770"/>
      <c r="DJ4" s="770"/>
      <c r="DK4" s="770"/>
      <c r="DL4" s="770"/>
      <c r="DM4" s="770"/>
      <c r="DN4" s="770"/>
      <c r="DO4" s="770"/>
      <c r="DP4" s="770"/>
      <c r="DQ4" s="770"/>
      <c r="DR4" s="770"/>
      <c r="DS4" s="770"/>
      <c r="DT4" s="770"/>
      <c r="DU4" s="770"/>
      <c r="DV4" s="770"/>
      <c r="DW4" s="770"/>
      <c r="DX4" s="770"/>
      <c r="DY4" s="770"/>
      <c r="DZ4" s="770"/>
      <c r="EA4" s="216"/>
    </row>
    <row r="5" spans="1:131" s="217" customFormat="1" ht="26.25" customHeight="1" x14ac:dyDescent="0.2">
      <c r="A5" s="771" t="s">
        <v>356</v>
      </c>
      <c r="B5" s="772"/>
      <c r="C5" s="772"/>
      <c r="D5" s="772"/>
      <c r="E5" s="772"/>
      <c r="F5" s="772"/>
      <c r="G5" s="772"/>
      <c r="H5" s="772"/>
      <c r="I5" s="772"/>
      <c r="J5" s="772"/>
      <c r="K5" s="772"/>
      <c r="L5" s="772"/>
      <c r="M5" s="772"/>
      <c r="N5" s="772"/>
      <c r="O5" s="772"/>
      <c r="P5" s="773"/>
      <c r="Q5" s="777" t="s">
        <v>357</v>
      </c>
      <c r="R5" s="778"/>
      <c r="S5" s="778"/>
      <c r="T5" s="778"/>
      <c r="U5" s="779"/>
      <c r="V5" s="777" t="s">
        <v>358</v>
      </c>
      <c r="W5" s="778"/>
      <c r="X5" s="778"/>
      <c r="Y5" s="778"/>
      <c r="Z5" s="779"/>
      <c r="AA5" s="777" t="s">
        <v>359</v>
      </c>
      <c r="AB5" s="778"/>
      <c r="AC5" s="778"/>
      <c r="AD5" s="778"/>
      <c r="AE5" s="778"/>
      <c r="AF5" s="783" t="s">
        <v>360</v>
      </c>
      <c r="AG5" s="778"/>
      <c r="AH5" s="778"/>
      <c r="AI5" s="778"/>
      <c r="AJ5" s="784"/>
      <c r="AK5" s="778" t="s">
        <v>361</v>
      </c>
      <c r="AL5" s="778"/>
      <c r="AM5" s="778"/>
      <c r="AN5" s="778"/>
      <c r="AO5" s="779"/>
      <c r="AP5" s="777" t="s">
        <v>362</v>
      </c>
      <c r="AQ5" s="778"/>
      <c r="AR5" s="778"/>
      <c r="AS5" s="778"/>
      <c r="AT5" s="779"/>
      <c r="AU5" s="777" t="s">
        <v>363</v>
      </c>
      <c r="AV5" s="778"/>
      <c r="AW5" s="778"/>
      <c r="AX5" s="778"/>
      <c r="AY5" s="784"/>
      <c r="AZ5" s="214"/>
      <c r="BA5" s="214"/>
      <c r="BB5" s="214"/>
      <c r="BC5" s="214"/>
      <c r="BD5" s="214"/>
      <c r="BE5" s="215"/>
      <c r="BF5" s="215"/>
      <c r="BG5" s="215"/>
      <c r="BH5" s="215"/>
      <c r="BI5" s="215"/>
      <c r="BJ5" s="215"/>
      <c r="BK5" s="215"/>
      <c r="BL5" s="215"/>
      <c r="BM5" s="215"/>
      <c r="BN5" s="215"/>
      <c r="BO5" s="215"/>
      <c r="BP5" s="215"/>
      <c r="BQ5" s="771" t="s">
        <v>364</v>
      </c>
      <c r="BR5" s="772"/>
      <c r="BS5" s="772"/>
      <c r="BT5" s="772"/>
      <c r="BU5" s="772"/>
      <c r="BV5" s="772"/>
      <c r="BW5" s="772"/>
      <c r="BX5" s="772"/>
      <c r="BY5" s="772"/>
      <c r="BZ5" s="772"/>
      <c r="CA5" s="772"/>
      <c r="CB5" s="772"/>
      <c r="CC5" s="772"/>
      <c r="CD5" s="772"/>
      <c r="CE5" s="772"/>
      <c r="CF5" s="772"/>
      <c r="CG5" s="773"/>
      <c r="CH5" s="777" t="s">
        <v>365</v>
      </c>
      <c r="CI5" s="778"/>
      <c r="CJ5" s="778"/>
      <c r="CK5" s="778"/>
      <c r="CL5" s="779"/>
      <c r="CM5" s="777" t="s">
        <v>366</v>
      </c>
      <c r="CN5" s="778"/>
      <c r="CO5" s="778"/>
      <c r="CP5" s="778"/>
      <c r="CQ5" s="779"/>
      <c r="CR5" s="777" t="s">
        <v>367</v>
      </c>
      <c r="CS5" s="778"/>
      <c r="CT5" s="778"/>
      <c r="CU5" s="778"/>
      <c r="CV5" s="779"/>
      <c r="CW5" s="777" t="s">
        <v>368</v>
      </c>
      <c r="CX5" s="778"/>
      <c r="CY5" s="778"/>
      <c r="CZ5" s="778"/>
      <c r="DA5" s="779"/>
      <c r="DB5" s="777" t="s">
        <v>369</v>
      </c>
      <c r="DC5" s="778"/>
      <c r="DD5" s="778"/>
      <c r="DE5" s="778"/>
      <c r="DF5" s="779"/>
      <c r="DG5" s="807" t="s">
        <v>370</v>
      </c>
      <c r="DH5" s="808"/>
      <c r="DI5" s="808"/>
      <c r="DJ5" s="808"/>
      <c r="DK5" s="809"/>
      <c r="DL5" s="807" t="s">
        <v>371</v>
      </c>
      <c r="DM5" s="808"/>
      <c r="DN5" s="808"/>
      <c r="DO5" s="808"/>
      <c r="DP5" s="809"/>
      <c r="DQ5" s="777" t="s">
        <v>372</v>
      </c>
      <c r="DR5" s="778"/>
      <c r="DS5" s="778"/>
      <c r="DT5" s="778"/>
      <c r="DU5" s="779"/>
      <c r="DV5" s="777" t="s">
        <v>363</v>
      </c>
      <c r="DW5" s="778"/>
      <c r="DX5" s="778"/>
      <c r="DY5" s="778"/>
      <c r="DZ5" s="784"/>
      <c r="EA5" s="216"/>
    </row>
    <row r="6" spans="1:131" s="217" customFormat="1" ht="26.25" customHeight="1" thickBot="1" x14ac:dyDescent="0.25">
      <c r="A6" s="774"/>
      <c r="B6" s="775"/>
      <c r="C6" s="775"/>
      <c r="D6" s="775"/>
      <c r="E6" s="775"/>
      <c r="F6" s="775"/>
      <c r="G6" s="775"/>
      <c r="H6" s="775"/>
      <c r="I6" s="775"/>
      <c r="J6" s="775"/>
      <c r="K6" s="775"/>
      <c r="L6" s="775"/>
      <c r="M6" s="775"/>
      <c r="N6" s="775"/>
      <c r="O6" s="775"/>
      <c r="P6" s="776"/>
      <c r="Q6" s="780"/>
      <c r="R6" s="781"/>
      <c r="S6" s="781"/>
      <c r="T6" s="781"/>
      <c r="U6" s="782"/>
      <c r="V6" s="780"/>
      <c r="W6" s="781"/>
      <c r="X6" s="781"/>
      <c r="Y6" s="781"/>
      <c r="Z6" s="782"/>
      <c r="AA6" s="780"/>
      <c r="AB6" s="781"/>
      <c r="AC6" s="781"/>
      <c r="AD6" s="781"/>
      <c r="AE6" s="781"/>
      <c r="AF6" s="785"/>
      <c r="AG6" s="781"/>
      <c r="AH6" s="781"/>
      <c r="AI6" s="781"/>
      <c r="AJ6" s="786"/>
      <c r="AK6" s="781"/>
      <c r="AL6" s="781"/>
      <c r="AM6" s="781"/>
      <c r="AN6" s="781"/>
      <c r="AO6" s="782"/>
      <c r="AP6" s="780"/>
      <c r="AQ6" s="781"/>
      <c r="AR6" s="781"/>
      <c r="AS6" s="781"/>
      <c r="AT6" s="782"/>
      <c r="AU6" s="780"/>
      <c r="AV6" s="781"/>
      <c r="AW6" s="781"/>
      <c r="AX6" s="781"/>
      <c r="AY6" s="786"/>
      <c r="AZ6" s="214"/>
      <c r="BA6" s="214"/>
      <c r="BB6" s="214"/>
      <c r="BC6" s="214"/>
      <c r="BD6" s="214"/>
      <c r="BE6" s="215"/>
      <c r="BF6" s="215"/>
      <c r="BG6" s="215"/>
      <c r="BH6" s="215"/>
      <c r="BI6" s="215"/>
      <c r="BJ6" s="215"/>
      <c r="BK6" s="215"/>
      <c r="BL6" s="215"/>
      <c r="BM6" s="215"/>
      <c r="BN6" s="215"/>
      <c r="BO6" s="215"/>
      <c r="BP6" s="215"/>
      <c r="BQ6" s="774"/>
      <c r="BR6" s="775"/>
      <c r="BS6" s="775"/>
      <c r="BT6" s="775"/>
      <c r="BU6" s="775"/>
      <c r="BV6" s="775"/>
      <c r="BW6" s="775"/>
      <c r="BX6" s="775"/>
      <c r="BY6" s="775"/>
      <c r="BZ6" s="775"/>
      <c r="CA6" s="775"/>
      <c r="CB6" s="775"/>
      <c r="CC6" s="775"/>
      <c r="CD6" s="775"/>
      <c r="CE6" s="775"/>
      <c r="CF6" s="775"/>
      <c r="CG6" s="776"/>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810"/>
      <c r="DH6" s="811"/>
      <c r="DI6" s="811"/>
      <c r="DJ6" s="811"/>
      <c r="DK6" s="812"/>
      <c r="DL6" s="810"/>
      <c r="DM6" s="811"/>
      <c r="DN6" s="811"/>
      <c r="DO6" s="811"/>
      <c r="DP6" s="812"/>
      <c r="DQ6" s="780"/>
      <c r="DR6" s="781"/>
      <c r="DS6" s="781"/>
      <c r="DT6" s="781"/>
      <c r="DU6" s="782"/>
      <c r="DV6" s="780"/>
      <c r="DW6" s="781"/>
      <c r="DX6" s="781"/>
      <c r="DY6" s="781"/>
      <c r="DZ6" s="786"/>
      <c r="EA6" s="216"/>
    </row>
    <row r="7" spans="1:131" s="217" customFormat="1" ht="26.25" customHeight="1" thickTop="1" x14ac:dyDescent="0.2">
      <c r="A7" s="218">
        <v>1</v>
      </c>
      <c r="B7" s="793" t="s">
        <v>373</v>
      </c>
      <c r="C7" s="794"/>
      <c r="D7" s="794"/>
      <c r="E7" s="794"/>
      <c r="F7" s="794"/>
      <c r="G7" s="794"/>
      <c r="H7" s="794"/>
      <c r="I7" s="794"/>
      <c r="J7" s="794"/>
      <c r="K7" s="794"/>
      <c r="L7" s="794"/>
      <c r="M7" s="794"/>
      <c r="N7" s="794"/>
      <c r="O7" s="794"/>
      <c r="P7" s="795"/>
      <c r="Q7" s="796">
        <v>5299</v>
      </c>
      <c r="R7" s="797"/>
      <c r="S7" s="797"/>
      <c r="T7" s="797"/>
      <c r="U7" s="797"/>
      <c r="V7" s="797">
        <v>5044</v>
      </c>
      <c r="W7" s="797"/>
      <c r="X7" s="797"/>
      <c r="Y7" s="797"/>
      <c r="Z7" s="797"/>
      <c r="AA7" s="797">
        <v>254</v>
      </c>
      <c r="AB7" s="797"/>
      <c r="AC7" s="797"/>
      <c r="AD7" s="797"/>
      <c r="AE7" s="798"/>
      <c r="AF7" s="799">
        <v>251</v>
      </c>
      <c r="AG7" s="800"/>
      <c r="AH7" s="800"/>
      <c r="AI7" s="800"/>
      <c r="AJ7" s="801"/>
      <c r="AK7" s="802">
        <v>40</v>
      </c>
      <c r="AL7" s="803"/>
      <c r="AM7" s="803"/>
      <c r="AN7" s="803"/>
      <c r="AO7" s="803"/>
      <c r="AP7" s="803">
        <v>3764</v>
      </c>
      <c r="AQ7" s="803"/>
      <c r="AR7" s="803"/>
      <c r="AS7" s="803"/>
      <c r="AT7" s="803"/>
      <c r="AU7" s="804"/>
      <c r="AV7" s="804"/>
      <c r="AW7" s="804"/>
      <c r="AX7" s="804"/>
      <c r="AY7" s="805"/>
      <c r="AZ7" s="214"/>
      <c r="BA7" s="214"/>
      <c r="BB7" s="214"/>
      <c r="BC7" s="214"/>
      <c r="BD7" s="214"/>
      <c r="BE7" s="215"/>
      <c r="BF7" s="215"/>
      <c r="BG7" s="215"/>
      <c r="BH7" s="215"/>
      <c r="BI7" s="215"/>
      <c r="BJ7" s="215"/>
      <c r="BK7" s="215"/>
      <c r="BL7" s="215"/>
      <c r="BM7" s="215"/>
      <c r="BN7" s="215"/>
      <c r="BO7" s="215"/>
      <c r="BP7" s="215"/>
      <c r="BQ7" s="218">
        <v>1</v>
      </c>
      <c r="BR7" s="219"/>
      <c r="BS7" s="790" t="s">
        <v>557</v>
      </c>
      <c r="BT7" s="791"/>
      <c r="BU7" s="791"/>
      <c r="BV7" s="791"/>
      <c r="BW7" s="791"/>
      <c r="BX7" s="791"/>
      <c r="BY7" s="791"/>
      <c r="BZ7" s="791"/>
      <c r="CA7" s="791"/>
      <c r="CB7" s="791"/>
      <c r="CC7" s="791"/>
      <c r="CD7" s="791"/>
      <c r="CE7" s="791"/>
      <c r="CF7" s="791"/>
      <c r="CG7" s="806"/>
      <c r="CH7" s="787">
        <v>-5</v>
      </c>
      <c r="CI7" s="788"/>
      <c r="CJ7" s="788"/>
      <c r="CK7" s="788"/>
      <c r="CL7" s="789"/>
      <c r="CM7" s="787">
        <v>1102</v>
      </c>
      <c r="CN7" s="788"/>
      <c r="CO7" s="788"/>
      <c r="CP7" s="788"/>
      <c r="CQ7" s="789"/>
      <c r="CR7" s="787">
        <v>0</v>
      </c>
      <c r="CS7" s="788"/>
      <c r="CT7" s="788"/>
      <c r="CU7" s="788"/>
      <c r="CV7" s="789"/>
      <c r="CW7" s="787" t="s">
        <v>486</v>
      </c>
      <c r="CX7" s="788"/>
      <c r="CY7" s="788"/>
      <c r="CZ7" s="788"/>
      <c r="DA7" s="789"/>
      <c r="DB7" s="787" t="s">
        <v>486</v>
      </c>
      <c r="DC7" s="788"/>
      <c r="DD7" s="788"/>
      <c r="DE7" s="788"/>
      <c r="DF7" s="789"/>
      <c r="DG7" s="787">
        <v>618</v>
      </c>
      <c r="DH7" s="788"/>
      <c r="DI7" s="788"/>
      <c r="DJ7" s="788"/>
      <c r="DK7" s="789"/>
      <c r="DL7" s="787" t="s">
        <v>486</v>
      </c>
      <c r="DM7" s="788"/>
      <c r="DN7" s="788"/>
      <c r="DO7" s="788"/>
      <c r="DP7" s="789"/>
      <c r="DQ7" s="787" t="s">
        <v>486</v>
      </c>
      <c r="DR7" s="788"/>
      <c r="DS7" s="788"/>
      <c r="DT7" s="788"/>
      <c r="DU7" s="789"/>
      <c r="DV7" s="790"/>
      <c r="DW7" s="791"/>
      <c r="DX7" s="791"/>
      <c r="DY7" s="791"/>
      <c r="DZ7" s="792"/>
      <c r="EA7" s="216"/>
    </row>
    <row r="8" spans="1:131" s="217" customFormat="1" ht="26.25" customHeight="1" x14ac:dyDescent="0.2">
      <c r="A8" s="220">
        <v>2</v>
      </c>
      <c r="B8" s="824" t="s">
        <v>374</v>
      </c>
      <c r="C8" s="825"/>
      <c r="D8" s="825"/>
      <c r="E8" s="825"/>
      <c r="F8" s="825"/>
      <c r="G8" s="825"/>
      <c r="H8" s="825"/>
      <c r="I8" s="825"/>
      <c r="J8" s="825"/>
      <c r="K8" s="825"/>
      <c r="L8" s="825"/>
      <c r="M8" s="825"/>
      <c r="N8" s="825"/>
      <c r="O8" s="825"/>
      <c r="P8" s="826"/>
      <c r="Q8" s="827">
        <v>46</v>
      </c>
      <c r="R8" s="828"/>
      <c r="S8" s="828"/>
      <c r="T8" s="828"/>
      <c r="U8" s="828"/>
      <c r="V8" s="828">
        <v>43</v>
      </c>
      <c r="W8" s="828"/>
      <c r="X8" s="828"/>
      <c r="Y8" s="828"/>
      <c r="Z8" s="828"/>
      <c r="AA8" s="828">
        <v>3</v>
      </c>
      <c r="AB8" s="828"/>
      <c r="AC8" s="828"/>
      <c r="AD8" s="828"/>
      <c r="AE8" s="829"/>
      <c r="AF8" s="830">
        <v>3</v>
      </c>
      <c r="AG8" s="831"/>
      <c r="AH8" s="831"/>
      <c r="AI8" s="831"/>
      <c r="AJ8" s="832"/>
      <c r="AK8" s="813" t="s">
        <v>543</v>
      </c>
      <c r="AL8" s="814"/>
      <c r="AM8" s="814"/>
      <c r="AN8" s="814"/>
      <c r="AO8" s="814"/>
      <c r="AP8" s="814" t="s">
        <v>543</v>
      </c>
      <c r="AQ8" s="814"/>
      <c r="AR8" s="814"/>
      <c r="AS8" s="814"/>
      <c r="AT8" s="814"/>
      <c r="AU8" s="815"/>
      <c r="AV8" s="815"/>
      <c r="AW8" s="815"/>
      <c r="AX8" s="815"/>
      <c r="AY8" s="816"/>
      <c r="AZ8" s="214"/>
      <c r="BA8" s="214"/>
      <c r="BB8" s="214"/>
      <c r="BC8" s="214"/>
      <c r="BD8" s="214"/>
      <c r="BE8" s="215"/>
      <c r="BF8" s="215"/>
      <c r="BG8" s="215"/>
      <c r="BH8" s="215"/>
      <c r="BI8" s="215"/>
      <c r="BJ8" s="215"/>
      <c r="BK8" s="215"/>
      <c r="BL8" s="215"/>
      <c r="BM8" s="215"/>
      <c r="BN8" s="215"/>
      <c r="BO8" s="215"/>
      <c r="BP8" s="215"/>
      <c r="BQ8" s="220">
        <v>2</v>
      </c>
      <c r="BR8" s="221"/>
      <c r="BS8" s="817"/>
      <c r="BT8" s="818"/>
      <c r="BU8" s="818"/>
      <c r="BV8" s="818"/>
      <c r="BW8" s="818"/>
      <c r="BX8" s="818"/>
      <c r="BY8" s="818"/>
      <c r="BZ8" s="818"/>
      <c r="CA8" s="818"/>
      <c r="CB8" s="818"/>
      <c r="CC8" s="818"/>
      <c r="CD8" s="818"/>
      <c r="CE8" s="818"/>
      <c r="CF8" s="818"/>
      <c r="CG8" s="819"/>
      <c r="CH8" s="820"/>
      <c r="CI8" s="821"/>
      <c r="CJ8" s="821"/>
      <c r="CK8" s="821"/>
      <c r="CL8" s="822"/>
      <c r="CM8" s="820"/>
      <c r="CN8" s="821"/>
      <c r="CO8" s="821"/>
      <c r="CP8" s="821"/>
      <c r="CQ8" s="822"/>
      <c r="CR8" s="820"/>
      <c r="CS8" s="821"/>
      <c r="CT8" s="821"/>
      <c r="CU8" s="821"/>
      <c r="CV8" s="822"/>
      <c r="CW8" s="820"/>
      <c r="CX8" s="821"/>
      <c r="CY8" s="821"/>
      <c r="CZ8" s="821"/>
      <c r="DA8" s="822"/>
      <c r="DB8" s="820"/>
      <c r="DC8" s="821"/>
      <c r="DD8" s="821"/>
      <c r="DE8" s="821"/>
      <c r="DF8" s="822"/>
      <c r="DG8" s="820"/>
      <c r="DH8" s="821"/>
      <c r="DI8" s="821"/>
      <c r="DJ8" s="821"/>
      <c r="DK8" s="822"/>
      <c r="DL8" s="820"/>
      <c r="DM8" s="821"/>
      <c r="DN8" s="821"/>
      <c r="DO8" s="821"/>
      <c r="DP8" s="822"/>
      <c r="DQ8" s="820"/>
      <c r="DR8" s="821"/>
      <c r="DS8" s="821"/>
      <c r="DT8" s="821"/>
      <c r="DU8" s="822"/>
      <c r="DV8" s="817"/>
      <c r="DW8" s="818"/>
      <c r="DX8" s="818"/>
      <c r="DY8" s="818"/>
      <c r="DZ8" s="823"/>
      <c r="EA8" s="216"/>
    </row>
    <row r="9" spans="1:131" s="217" customFormat="1" ht="26.25" customHeight="1" x14ac:dyDescent="0.2">
      <c r="A9" s="220">
        <v>3</v>
      </c>
      <c r="B9" s="824"/>
      <c r="C9" s="825"/>
      <c r="D9" s="825"/>
      <c r="E9" s="825"/>
      <c r="F9" s="825"/>
      <c r="G9" s="825"/>
      <c r="H9" s="825"/>
      <c r="I9" s="825"/>
      <c r="J9" s="825"/>
      <c r="K9" s="825"/>
      <c r="L9" s="825"/>
      <c r="M9" s="825"/>
      <c r="N9" s="825"/>
      <c r="O9" s="825"/>
      <c r="P9" s="826"/>
      <c r="Q9" s="827"/>
      <c r="R9" s="828"/>
      <c r="S9" s="828"/>
      <c r="T9" s="828"/>
      <c r="U9" s="828"/>
      <c r="V9" s="828"/>
      <c r="W9" s="828"/>
      <c r="X9" s="828"/>
      <c r="Y9" s="828"/>
      <c r="Z9" s="828"/>
      <c r="AA9" s="828"/>
      <c r="AB9" s="828"/>
      <c r="AC9" s="828"/>
      <c r="AD9" s="828"/>
      <c r="AE9" s="829"/>
      <c r="AF9" s="830"/>
      <c r="AG9" s="831"/>
      <c r="AH9" s="831"/>
      <c r="AI9" s="831"/>
      <c r="AJ9" s="832"/>
      <c r="AK9" s="813"/>
      <c r="AL9" s="814"/>
      <c r="AM9" s="814"/>
      <c r="AN9" s="814"/>
      <c r="AO9" s="814"/>
      <c r="AP9" s="814"/>
      <c r="AQ9" s="814"/>
      <c r="AR9" s="814"/>
      <c r="AS9" s="814"/>
      <c r="AT9" s="814"/>
      <c r="AU9" s="815"/>
      <c r="AV9" s="815"/>
      <c r="AW9" s="815"/>
      <c r="AX9" s="815"/>
      <c r="AY9" s="816"/>
      <c r="AZ9" s="214"/>
      <c r="BA9" s="214"/>
      <c r="BB9" s="214"/>
      <c r="BC9" s="214"/>
      <c r="BD9" s="214"/>
      <c r="BE9" s="215"/>
      <c r="BF9" s="215"/>
      <c r="BG9" s="215"/>
      <c r="BH9" s="215"/>
      <c r="BI9" s="215"/>
      <c r="BJ9" s="215"/>
      <c r="BK9" s="215"/>
      <c r="BL9" s="215"/>
      <c r="BM9" s="215"/>
      <c r="BN9" s="215"/>
      <c r="BO9" s="215"/>
      <c r="BP9" s="215"/>
      <c r="BQ9" s="220">
        <v>3</v>
      </c>
      <c r="BR9" s="221"/>
      <c r="BS9" s="817"/>
      <c r="BT9" s="818"/>
      <c r="BU9" s="818"/>
      <c r="BV9" s="818"/>
      <c r="BW9" s="818"/>
      <c r="BX9" s="818"/>
      <c r="BY9" s="818"/>
      <c r="BZ9" s="818"/>
      <c r="CA9" s="818"/>
      <c r="CB9" s="818"/>
      <c r="CC9" s="818"/>
      <c r="CD9" s="818"/>
      <c r="CE9" s="818"/>
      <c r="CF9" s="818"/>
      <c r="CG9" s="819"/>
      <c r="CH9" s="820"/>
      <c r="CI9" s="821"/>
      <c r="CJ9" s="821"/>
      <c r="CK9" s="821"/>
      <c r="CL9" s="822"/>
      <c r="CM9" s="820"/>
      <c r="CN9" s="821"/>
      <c r="CO9" s="821"/>
      <c r="CP9" s="821"/>
      <c r="CQ9" s="822"/>
      <c r="CR9" s="820"/>
      <c r="CS9" s="821"/>
      <c r="CT9" s="821"/>
      <c r="CU9" s="821"/>
      <c r="CV9" s="822"/>
      <c r="CW9" s="820"/>
      <c r="CX9" s="821"/>
      <c r="CY9" s="821"/>
      <c r="CZ9" s="821"/>
      <c r="DA9" s="822"/>
      <c r="DB9" s="820"/>
      <c r="DC9" s="821"/>
      <c r="DD9" s="821"/>
      <c r="DE9" s="821"/>
      <c r="DF9" s="822"/>
      <c r="DG9" s="820"/>
      <c r="DH9" s="821"/>
      <c r="DI9" s="821"/>
      <c r="DJ9" s="821"/>
      <c r="DK9" s="822"/>
      <c r="DL9" s="820"/>
      <c r="DM9" s="821"/>
      <c r="DN9" s="821"/>
      <c r="DO9" s="821"/>
      <c r="DP9" s="822"/>
      <c r="DQ9" s="820"/>
      <c r="DR9" s="821"/>
      <c r="DS9" s="821"/>
      <c r="DT9" s="821"/>
      <c r="DU9" s="822"/>
      <c r="DV9" s="817"/>
      <c r="DW9" s="818"/>
      <c r="DX9" s="818"/>
      <c r="DY9" s="818"/>
      <c r="DZ9" s="823"/>
      <c r="EA9" s="216"/>
    </row>
    <row r="10" spans="1:131" s="217" customFormat="1" ht="26.25" customHeight="1" x14ac:dyDescent="0.2">
      <c r="A10" s="220">
        <v>4</v>
      </c>
      <c r="B10" s="824"/>
      <c r="C10" s="825"/>
      <c r="D10" s="825"/>
      <c r="E10" s="825"/>
      <c r="F10" s="825"/>
      <c r="G10" s="825"/>
      <c r="H10" s="825"/>
      <c r="I10" s="825"/>
      <c r="J10" s="825"/>
      <c r="K10" s="825"/>
      <c r="L10" s="825"/>
      <c r="M10" s="825"/>
      <c r="N10" s="825"/>
      <c r="O10" s="825"/>
      <c r="P10" s="826"/>
      <c r="Q10" s="827"/>
      <c r="R10" s="828"/>
      <c r="S10" s="828"/>
      <c r="T10" s="828"/>
      <c r="U10" s="828"/>
      <c r="V10" s="828"/>
      <c r="W10" s="828"/>
      <c r="X10" s="828"/>
      <c r="Y10" s="828"/>
      <c r="Z10" s="828"/>
      <c r="AA10" s="828"/>
      <c r="AB10" s="828"/>
      <c r="AC10" s="828"/>
      <c r="AD10" s="828"/>
      <c r="AE10" s="829"/>
      <c r="AF10" s="830"/>
      <c r="AG10" s="831"/>
      <c r="AH10" s="831"/>
      <c r="AI10" s="831"/>
      <c r="AJ10" s="832"/>
      <c r="AK10" s="813"/>
      <c r="AL10" s="814"/>
      <c r="AM10" s="814"/>
      <c r="AN10" s="814"/>
      <c r="AO10" s="814"/>
      <c r="AP10" s="814"/>
      <c r="AQ10" s="814"/>
      <c r="AR10" s="814"/>
      <c r="AS10" s="814"/>
      <c r="AT10" s="814"/>
      <c r="AU10" s="815"/>
      <c r="AV10" s="815"/>
      <c r="AW10" s="815"/>
      <c r="AX10" s="815"/>
      <c r="AY10" s="816"/>
      <c r="AZ10" s="214"/>
      <c r="BA10" s="214"/>
      <c r="BB10" s="214"/>
      <c r="BC10" s="214"/>
      <c r="BD10" s="214"/>
      <c r="BE10" s="215"/>
      <c r="BF10" s="215"/>
      <c r="BG10" s="215"/>
      <c r="BH10" s="215"/>
      <c r="BI10" s="215"/>
      <c r="BJ10" s="215"/>
      <c r="BK10" s="215"/>
      <c r="BL10" s="215"/>
      <c r="BM10" s="215"/>
      <c r="BN10" s="215"/>
      <c r="BO10" s="215"/>
      <c r="BP10" s="215"/>
      <c r="BQ10" s="220">
        <v>4</v>
      </c>
      <c r="BR10" s="221"/>
      <c r="BS10" s="817"/>
      <c r="BT10" s="818"/>
      <c r="BU10" s="818"/>
      <c r="BV10" s="818"/>
      <c r="BW10" s="818"/>
      <c r="BX10" s="818"/>
      <c r="BY10" s="818"/>
      <c r="BZ10" s="818"/>
      <c r="CA10" s="818"/>
      <c r="CB10" s="818"/>
      <c r="CC10" s="818"/>
      <c r="CD10" s="818"/>
      <c r="CE10" s="818"/>
      <c r="CF10" s="818"/>
      <c r="CG10" s="819"/>
      <c r="CH10" s="820"/>
      <c r="CI10" s="821"/>
      <c r="CJ10" s="821"/>
      <c r="CK10" s="821"/>
      <c r="CL10" s="822"/>
      <c r="CM10" s="820"/>
      <c r="CN10" s="821"/>
      <c r="CO10" s="821"/>
      <c r="CP10" s="821"/>
      <c r="CQ10" s="822"/>
      <c r="CR10" s="820"/>
      <c r="CS10" s="821"/>
      <c r="CT10" s="821"/>
      <c r="CU10" s="821"/>
      <c r="CV10" s="822"/>
      <c r="CW10" s="820"/>
      <c r="CX10" s="821"/>
      <c r="CY10" s="821"/>
      <c r="CZ10" s="821"/>
      <c r="DA10" s="822"/>
      <c r="DB10" s="820"/>
      <c r="DC10" s="821"/>
      <c r="DD10" s="821"/>
      <c r="DE10" s="821"/>
      <c r="DF10" s="822"/>
      <c r="DG10" s="820"/>
      <c r="DH10" s="821"/>
      <c r="DI10" s="821"/>
      <c r="DJ10" s="821"/>
      <c r="DK10" s="822"/>
      <c r="DL10" s="820"/>
      <c r="DM10" s="821"/>
      <c r="DN10" s="821"/>
      <c r="DO10" s="821"/>
      <c r="DP10" s="822"/>
      <c r="DQ10" s="820"/>
      <c r="DR10" s="821"/>
      <c r="DS10" s="821"/>
      <c r="DT10" s="821"/>
      <c r="DU10" s="822"/>
      <c r="DV10" s="817"/>
      <c r="DW10" s="818"/>
      <c r="DX10" s="818"/>
      <c r="DY10" s="818"/>
      <c r="DZ10" s="823"/>
      <c r="EA10" s="216"/>
    </row>
    <row r="11" spans="1:131" s="217" customFormat="1" ht="26.25" customHeight="1" x14ac:dyDescent="0.2">
      <c r="A11" s="220">
        <v>5</v>
      </c>
      <c r="B11" s="824"/>
      <c r="C11" s="825"/>
      <c r="D11" s="825"/>
      <c r="E11" s="825"/>
      <c r="F11" s="825"/>
      <c r="G11" s="825"/>
      <c r="H11" s="825"/>
      <c r="I11" s="825"/>
      <c r="J11" s="825"/>
      <c r="K11" s="825"/>
      <c r="L11" s="825"/>
      <c r="M11" s="825"/>
      <c r="N11" s="825"/>
      <c r="O11" s="825"/>
      <c r="P11" s="826"/>
      <c r="Q11" s="827"/>
      <c r="R11" s="828"/>
      <c r="S11" s="828"/>
      <c r="T11" s="828"/>
      <c r="U11" s="828"/>
      <c r="V11" s="828"/>
      <c r="W11" s="828"/>
      <c r="X11" s="828"/>
      <c r="Y11" s="828"/>
      <c r="Z11" s="828"/>
      <c r="AA11" s="828"/>
      <c r="AB11" s="828"/>
      <c r="AC11" s="828"/>
      <c r="AD11" s="828"/>
      <c r="AE11" s="829"/>
      <c r="AF11" s="830"/>
      <c r="AG11" s="831"/>
      <c r="AH11" s="831"/>
      <c r="AI11" s="831"/>
      <c r="AJ11" s="832"/>
      <c r="AK11" s="813"/>
      <c r="AL11" s="814"/>
      <c r="AM11" s="814"/>
      <c r="AN11" s="814"/>
      <c r="AO11" s="814"/>
      <c r="AP11" s="814"/>
      <c r="AQ11" s="814"/>
      <c r="AR11" s="814"/>
      <c r="AS11" s="814"/>
      <c r="AT11" s="814"/>
      <c r="AU11" s="815"/>
      <c r="AV11" s="815"/>
      <c r="AW11" s="815"/>
      <c r="AX11" s="815"/>
      <c r="AY11" s="816"/>
      <c r="AZ11" s="214"/>
      <c r="BA11" s="214"/>
      <c r="BB11" s="214"/>
      <c r="BC11" s="214"/>
      <c r="BD11" s="214"/>
      <c r="BE11" s="215"/>
      <c r="BF11" s="215"/>
      <c r="BG11" s="215"/>
      <c r="BH11" s="215"/>
      <c r="BI11" s="215"/>
      <c r="BJ11" s="215"/>
      <c r="BK11" s="215"/>
      <c r="BL11" s="215"/>
      <c r="BM11" s="215"/>
      <c r="BN11" s="215"/>
      <c r="BO11" s="215"/>
      <c r="BP11" s="215"/>
      <c r="BQ11" s="220">
        <v>5</v>
      </c>
      <c r="BR11" s="221"/>
      <c r="BS11" s="817"/>
      <c r="BT11" s="818"/>
      <c r="BU11" s="818"/>
      <c r="BV11" s="818"/>
      <c r="BW11" s="818"/>
      <c r="BX11" s="818"/>
      <c r="BY11" s="818"/>
      <c r="BZ11" s="818"/>
      <c r="CA11" s="818"/>
      <c r="CB11" s="818"/>
      <c r="CC11" s="818"/>
      <c r="CD11" s="818"/>
      <c r="CE11" s="818"/>
      <c r="CF11" s="818"/>
      <c r="CG11" s="819"/>
      <c r="CH11" s="820"/>
      <c r="CI11" s="821"/>
      <c r="CJ11" s="821"/>
      <c r="CK11" s="821"/>
      <c r="CL11" s="822"/>
      <c r="CM11" s="820"/>
      <c r="CN11" s="821"/>
      <c r="CO11" s="821"/>
      <c r="CP11" s="821"/>
      <c r="CQ11" s="822"/>
      <c r="CR11" s="820"/>
      <c r="CS11" s="821"/>
      <c r="CT11" s="821"/>
      <c r="CU11" s="821"/>
      <c r="CV11" s="822"/>
      <c r="CW11" s="820"/>
      <c r="CX11" s="821"/>
      <c r="CY11" s="821"/>
      <c r="CZ11" s="821"/>
      <c r="DA11" s="822"/>
      <c r="DB11" s="820"/>
      <c r="DC11" s="821"/>
      <c r="DD11" s="821"/>
      <c r="DE11" s="821"/>
      <c r="DF11" s="822"/>
      <c r="DG11" s="820"/>
      <c r="DH11" s="821"/>
      <c r="DI11" s="821"/>
      <c r="DJ11" s="821"/>
      <c r="DK11" s="822"/>
      <c r="DL11" s="820"/>
      <c r="DM11" s="821"/>
      <c r="DN11" s="821"/>
      <c r="DO11" s="821"/>
      <c r="DP11" s="822"/>
      <c r="DQ11" s="820"/>
      <c r="DR11" s="821"/>
      <c r="DS11" s="821"/>
      <c r="DT11" s="821"/>
      <c r="DU11" s="822"/>
      <c r="DV11" s="817"/>
      <c r="DW11" s="818"/>
      <c r="DX11" s="818"/>
      <c r="DY11" s="818"/>
      <c r="DZ11" s="823"/>
      <c r="EA11" s="216"/>
    </row>
    <row r="12" spans="1:131" s="217" customFormat="1" ht="26.25" customHeight="1" x14ac:dyDescent="0.2">
      <c r="A12" s="220">
        <v>6</v>
      </c>
      <c r="B12" s="824"/>
      <c r="C12" s="825"/>
      <c r="D12" s="825"/>
      <c r="E12" s="825"/>
      <c r="F12" s="825"/>
      <c r="G12" s="825"/>
      <c r="H12" s="825"/>
      <c r="I12" s="825"/>
      <c r="J12" s="825"/>
      <c r="K12" s="825"/>
      <c r="L12" s="825"/>
      <c r="M12" s="825"/>
      <c r="N12" s="825"/>
      <c r="O12" s="825"/>
      <c r="P12" s="826"/>
      <c r="Q12" s="827"/>
      <c r="R12" s="828"/>
      <c r="S12" s="828"/>
      <c r="T12" s="828"/>
      <c r="U12" s="828"/>
      <c r="V12" s="828"/>
      <c r="W12" s="828"/>
      <c r="X12" s="828"/>
      <c r="Y12" s="828"/>
      <c r="Z12" s="828"/>
      <c r="AA12" s="828"/>
      <c r="AB12" s="828"/>
      <c r="AC12" s="828"/>
      <c r="AD12" s="828"/>
      <c r="AE12" s="829"/>
      <c r="AF12" s="830"/>
      <c r="AG12" s="831"/>
      <c r="AH12" s="831"/>
      <c r="AI12" s="831"/>
      <c r="AJ12" s="832"/>
      <c r="AK12" s="813"/>
      <c r="AL12" s="814"/>
      <c r="AM12" s="814"/>
      <c r="AN12" s="814"/>
      <c r="AO12" s="814"/>
      <c r="AP12" s="814"/>
      <c r="AQ12" s="814"/>
      <c r="AR12" s="814"/>
      <c r="AS12" s="814"/>
      <c r="AT12" s="814"/>
      <c r="AU12" s="815"/>
      <c r="AV12" s="815"/>
      <c r="AW12" s="815"/>
      <c r="AX12" s="815"/>
      <c r="AY12" s="816"/>
      <c r="AZ12" s="214"/>
      <c r="BA12" s="214"/>
      <c r="BB12" s="214"/>
      <c r="BC12" s="214"/>
      <c r="BD12" s="214"/>
      <c r="BE12" s="215"/>
      <c r="BF12" s="215"/>
      <c r="BG12" s="215"/>
      <c r="BH12" s="215"/>
      <c r="BI12" s="215"/>
      <c r="BJ12" s="215"/>
      <c r="BK12" s="215"/>
      <c r="BL12" s="215"/>
      <c r="BM12" s="215"/>
      <c r="BN12" s="215"/>
      <c r="BO12" s="215"/>
      <c r="BP12" s="215"/>
      <c r="BQ12" s="220">
        <v>6</v>
      </c>
      <c r="BR12" s="221"/>
      <c r="BS12" s="817"/>
      <c r="BT12" s="818"/>
      <c r="BU12" s="818"/>
      <c r="BV12" s="818"/>
      <c r="BW12" s="818"/>
      <c r="BX12" s="818"/>
      <c r="BY12" s="818"/>
      <c r="BZ12" s="818"/>
      <c r="CA12" s="818"/>
      <c r="CB12" s="818"/>
      <c r="CC12" s="818"/>
      <c r="CD12" s="818"/>
      <c r="CE12" s="818"/>
      <c r="CF12" s="818"/>
      <c r="CG12" s="819"/>
      <c r="CH12" s="820"/>
      <c r="CI12" s="821"/>
      <c r="CJ12" s="821"/>
      <c r="CK12" s="821"/>
      <c r="CL12" s="822"/>
      <c r="CM12" s="820"/>
      <c r="CN12" s="821"/>
      <c r="CO12" s="821"/>
      <c r="CP12" s="821"/>
      <c r="CQ12" s="822"/>
      <c r="CR12" s="820"/>
      <c r="CS12" s="821"/>
      <c r="CT12" s="821"/>
      <c r="CU12" s="821"/>
      <c r="CV12" s="822"/>
      <c r="CW12" s="820"/>
      <c r="CX12" s="821"/>
      <c r="CY12" s="821"/>
      <c r="CZ12" s="821"/>
      <c r="DA12" s="822"/>
      <c r="DB12" s="820"/>
      <c r="DC12" s="821"/>
      <c r="DD12" s="821"/>
      <c r="DE12" s="821"/>
      <c r="DF12" s="822"/>
      <c r="DG12" s="820"/>
      <c r="DH12" s="821"/>
      <c r="DI12" s="821"/>
      <c r="DJ12" s="821"/>
      <c r="DK12" s="822"/>
      <c r="DL12" s="820"/>
      <c r="DM12" s="821"/>
      <c r="DN12" s="821"/>
      <c r="DO12" s="821"/>
      <c r="DP12" s="822"/>
      <c r="DQ12" s="820"/>
      <c r="DR12" s="821"/>
      <c r="DS12" s="821"/>
      <c r="DT12" s="821"/>
      <c r="DU12" s="822"/>
      <c r="DV12" s="817"/>
      <c r="DW12" s="818"/>
      <c r="DX12" s="818"/>
      <c r="DY12" s="818"/>
      <c r="DZ12" s="823"/>
      <c r="EA12" s="216"/>
    </row>
    <row r="13" spans="1:131" s="217" customFormat="1" ht="26.25" customHeight="1" x14ac:dyDescent="0.2">
      <c r="A13" s="220">
        <v>7</v>
      </c>
      <c r="B13" s="824"/>
      <c r="C13" s="825"/>
      <c r="D13" s="825"/>
      <c r="E13" s="825"/>
      <c r="F13" s="825"/>
      <c r="G13" s="825"/>
      <c r="H13" s="825"/>
      <c r="I13" s="825"/>
      <c r="J13" s="825"/>
      <c r="K13" s="825"/>
      <c r="L13" s="825"/>
      <c r="M13" s="825"/>
      <c r="N13" s="825"/>
      <c r="O13" s="825"/>
      <c r="P13" s="826"/>
      <c r="Q13" s="827"/>
      <c r="R13" s="828"/>
      <c r="S13" s="828"/>
      <c r="T13" s="828"/>
      <c r="U13" s="828"/>
      <c r="V13" s="828"/>
      <c r="W13" s="828"/>
      <c r="X13" s="828"/>
      <c r="Y13" s="828"/>
      <c r="Z13" s="828"/>
      <c r="AA13" s="828"/>
      <c r="AB13" s="828"/>
      <c r="AC13" s="828"/>
      <c r="AD13" s="828"/>
      <c r="AE13" s="829"/>
      <c r="AF13" s="830"/>
      <c r="AG13" s="831"/>
      <c r="AH13" s="831"/>
      <c r="AI13" s="831"/>
      <c r="AJ13" s="832"/>
      <c r="AK13" s="813"/>
      <c r="AL13" s="814"/>
      <c r="AM13" s="814"/>
      <c r="AN13" s="814"/>
      <c r="AO13" s="814"/>
      <c r="AP13" s="814"/>
      <c r="AQ13" s="814"/>
      <c r="AR13" s="814"/>
      <c r="AS13" s="814"/>
      <c r="AT13" s="814"/>
      <c r="AU13" s="815"/>
      <c r="AV13" s="815"/>
      <c r="AW13" s="815"/>
      <c r="AX13" s="815"/>
      <c r="AY13" s="816"/>
      <c r="AZ13" s="214"/>
      <c r="BA13" s="214"/>
      <c r="BB13" s="214"/>
      <c r="BC13" s="214"/>
      <c r="BD13" s="214"/>
      <c r="BE13" s="215"/>
      <c r="BF13" s="215"/>
      <c r="BG13" s="215"/>
      <c r="BH13" s="215"/>
      <c r="BI13" s="215"/>
      <c r="BJ13" s="215"/>
      <c r="BK13" s="215"/>
      <c r="BL13" s="215"/>
      <c r="BM13" s="215"/>
      <c r="BN13" s="215"/>
      <c r="BO13" s="215"/>
      <c r="BP13" s="215"/>
      <c r="BQ13" s="220">
        <v>7</v>
      </c>
      <c r="BR13" s="221"/>
      <c r="BS13" s="817"/>
      <c r="BT13" s="818"/>
      <c r="BU13" s="818"/>
      <c r="BV13" s="818"/>
      <c r="BW13" s="818"/>
      <c r="BX13" s="818"/>
      <c r="BY13" s="818"/>
      <c r="BZ13" s="818"/>
      <c r="CA13" s="818"/>
      <c r="CB13" s="818"/>
      <c r="CC13" s="818"/>
      <c r="CD13" s="818"/>
      <c r="CE13" s="818"/>
      <c r="CF13" s="818"/>
      <c r="CG13" s="819"/>
      <c r="CH13" s="820"/>
      <c r="CI13" s="821"/>
      <c r="CJ13" s="821"/>
      <c r="CK13" s="821"/>
      <c r="CL13" s="822"/>
      <c r="CM13" s="820"/>
      <c r="CN13" s="821"/>
      <c r="CO13" s="821"/>
      <c r="CP13" s="821"/>
      <c r="CQ13" s="822"/>
      <c r="CR13" s="820"/>
      <c r="CS13" s="821"/>
      <c r="CT13" s="821"/>
      <c r="CU13" s="821"/>
      <c r="CV13" s="822"/>
      <c r="CW13" s="820"/>
      <c r="CX13" s="821"/>
      <c r="CY13" s="821"/>
      <c r="CZ13" s="821"/>
      <c r="DA13" s="822"/>
      <c r="DB13" s="820"/>
      <c r="DC13" s="821"/>
      <c r="DD13" s="821"/>
      <c r="DE13" s="821"/>
      <c r="DF13" s="822"/>
      <c r="DG13" s="820"/>
      <c r="DH13" s="821"/>
      <c r="DI13" s="821"/>
      <c r="DJ13" s="821"/>
      <c r="DK13" s="822"/>
      <c r="DL13" s="820"/>
      <c r="DM13" s="821"/>
      <c r="DN13" s="821"/>
      <c r="DO13" s="821"/>
      <c r="DP13" s="822"/>
      <c r="DQ13" s="820"/>
      <c r="DR13" s="821"/>
      <c r="DS13" s="821"/>
      <c r="DT13" s="821"/>
      <c r="DU13" s="822"/>
      <c r="DV13" s="817"/>
      <c r="DW13" s="818"/>
      <c r="DX13" s="818"/>
      <c r="DY13" s="818"/>
      <c r="DZ13" s="823"/>
      <c r="EA13" s="216"/>
    </row>
    <row r="14" spans="1:131" s="217" customFormat="1" ht="26.25" customHeight="1" x14ac:dyDescent="0.2">
      <c r="A14" s="220">
        <v>8</v>
      </c>
      <c r="B14" s="824"/>
      <c r="C14" s="825"/>
      <c r="D14" s="825"/>
      <c r="E14" s="825"/>
      <c r="F14" s="825"/>
      <c r="G14" s="825"/>
      <c r="H14" s="825"/>
      <c r="I14" s="825"/>
      <c r="J14" s="825"/>
      <c r="K14" s="825"/>
      <c r="L14" s="825"/>
      <c r="M14" s="825"/>
      <c r="N14" s="825"/>
      <c r="O14" s="825"/>
      <c r="P14" s="826"/>
      <c r="Q14" s="827"/>
      <c r="R14" s="828"/>
      <c r="S14" s="828"/>
      <c r="T14" s="828"/>
      <c r="U14" s="828"/>
      <c r="V14" s="828"/>
      <c r="W14" s="828"/>
      <c r="X14" s="828"/>
      <c r="Y14" s="828"/>
      <c r="Z14" s="828"/>
      <c r="AA14" s="828"/>
      <c r="AB14" s="828"/>
      <c r="AC14" s="828"/>
      <c r="AD14" s="828"/>
      <c r="AE14" s="829"/>
      <c r="AF14" s="830"/>
      <c r="AG14" s="831"/>
      <c r="AH14" s="831"/>
      <c r="AI14" s="831"/>
      <c r="AJ14" s="832"/>
      <c r="AK14" s="813"/>
      <c r="AL14" s="814"/>
      <c r="AM14" s="814"/>
      <c r="AN14" s="814"/>
      <c r="AO14" s="814"/>
      <c r="AP14" s="814"/>
      <c r="AQ14" s="814"/>
      <c r="AR14" s="814"/>
      <c r="AS14" s="814"/>
      <c r="AT14" s="814"/>
      <c r="AU14" s="815"/>
      <c r="AV14" s="815"/>
      <c r="AW14" s="815"/>
      <c r="AX14" s="815"/>
      <c r="AY14" s="816"/>
      <c r="AZ14" s="214"/>
      <c r="BA14" s="214"/>
      <c r="BB14" s="214"/>
      <c r="BC14" s="214"/>
      <c r="BD14" s="214"/>
      <c r="BE14" s="215"/>
      <c r="BF14" s="215"/>
      <c r="BG14" s="215"/>
      <c r="BH14" s="215"/>
      <c r="BI14" s="215"/>
      <c r="BJ14" s="215"/>
      <c r="BK14" s="215"/>
      <c r="BL14" s="215"/>
      <c r="BM14" s="215"/>
      <c r="BN14" s="215"/>
      <c r="BO14" s="215"/>
      <c r="BP14" s="215"/>
      <c r="BQ14" s="220">
        <v>8</v>
      </c>
      <c r="BR14" s="221"/>
      <c r="BS14" s="817"/>
      <c r="BT14" s="818"/>
      <c r="BU14" s="818"/>
      <c r="BV14" s="818"/>
      <c r="BW14" s="818"/>
      <c r="BX14" s="818"/>
      <c r="BY14" s="818"/>
      <c r="BZ14" s="818"/>
      <c r="CA14" s="818"/>
      <c r="CB14" s="818"/>
      <c r="CC14" s="818"/>
      <c r="CD14" s="818"/>
      <c r="CE14" s="818"/>
      <c r="CF14" s="818"/>
      <c r="CG14" s="819"/>
      <c r="CH14" s="820"/>
      <c r="CI14" s="821"/>
      <c r="CJ14" s="821"/>
      <c r="CK14" s="821"/>
      <c r="CL14" s="822"/>
      <c r="CM14" s="820"/>
      <c r="CN14" s="821"/>
      <c r="CO14" s="821"/>
      <c r="CP14" s="821"/>
      <c r="CQ14" s="822"/>
      <c r="CR14" s="820"/>
      <c r="CS14" s="821"/>
      <c r="CT14" s="821"/>
      <c r="CU14" s="821"/>
      <c r="CV14" s="822"/>
      <c r="CW14" s="820"/>
      <c r="CX14" s="821"/>
      <c r="CY14" s="821"/>
      <c r="CZ14" s="821"/>
      <c r="DA14" s="822"/>
      <c r="DB14" s="820"/>
      <c r="DC14" s="821"/>
      <c r="DD14" s="821"/>
      <c r="DE14" s="821"/>
      <c r="DF14" s="822"/>
      <c r="DG14" s="820"/>
      <c r="DH14" s="821"/>
      <c r="DI14" s="821"/>
      <c r="DJ14" s="821"/>
      <c r="DK14" s="822"/>
      <c r="DL14" s="820"/>
      <c r="DM14" s="821"/>
      <c r="DN14" s="821"/>
      <c r="DO14" s="821"/>
      <c r="DP14" s="822"/>
      <c r="DQ14" s="820"/>
      <c r="DR14" s="821"/>
      <c r="DS14" s="821"/>
      <c r="DT14" s="821"/>
      <c r="DU14" s="822"/>
      <c r="DV14" s="817"/>
      <c r="DW14" s="818"/>
      <c r="DX14" s="818"/>
      <c r="DY14" s="818"/>
      <c r="DZ14" s="823"/>
      <c r="EA14" s="216"/>
    </row>
    <row r="15" spans="1:131" s="217" customFormat="1" ht="26.25" customHeight="1" x14ac:dyDescent="0.2">
      <c r="A15" s="220">
        <v>9</v>
      </c>
      <c r="B15" s="824"/>
      <c r="C15" s="825"/>
      <c r="D15" s="825"/>
      <c r="E15" s="825"/>
      <c r="F15" s="825"/>
      <c r="G15" s="825"/>
      <c r="H15" s="825"/>
      <c r="I15" s="825"/>
      <c r="J15" s="825"/>
      <c r="K15" s="825"/>
      <c r="L15" s="825"/>
      <c r="M15" s="825"/>
      <c r="N15" s="825"/>
      <c r="O15" s="825"/>
      <c r="P15" s="826"/>
      <c r="Q15" s="827"/>
      <c r="R15" s="828"/>
      <c r="S15" s="828"/>
      <c r="T15" s="828"/>
      <c r="U15" s="828"/>
      <c r="V15" s="828"/>
      <c r="W15" s="828"/>
      <c r="X15" s="828"/>
      <c r="Y15" s="828"/>
      <c r="Z15" s="828"/>
      <c r="AA15" s="828"/>
      <c r="AB15" s="828"/>
      <c r="AC15" s="828"/>
      <c r="AD15" s="828"/>
      <c r="AE15" s="829"/>
      <c r="AF15" s="830"/>
      <c r="AG15" s="831"/>
      <c r="AH15" s="831"/>
      <c r="AI15" s="831"/>
      <c r="AJ15" s="832"/>
      <c r="AK15" s="813"/>
      <c r="AL15" s="814"/>
      <c r="AM15" s="814"/>
      <c r="AN15" s="814"/>
      <c r="AO15" s="814"/>
      <c r="AP15" s="814"/>
      <c r="AQ15" s="814"/>
      <c r="AR15" s="814"/>
      <c r="AS15" s="814"/>
      <c r="AT15" s="814"/>
      <c r="AU15" s="815"/>
      <c r="AV15" s="815"/>
      <c r="AW15" s="815"/>
      <c r="AX15" s="815"/>
      <c r="AY15" s="816"/>
      <c r="AZ15" s="214"/>
      <c r="BA15" s="214"/>
      <c r="BB15" s="214"/>
      <c r="BC15" s="214"/>
      <c r="BD15" s="214"/>
      <c r="BE15" s="215"/>
      <c r="BF15" s="215"/>
      <c r="BG15" s="215"/>
      <c r="BH15" s="215"/>
      <c r="BI15" s="215"/>
      <c r="BJ15" s="215"/>
      <c r="BK15" s="215"/>
      <c r="BL15" s="215"/>
      <c r="BM15" s="215"/>
      <c r="BN15" s="215"/>
      <c r="BO15" s="215"/>
      <c r="BP15" s="215"/>
      <c r="BQ15" s="220">
        <v>9</v>
      </c>
      <c r="BR15" s="221"/>
      <c r="BS15" s="817"/>
      <c r="BT15" s="818"/>
      <c r="BU15" s="818"/>
      <c r="BV15" s="818"/>
      <c r="BW15" s="818"/>
      <c r="BX15" s="818"/>
      <c r="BY15" s="818"/>
      <c r="BZ15" s="818"/>
      <c r="CA15" s="818"/>
      <c r="CB15" s="818"/>
      <c r="CC15" s="818"/>
      <c r="CD15" s="818"/>
      <c r="CE15" s="818"/>
      <c r="CF15" s="818"/>
      <c r="CG15" s="819"/>
      <c r="CH15" s="820"/>
      <c r="CI15" s="821"/>
      <c r="CJ15" s="821"/>
      <c r="CK15" s="821"/>
      <c r="CL15" s="822"/>
      <c r="CM15" s="820"/>
      <c r="CN15" s="821"/>
      <c r="CO15" s="821"/>
      <c r="CP15" s="821"/>
      <c r="CQ15" s="822"/>
      <c r="CR15" s="820"/>
      <c r="CS15" s="821"/>
      <c r="CT15" s="821"/>
      <c r="CU15" s="821"/>
      <c r="CV15" s="822"/>
      <c r="CW15" s="820"/>
      <c r="CX15" s="821"/>
      <c r="CY15" s="821"/>
      <c r="CZ15" s="821"/>
      <c r="DA15" s="822"/>
      <c r="DB15" s="820"/>
      <c r="DC15" s="821"/>
      <c r="DD15" s="821"/>
      <c r="DE15" s="821"/>
      <c r="DF15" s="822"/>
      <c r="DG15" s="820"/>
      <c r="DH15" s="821"/>
      <c r="DI15" s="821"/>
      <c r="DJ15" s="821"/>
      <c r="DK15" s="822"/>
      <c r="DL15" s="820"/>
      <c r="DM15" s="821"/>
      <c r="DN15" s="821"/>
      <c r="DO15" s="821"/>
      <c r="DP15" s="822"/>
      <c r="DQ15" s="820"/>
      <c r="DR15" s="821"/>
      <c r="DS15" s="821"/>
      <c r="DT15" s="821"/>
      <c r="DU15" s="822"/>
      <c r="DV15" s="817"/>
      <c r="DW15" s="818"/>
      <c r="DX15" s="818"/>
      <c r="DY15" s="818"/>
      <c r="DZ15" s="823"/>
      <c r="EA15" s="216"/>
    </row>
    <row r="16" spans="1:131" s="217" customFormat="1" ht="26.25" customHeight="1" x14ac:dyDescent="0.2">
      <c r="A16" s="220">
        <v>10</v>
      </c>
      <c r="B16" s="824"/>
      <c r="C16" s="825"/>
      <c r="D16" s="825"/>
      <c r="E16" s="825"/>
      <c r="F16" s="825"/>
      <c r="G16" s="825"/>
      <c r="H16" s="825"/>
      <c r="I16" s="825"/>
      <c r="J16" s="825"/>
      <c r="K16" s="825"/>
      <c r="L16" s="825"/>
      <c r="M16" s="825"/>
      <c r="N16" s="825"/>
      <c r="O16" s="825"/>
      <c r="P16" s="826"/>
      <c r="Q16" s="827"/>
      <c r="R16" s="828"/>
      <c r="S16" s="828"/>
      <c r="T16" s="828"/>
      <c r="U16" s="828"/>
      <c r="V16" s="828"/>
      <c r="W16" s="828"/>
      <c r="X16" s="828"/>
      <c r="Y16" s="828"/>
      <c r="Z16" s="828"/>
      <c r="AA16" s="828"/>
      <c r="AB16" s="828"/>
      <c r="AC16" s="828"/>
      <c r="AD16" s="828"/>
      <c r="AE16" s="829"/>
      <c r="AF16" s="830"/>
      <c r="AG16" s="831"/>
      <c r="AH16" s="831"/>
      <c r="AI16" s="831"/>
      <c r="AJ16" s="832"/>
      <c r="AK16" s="813"/>
      <c r="AL16" s="814"/>
      <c r="AM16" s="814"/>
      <c r="AN16" s="814"/>
      <c r="AO16" s="814"/>
      <c r="AP16" s="814"/>
      <c r="AQ16" s="814"/>
      <c r="AR16" s="814"/>
      <c r="AS16" s="814"/>
      <c r="AT16" s="814"/>
      <c r="AU16" s="815"/>
      <c r="AV16" s="815"/>
      <c r="AW16" s="815"/>
      <c r="AX16" s="815"/>
      <c r="AY16" s="816"/>
      <c r="AZ16" s="214"/>
      <c r="BA16" s="214"/>
      <c r="BB16" s="214"/>
      <c r="BC16" s="214"/>
      <c r="BD16" s="214"/>
      <c r="BE16" s="215"/>
      <c r="BF16" s="215"/>
      <c r="BG16" s="215"/>
      <c r="BH16" s="215"/>
      <c r="BI16" s="215"/>
      <c r="BJ16" s="215"/>
      <c r="BK16" s="215"/>
      <c r="BL16" s="215"/>
      <c r="BM16" s="215"/>
      <c r="BN16" s="215"/>
      <c r="BO16" s="215"/>
      <c r="BP16" s="215"/>
      <c r="BQ16" s="220">
        <v>10</v>
      </c>
      <c r="BR16" s="221"/>
      <c r="BS16" s="817"/>
      <c r="BT16" s="818"/>
      <c r="BU16" s="818"/>
      <c r="BV16" s="818"/>
      <c r="BW16" s="818"/>
      <c r="BX16" s="818"/>
      <c r="BY16" s="818"/>
      <c r="BZ16" s="818"/>
      <c r="CA16" s="818"/>
      <c r="CB16" s="818"/>
      <c r="CC16" s="818"/>
      <c r="CD16" s="818"/>
      <c r="CE16" s="818"/>
      <c r="CF16" s="818"/>
      <c r="CG16" s="819"/>
      <c r="CH16" s="820"/>
      <c r="CI16" s="821"/>
      <c r="CJ16" s="821"/>
      <c r="CK16" s="821"/>
      <c r="CL16" s="822"/>
      <c r="CM16" s="820"/>
      <c r="CN16" s="821"/>
      <c r="CO16" s="821"/>
      <c r="CP16" s="821"/>
      <c r="CQ16" s="822"/>
      <c r="CR16" s="820"/>
      <c r="CS16" s="821"/>
      <c r="CT16" s="821"/>
      <c r="CU16" s="821"/>
      <c r="CV16" s="822"/>
      <c r="CW16" s="820"/>
      <c r="CX16" s="821"/>
      <c r="CY16" s="821"/>
      <c r="CZ16" s="821"/>
      <c r="DA16" s="822"/>
      <c r="DB16" s="820"/>
      <c r="DC16" s="821"/>
      <c r="DD16" s="821"/>
      <c r="DE16" s="821"/>
      <c r="DF16" s="822"/>
      <c r="DG16" s="820"/>
      <c r="DH16" s="821"/>
      <c r="DI16" s="821"/>
      <c r="DJ16" s="821"/>
      <c r="DK16" s="822"/>
      <c r="DL16" s="820"/>
      <c r="DM16" s="821"/>
      <c r="DN16" s="821"/>
      <c r="DO16" s="821"/>
      <c r="DP16" s="822"/>
      <c r="DQ16" s="820"/>
      <c r="DR16" s="821"/>
      <c r="DS16" s="821"/>
      <c r="DT16" s="821"/>
      <c r="DU16" s="822"/>
      <c r="DV16" s="817"/>
      <c r="DW16" s="818"/>
      <c r="DX16" s="818"/>
      <c r="DY16" s="818"/>
      <c r="DZ16" s="823"/>
      <c r="EA16" s="216"/>
    </row>
    <row r="17" spans="1:131" s="217" customFormat="1" ht="26.25" customHeight="1" x14ac:dyDescent="0.2">
      <c r="A17" s="220">
        <v>11</v>
      </c>
      <c r="B17" s="824"/>
      <c r="C17" s="825"/>
      <c r="D17" s="825"/>
      <c r="E17" s="825"/>
      <c r="F17" s="825"/>
      <c r="G17" s="825"/>
      <c r="H17" s="825"/>
      <c r="I17" s="825"/>
      <c r="J17" s="825"/>
      <c r="K17" s="825"/>
      <c r="L17" s="825"/>
      <c r="M17" s="825"/>
      <c r="N17" s="825"/>
      <c r="O17" s="825"/>
      <c r="P17" s="826"/>
      <c r="Q17" s="827"/>
      <c r="R17" s="828"/>
      <c r="S17" s="828"/>
      <c r="T17" s="828"/>
      <c r="U17" s="828"/>
      <c r="V17" s="828"/>
      <c r="W17" s="828"/>
      <c r="X17" s="828"/>
      <c r="Y17" s="828"/>
      <c r="Z17" s="828"/>
      <c r="AA17" s="828"/>
      <c r="AB17" s="828"/>
      <c r="AC17" s="828"/>
      <c r="AD17" s="828"/>
      <c r="AE17" s="829"/>
      <c r="AF17" s="830"/>
      <c r="AG17" s="831"/>
      <c r="AH17" s="831"/>
      <c r="AI17" s="831"/>
      <c r="AJ17" s="832"/>
      <c r="AK17" s="813"/>
      <c r="AL17" s="814"/>
      <c r="AM17" s="814"/>
      <c r="AN17" s="814"/>
      <c r="AO17" s="814"/>
      <c r="AP17" s="814"/>
      <c r="AQ17" s="814"/>
      <c r="AR17" s="814"/>
      <c r="AS17" s="814"/>
      <c r="AT17" s="814"/>
      <c r="AU17" s="815"/>
      <c r="AV17" s="815"/>
      <c r="AW17" s="815"/>
      <c r="AX17" s="815"/>
      <c r="AY17" s="816"/>
      <c r="AZ17" s="214"/>
      <c r="BA17" s="214"/>
      <c r="BB17" s="214"/>
      <c r="BC17" s="214"/>
      <c r="BD17" s="214"/>
      <c r="BE17" s="215"/>
      <c r="BF17" s="215"/>
      <c r="BG17" s="215"/>
      <c r="BH17" s="215"/>
      <c r="BI17" s="215"/>
      <c r="BJ17" s="215"/>
      <c r="BK17" s="215"/>
      <c r="BL17" s="215"/>
      <c r="BM17" s="215"/>
      <c r="BN17" s="215"/>
      <c r="BO17" s="215"/>
      <c r="BP17" s="215"/>
      <c r="BQ17" s="220">
        <v>11</v>
      </c>
      <c r="BR17" s="221"/>
      <c r="BS17" s="817"/>
      <c r="BT17" s="818"/>
      <c r="BU17" s="818"/>
      <c r="BV17" s="818"/>
      <c r="BW17" s="818"/>
      <c r="BX17" s="818"/>
      <c r="BY17" s="818"/>
      <c r="BZ17" s="818"/>
      <c r="CA17" s="818"/>
      <c r="CB17" s="818"/>
      <c r="CC17" s="818"/>
      <c r="CD17" s="818"/>
      <c r="CE17" s="818"/>
      <c r="CF17" s="818"/>
      <c r="CG17" s="819"/>
      <c r="CH17" s="820"/>
      <c r="CI17" s="821"/>
      <c r="CJ17" s="821"/>
      <c r="CK17" s="821"/>
      <c r="CL17" s="822"/>
      <c r="CM17" s="820"/>
      <c r="CN17" s="821"/>
      <c r="CO17" s="821"/>
      <c r="CP17" s="821"/>
      <c r="CQ17" s="822"/>
      <c r="CR17" s="820"/>
      <c r="CS17" s="821"/>
      <c r="CT17" s="821"/>
      <c r="CU17" s="821"/>
      <c r="CV17" s="822"/>
      <c r="CW17" s="820"/>
      <c r="CX17" s="821"/>
      <c r="CY17" s="821"/>
      <c r="CZ17" s="821"/>
      <c r="DA17" s="822"/>
      <c r="DB17" s="820"/>
      <c r="DC17" s="821"/>
      <c r="DD17" s="821"/>
      <c r="DE17" s="821"/>
      <c r="DF17" s="822"/>
      <c r="DG17" s="820"/>
      <c r="DH17" s="821"/>
      <c r="DI17" s="821"/>
      <c r="DJ17" s="821"/>
      <c r="DK17" s="822"/>
      <c r="DL17" s="820"/>
      <c r="DM17" s="821"/>
      <c r="DN17" s="821"/>
      <c r="DO17" s="821"/>
      <c r="DP17" s="822"/>
      <c r="DQ17" s="820"/>
      <c r="DR17" s="821"/>
      <c r="DS17" s="821"/>
      <c r="DT17" s="821"/>
      <c r="DU17" s="822"/>
      <c r="DV17" s="817"/>
      <c r="DW17" s="818"/>
      <c r="DX17" s="818"/>
      <c r="DY17" s="818"/>
      <c r="DZ17" s="823"/>
      <c r="EA17" s="216"/>
    </row>
    <row r="18" spans="1:131" s="217" customFormat="1" ht="26.25" customHeight="1" x14ac:dyDescent="0.2">
      <c r="A18" s="220">
        <v>12</v>
      </c>
      <c r="B18" s="824"/>
      <c r="C18" s="825"/>
      <c r="D18" s="825"/>
      <c r="E18" s="825"/>
      <c r="F18" s="825"/>
      <c r="G18" s="825"/>
      <c r="H18" s="825"/>
      <c r="I18" s="825"/>
      <c r="J18" s="825"/>
      <c r="K18" s="825"/>
      <c r="L18" s="825"/>
      <c r="M18" s="825"/>
      <c r="N18" s="825"/>
      <c r="O18" s="825"/>
      <c r="P18" s="826"/>
      <c r="Q18" s="827"/>
      <c r="R18" s="828"/>
      <c r="S18" s="828"/>
      <c r="T18" s="828"/>
      <c r="U18" s="828"/>
      <c r="V18" s="828"/>
      <c r="W18" s="828"/>
      <c r="X18" s="828"/>
      <c r="Y18" s="828"/>
      <c r="Z18" s="828"/>
      <c r="AA18" s="828"/>
      <c r="AB18" s="828"/>
      <c r="AC18" s="828"/>
      <c r="AD18" s="828"/>
      <c r="AE18" s="829"/>
      <c r="AF18" s="830"/>
      <c r="AG18" s="831"/>
      <c r="AH18" s="831"/>
      <c r="AI18" s="831"/>
      <c r="AJ18" s="832"/>
      <c r="AK18" s="813"/>
      <c r="AL18" s="814"/>
      <c r="AM18" s="814"/>
      <c r="AN18" s="814"/>
      <c r="AO18" s="814"/>
      <c r="AP18" s="814"/>
      <c r="AQ18" s="814"/>
      <c r="AR18" s="814"/>
      <c r="AS18" s="814"/>
      <c r="AT18" s="814"/>
      <c r="AU18" s="815"/>
      <c r="AV18" s="815"/>
      <c r="AW18" s="815"/>
      <c r="AX18" s="815"/>
      <c r="AY18" s="816"/>
      <c r="AZ18" s="214"/>
      <c r="BA18" s="214"/>
      <c r="BB18" s="214"/>
      <c r="BC18" s="214"/>
      <c r="BD18" s="214"/>
      <c r="BE18" s="215"/>
      <c r="BF18" s="215"/>
      <c r="BG18" s="215"/>
      <c r="BH18" s="215"/>
      <c r="BI18" s="215"/>
      <c r="BJ18" s="215"/>
      <c r="BK18" s="215"/>
      <c r="BL18" s="215"/>
      <c r="BM18" s="215"/>
      <c r="BN18" s="215"/>
      <c r="BO18" s="215"/>
      <c r="BP18" s="215"/>
      <c r="BQ18" s="220">
        <v>12</v>
      </c>
      <c r="BR18" s="221"/>
      <c r="BS18" s="817"/>
      <c r="BT18" s="818"/>
      <c r="BU18" s="818"/>
      <c r="BV18" s="818"/>
      <c r="BW18" s="818"/>
      <c r="BX18" s="818"/>
      <c r="BY18" s="818"/>
      <c r="BZ18" s="818"/>
      <c r="CA18" s="818"/>
      <c r="CB18" s="818"/>
      <c r="CC18" s="818"/>
      <c r="CD18" s="818"/>
      <c r="CE18" s="818"/>
      <c r="CF18" s="818"/>
      <c r="CG18" s="819"/>
      <c r="CH18" s="820"/>
      <c r="CI18" s="821"/>
      <c r="CJ18" s="821"/>
      <c r="CK18" s="821"/>
      <c r="CL18" s="822"/>
      <c r="CM18" s="820"/>
      <c r="CN18" s="821"/>
      <c r="CO18" s="821"/>
      <c r="CP18" s="821"/>
      <c r="CQ18" s="822"/>
      <c r="CR18" s="820"/>
      <c r="CS18" s="821"/>
      <c r="CT18" s="821"/>
      <c r="CU18" s="821"/>
      <c r="CV18" s="822"/>
      <c r="CW18" s="820"/>
      <c r="CX18" s="821"/>
      <c r="CY18" s="821"/>
      <c r="CZ18" s="821"/>
      <c r="DA18" s="822"/>
      <c r="DB18" s="820"/>
      <c r="DC18" s="821"/>
      <c r="DD18" s="821"/>
      <c r="DE18" s="821"/>
      <c r="DF18" s="822"/>
      <c r="DG18" s="820"/>
      <c r="DH18" s="821"/>
      <c r="DI18" s="821"/>
      <c r="DJ18" s="821"/>
      <c r="DK18" s="822"/>
      <c r="DL18" s="820"/>
      <c r="DM18" s="821"/>
      <c r="DN18" s="821"/>
      <c r="DO18" s="821"/>
      <c r="DP18" s="822"/>
      <c r="DQ18" s="820"/>
      <c r="DR18" s="821"/>
      <c r="DS18" s="821"/>
      <c r="DT18" s="821"/>
      <c r="DU18" s="822"/>
      <c r="DV18" s="817"/>
      <c r="DW18" s="818"/>
      <c r="DX18" s="818"/>
      <c r="DY18" s="818"/>
      <c r="DZ18" s="823"/>
      <c r="EA18" s="216"/>
    </row>
    <row r="19" spans="1:131" s="217" customFormat="1" ht="26.25" customHeight="1" x14ac:dyDescent="0.2">
      <c r="A19" s="220">
        <v>13</v>
      </c>
      <c r="B19" s="824"/>
      <c r="C19" s="825"/>
      <c r="D19" s="825"/>
      <c r="E19" s="825"/>
      <c r="F19" s="825"/>
      <c r="G19" s="825"/>
      <c r="H19" s="825"/>
      <c r="I19" s="825"/>
      <c r="J19" s="825"/>
      <c r="K19" s="825"/>
      <c r="L19" s="825"/>
      <c r="M19" s="825"/>
      <c r="N19" s="825"/>
      <c r="O19" s="825"/>
      <c r="P19" s="826"/>
      <c r="Q19" s="827"/>
      <c r="R19" s="828"/>
      <c r="S19" s="828"/>
      <c r="T19" s="828"/>
      <c r="U19" s="828"/>
      <c r="V19" s="828"/>
      <c r="W19" s="828"/>
      <c r="X19" s="828"/>
      <c r="Y19" s="828"/>
      <c r="Z19" s="828"/>
      <c r="AA19" s="828"/>
      <c r="AB19" s="828"/>
      <c r="AC19" s="828"/>
      <c r="AD19" s="828"/>
      <c r="AE19" s="829"/>
      <c r="AF19" s="830"/>
      <c r="AG19" s="831"/>
      <c r="AH19" s="831"/>
      <c r="AI19" s="831"/>
      <c r="AJ19" s="832"/>
      <c r="AK19" s="813"/>
      <c r="AL19" s="814"/>
      <c r="AM19" s="814"/>
      <c r="AN19" s="814"/>
      <c r="AO19" s="814"/>
      <c r="AP19" s="814"/>
      <c r="AQ19" s="814"/>
      <c r="AR19" s="814"/>
      <c r="AS19" s="814"/>
      <c r="AT19" s="814"/>
      <c r="AU19" s="815"/>
      <c r="AV19" s="815"/>
      <c r="AW19" s="815"/>
      <c r="AX19" s="815"/>
      <c r="AY19" s="816"/>
      <c r="AZ19" s="214"/>
      <c r="BA19" s="214"/>
      <c r="BB19" s="214"/>
      <c r="BC19" s="214"/>
      <c r="BD19" s="214"/>
      <c r="BE19" s="215"/>
      <c r="BF19" s="215"/>
      <c r="BG19" s="215"/>
      <c r="BH19" s="215"/>
      <c r="BI19" s="215"/>
      <c r="BJ19" s="215"/>
      <c r="BK19" s="215"/>
      <c r="BL19" s="215"/>
      <c r="BM19" s="215"/>
      <c r="BN19" s="215"/>
      <c r="BO19" s="215"/>
      <c r="BP19" s="215"/>
      <c r="BQ19" s="220">
        <v>13</v>
      </c>
      <c r="BR19" s="221"/>
      <c r="BS19" s="817"/>
      <c r="BT19" s="818"/>
      <c r="BU19" s="818"/>
      <c r="BV19" s="818"/>
      <c r="BW19" s="818"/>
      <c r="BX19" s="818"/>
      <c r="BY19" s="818"/>
      <c r="BZ19" s="818"/>
      <c r="CA19" s="818"/>
      <c r="CB19" s="818"/>
      <c r="CC19" s="818"/>
      <c r="CD19" s="818"/>
      <c r="CE19" s="818"/>
      <c r="CF19" s="818"/>
      <c r="CG19" s="819"/>
      <c r="CH19" s="820"/>
      <c r="CI19" s="821"/>
      <c r="CJ19" s="821"/>
      <c r="CK19" s="821"/>
      <c r="CL19" s="822"/>
      <c r="CM19" s="820"/>
      <c r="CN19" s="821"/>
      <c r="CO19" s="821"/>
      <c r="CP19" s="821"/>
      <c r="CQ19" s="822"/>
      <c r="CR19" s="820"/>
      <c r="CS19" s="821"/>
      <c r="CT19" s="821"/>
      <c r="CU19" s="821"/>
      <c r="CV19" s="822"/>
      <c r="CW19" s="820"/>
      <c r="CX19" s="821"/>
      <c r="CY19" s="821"/>
      <c r="CZ19" s="821"/>
      <c r="DA19" s="822"/>
      <c r="DB19" s="820"/>
      <c r="DC19" s="821"/>
      <c r="DD19" s="821"/>
      <c r="DE19" s="821"/>
      <c r="DF19" s="822"/>
      <c r="DG19" s="820"/>
      <c r="DH19" s="821"/>
      <c r="DI19" s="821"/>
      <c r="DJ19" s="821"/>
      <c r="DK19" s="822"/>
      <c r="DL19" s="820"/>
      <c r="DM19" s="821"/>
      <c r="DN19" s="821"/>
      <c r="DO19" s="821"/>
      <c r="DP19" s="822"/>
      <c r="DQ19" s="820"/>
      <c r="DR19" s="821"/>
      <c r="DS19" s="821"/>
      <c r="DT19" s="821"/>
      <c r="DU19" s="822"/>
      <c r="DV19" s="817"/>
      <c r="DW19" s="818"/>
      <c r="DX19" s="818"/>
      <c r="DY19" s="818"/>
      <c r="DZ19" s="823"/>
      <c r="EA19" s="216"/>
    </row>
    <row r="20" spans="1:131" s="217" customFormat="1" ht="26.25" customHeight="1" x14ac:dyDescent="0.2">
      <c r="A20" s="220">
        <v>14</v>
      </c>
      <c r="B20" s="824"/>
      <c r="C20" s="825"/>
      <c r="D20" s="825"/>
      <c r="E20" s="825"/>
      <c r="F20" s="825"/>
      <c r="G20" s="825"/>
      <c r="H20" s="825"/>
      <c r="I20" s="825"/>
      <c r="J20" s="825"/>
      <c r="K20" s="825"/>
      <c r="L20" s="825"/>
      <c r="M20" s="825"/>
      <c r="N20" s="825"/>
      <c r="O20" s="825"/>
      <c r="P20" s="826"/>
      <c r="Q20" s="827"/>
      <c r="R20" s="828"/>
      <c r="S20" s="828"/>
      <c r="T20" s="828"/>
      <c r="U20" s="828"/>
      <c r="V20" s="828"/>
      <c r="W20" s="828"/>
      <c r="X20" s="828"/>
      <c r="Y20" s="828"/>
      <c r="Z20" s="828"/>
      <c r="AA20" s="828"/>
      <c r="AB20" s="828"/>
      <c r="AC20" s="828"/>
      <c r="AD20" s="828"/>
      <c r="AE20" s="829"/>
      <c r="AF20" s="830"/>
      <c r="AG20" s="831"/>
      <c r="AH20" s="831"/>
      <c r="AI20" s="831"/>
      <c r="AJ20" s="832"/>
      <c r="AK20" s="813"/>
      <c r="AL20" s="814"/>
      <c r="AM20" s="814"/>
      <c r="AN20" s="814"/>
      <c r="AO20" s="814"/>
      <c r="AP20" s="814"/>
      <c r="AQ20" s="814"/>
      <c r="AR20" s="814"/>
      <c r="AS20" s="814"/>
      <c r="AT20" s="814"/>
      <c r="AU20" s="815"/>
      <c r="AV20" s="815"/>
      <c r="AW20" s="815"/>
      <c r="AX20" s="815"/>
      <c r="AY20" s="816"/>
      <c r="AZ20" s="214"/>
      <c r="BA20" s="214"/>
      <c r="BB20" s="214"/>
      <c r="BC20" s="214"/>
      <c r="BD20" s="214"/>
      <c r="BE20" s="215"/>
      <c r="BF20" s="215"/>
      <c r="BG20" s="215"/>
      <c r="BH20" s="215"/>
      <c r="BI20" s="215"/>
      <c r="BJ20" s="215"/>
      <c r="BK20" s="215"/>
      <c r="BL20" s="215"/>
      <c r="BM20" s="215"/>
      <c r="BN20" s="215"/>
      <c r="BO20" s="215"/>
      <c r="BP20" s="215"/>
      <c r="BQ20" s="220">
        <v>14</v>
      </c>
      <c r="BR20" s="221"/>
      <c r="BS20" s="817"/>
      <c r="BT20" s="818"/>
      <c r="BU20" s="818"/>
      <c r="BV20" s="818"/>
      <c r="BW20" s="818"/>
      <c r="BX20" s="818"/>
      <c r="BY20" s="818"/>
      <c r="BZ20" s="818"/>
      <c r="CA20" s="818"/>
      <c r="CB20" s="818"/>
      <c r="CC20" s="818"/>
      <c r="CD20" s="818"/>
      <c r="CE20" s="818"/>
      <c r="CF20" s="818"/>
      <c r="CG20" s="819"/>
      <c r="CH20" s="820"/>
      <c r="CI20" s="821"/>
      <c r="CJ20" s="821"/>
      <c r="CK20" s="821"/>
      <c r="CL20" s="822"/>
      <c r="CM20" s="820"/>
      <c r="CN20" s="821"/>
      <c r="CO20" s="821"/>
      <c r="CP20" s="821"/>
      <c r="CQ20" s="822"/>
      <c r="CR20" s="820"/>
      <c r="CS20" s="821"/>
      <c r="CT20" s="821"/>
      <c r="CU20" s="821"/>
      <c r="CV20" s="822"/>
      <c r="CW20" s="820"/>
      <c r="CX20" s="821"/>
      <c r="CY20" s="821"/>
      <c r="CZ20" s="821"/>
      <c r="DA20" s="822"/>
      <c r="DB20" s="820"/>
      <c r="DC20" s="821"/>
      <c r="DD20" s="821"/>
      <c r="DE20" s="821"/>
      <c r="DF20" s="822"/>
      <c r="DG20" s="820"/>
      <c r="DH20" s="821"/>
      <c r="DI20" s="821"/>
      <c r="DJ20" s="821"/>
      <c r="DK20" s="822"/>
      <c r="DL20" s="820"/>
      <c r="DM20" s="821"/>
      <c r="DN20" s="821"/>
      <c r="DO20" s="821"/>
      <c r="DP20" s="822"/>
      <c r="DQ20" s="820"/>
      <c r="DR20" s="821"/>
      <c r="DS20" s="821"/>
      <c r="DT20" s="821"/>
      <c r="DU20" s="822"/>
      <c r="DV20" s="817"/>
      <c r="DW20" s="818"/>
      <c r="DX20" s="818"/>
      <c r="DY20" s="818"/>
      <c r="DZ20" s="823"/>
      <c r="EA20" s="216"/>
    </row>
    <row r="21" spans="1:131" s="217" customFormat="1" ht="26.25" customHeight="1" thickBot="1" x14ac:dyDescent="0.25">
      <c r="A21" s="220">
        <v>15</v>
      </c>
      <c r="B21" s="824"/>
      <c r="C21" s="825"/>
      <c r="D21" s="825"/>
      <c r="E21" s="825"/>
      <c r="F21" s="825"/>
      <c r="G21" s="825"/>
      <c r="H21" s="825"/>
      <c r="I21" s="825"/>
      <c r="J21" s="825"/>
      <c r="K21" s="825"/>
      <c r="L21" s="825"/>
      <c r="M21" s="825"/>
      <c r="N21" s="825"/>
      <c r="O21" s="825"/>
      <c r="P21" s="826"/>
      <c r="Q21" s="827"/>
      <c r="R21" s="828"/>
      <c r="S21" s="828"/>
      <c r="T21" s="828"/>
      <c r="U21" s="828"/>
      <c r="V21" s="828"/>
      <c r="W21" s="828"/>
      <c r="X21" s="828"/>
      <c r="Y21" s="828"/>
      <c r="Z21" s="828"/>
      <c r="AA21" s="828"/>
      <c r="AB21" s="828"/>
      <c r="AC21" s="828"/>
      <c r="AD21" s="828"/>
      <c r="AE21" s="829"/>
      <c r="AF21" s="830"/>
      <c r="AG21" s="831"/>
      <c r="AH21" s="831"/>
      <c r="AI21" s="831"/>
      <c r="AJ21" s="832"/>
      <c r="AK21" s="813"/>
      <c r="AL21" s="814"/>
      <c r="AM21" s="814"/>
      <c r="AN21" s="814"/>
      <c r="AO21" s="814"/>
      <c r="AP21" s="814"/>
      <c r="AQ21" s="814"/>
      <c r="AR21" s="814"/>
      <c r="AS21" s="814"/>
      <c r="AT21" s="814"/>
      <c r="AU21" s="815"/>
      <c r="AV21" s="815"/>
      <c r="AW21" s="815"/>
      <c r="AX21" s="815"/>
      <c r="AY21" s="816"/>
      <c r="AZ21" s="214"/>
      <c r="BA21" s="214"/>
      <c r="BB21" s="214"/>
      <c r="BC21" s="214"/>
      <c r="BD21" s="214"/>
      <c r="BE21" s="215"/>
      <c r="BF21" s="215"/>
      <c r="BG21" s="215"/>
      <c r="BH21" s="215"/>
      <c r="BI21" s="215"/>
      <c r="BJ21" s="215"/>
      <c r="BK21" s="215"/>
      <c r="BL21" s="215"/>
      <c r="BM21" s="215"/>
      <c r="BN21" s="215"/>
      <c r="BO21" s="215"/>
      <c r="BP21" s="215"/>
      <c r="BQ21" s="220">
        <v>15</v>
      </c>
      <c r="BR21" s="221"/>
      <c r="BS21" s="817"/>
      <c r="BT21" s="818"/>
      <c r="BU21" s="818"/>
      <c r="BV21" s="818"/>
      <c r="BW21" s="818"/>
      <c r="BX21" s="818"/>
      <c r="BY21" s="818"/>
      <c r="BZ21" s="818"/>
      <c r="CA21" s="818"/>
      <c r="CB21" s="818"/>
      <c r="CC21" s="818"/>
      <c r="CD21" s="818"/>
      <c r="CE21" s="818"/>
      <c r="CF21" s="818"/>
      <c r="CG21" s="819"/>
      <c r="CH21" s="820"/>
      <c r="CI21" s="821"/>
      <c r="CJ21" s="821"/>
      <c r="CK21" s="821"/>
      <c r="CL21" s="822"/>
      <c r="CM21" s="820"/>
      <c r="CN21" s="821"/>
      <c r="CO21" s="821"/>
      <c r="CP21" s="821"/>
      <c r="CQ21" s="822"/>
      <c r="CR21" s="820"/>
      <c r="CS21" s="821"/>
      <c r="CT21" s="821"/>
      <c r="CU21" s="821"/>
      <c r="CV21" s="822"/>
      <c r="CW21" s="820"/>
      <c r="CX21" s="821"/>
      <c r="CY21" s="821"/>
      <c r="CZ21" s="821"/>
      <c r="DA21" s="822"/>
      <c r="DB21" s="820"/>
      <c r="DC21" s="821"/>
      <c r="DD21" s="821"/>
      <c r="DE21" s="821"/>
      <c r="DF21" s="822"/>
      <c r="DG21" s="820"/>
      <c r="DH21" s="821"/>
      <c r="DI21" s="821"/>
      <c r="DJ21" s="821"/>
      <c r="DK21" s="822"/>
      <c r="DL21" s="820"/>
      <c r="DM21" s="821"/>
      <c r="DN21" s="821"/>
      <c r="DO21" s="821"/>
      <c r="DP21" s="822"/>
      <c r="DQ21" s="820"/>
      <c r="DR21" s="821"/>
      <c r="DS21" s="821"/>
      <c r="DT21" s="821"/>
      <c r="DU21" s="822"/>
      <c r="DV21" s="817"/>
      <c r="DW21" s="818"/>
      <c r="DX21" s="818"/>
      <c r="DY21" s="818"/>
      <c r="DZ21" s="823"/>
      <c r="EA21" s="216"/>
    </row>
    <row r="22" spans="1:131" s="217" customFormat="1" ht="26.25" customHeight="1" x14ac:dyDescent="0.2">
      <c r="A22" s="220">
        <v>16</v>
      </c>
      <c r="B22" s="824"/>
      <c r="C22" s="825"/>
      <c r="D22" s="825"/>
      <c r="E22" s="825"/>
      <c r="F22" s="825"/>
      <c r="G22" s="825"/>
      <c r="H22" s="825"/>
      <c r="I22" s="825"/>
      <c r="J22" s="825"/>
      <c r="K22" s="825"/>
      <c r="L22" s="825"/>
      <c r="M22" s="825"/>
      <c r="N22" s="825"/>
      <c r="O22" s="825"/>
      <c r="P22" s="826"/>
      <c r="Q22" s="843"/>
      <c r="R22" s="844"/>
      <c r="S22" s="844"/>
      <c r="T22" s="844"/>
      <c r="U22" s="844"/>
      <c r="V22" s="844"/>
      <c r="W22" s="844"/>
      <c r="X22" s="844"/>
      <c r="Y22" s="844"/>
      <c r="Z22" s="844"/>
      <c r="AA22" s="844"/>
      <c r="AB22" s="844"/>
      <c r="AC22" s="844"/>
      <c r="AD22" s="844"/>
      <c r="AE22" s="845"/>
      <c r="AF22" s="830"/>
      <c r="AG22" s="831"/>
      <c r="AH22" s="831"/>
      <c r="AI22" s="831"/>
      <c r="AJ22" s="832"/>
      <c r="AK22" s="846"/>
      <c r="AL22" s="847"/>
      <c r="AM22" s="847"/>
      <c r="AN22" s="847"/>
      <c r="AO22" s="847"/>
      <c r="AP22" s="847"/>
      <c r="AQ22" s="847"/>
      <c r="AR22" s="847"/>
      <c r="AS22" s="847"/>
      <c r="AT22" s="847"/>
      <c r="AU22" s="848"/>
      <c r="AV22" s="848"/>
      <c r="AW22" s="848"/>
      <c r="AX22" s="848"/>
      <c r="AY22" s="849"/>
      <c r="AZ22" s="850" t="s">
        <v>375</v>
      </c>
      <c r="BA22" s="850"/>
      <c r="BB22" s="850"/>
      <c r="BC22" s="850"/>
      <c r="BD22" s="851"/>
      <c r="BE22" s="215"/>
      <c r="BF22" s="215"/>
      <c r="BG22" s="215"/>
      <c r="BH22" s="215"/>
      <c r="BI22" s="215"/>
      <c r="BJ22" s="215"/>
      <c r="BK22" s="215"/>
      <c r="BL22" s="215"/>
      <c r="BM22" s="215"/>
      <c r="BN22" s="215"/>
      <c r="BO22" s="215"/>
      <c r="BP22" s="215"/>
      <c r="BQ22" s="220">
        <v>16</v>
      </c>
      <c r="BR22" s="221"/>
      <c r="BS22" s="817"/>
      <c r="BT22" s="818"/>
      <c r="BU22" s="818"/>
      <c r="BV22" s="818"/>
      <c r="BW22" s="818"/>
      <c r="BX22" s="818"/>
      <c r="BY22" s="818"/>
      <c r="BZ22" s="818"/>
      <c r="CA22" s="818"/>
      <c r="CB22" s="818"/>
      <c r="CC22" s="818"/>
      <c r="CD22" s="818"/>
      <c r="CE22" s="818"/>
      <c r="CF22" s="818"/>
      <c r="CG22" s="819"/>
      <c r="CH22" s="820"/>
      <c r="CI22" s="821"/>
      <c r="CJ22" s="821"/>
      <c r="CK22" s="821"/>
      <c r="CL22" s="822"/>
      <c r="CM22" s="820"/>
      <c r="CN22" s="821"/>
      <c r="CO22" s="821"/>
      <c r="CP22" s="821"/>
      <c r="CQ22" s="822"/>
      <c r="CR22" s="820"/>
      <c r="CS22" s="821"/>
      <c r="CT22" s="821"/>
      <c r="CU22" s="821"/>
      <c r="CV22" s="822"/>
      <c r="CW22" s="820"/>
      <c r="CX22" s="821"/>
      <c r="CY22" s="821"/>
      <c r="CZ22" s="821"/>
      <c r="DA22" s="822"/>
      <c r="DB22" s="820"/>
      <c r="DC22" s="821"/>
      <c r="DD22" s="821"/>
      <c r="DE22" s="821"/>
      <c r="DF22" s="822"/>
      <c r="DG22" s="820"/>
      <c r="DH22" s="821"/>
      <c r="DI22" s="821"/>
      <c r="DJ22" s="821"/>
      <c r="DK22" s="822"/>
      <c r="DL22" s="820"/>
      <c r="DM22" s="821"/>
      <c r="DN22" s="821"/>
      <c r="DO22" s="821"/>
      <c r="DP22" s="822"/>
      <c r="DQ22" s="820"/>
      <c r="DR22" s="821"/>
      <c r="DS22" s="821"/>
      <c r="DT22" s="821"/>
      <c r="DU22" s="822"/>
      <c r="DV22" s="817"/>
      <c r="DW22" s="818"/>
      <c r="DX22" s="818"/>
      <c r="DY22" s="818"/>
      <c r="DZ22" s="823"/>
      <c r="EA22" s="216"/>
    </row>
    <row r="23" spans="1:131" s="217" customFormat="1" ht="26.25" customHeight="1" thickBot="1" x14ac:dyDescent="0.25">
      <c r="A23" s="222" t="s">
        <v>376</v>
      </c>
      <c r="B23" s="833" t="s">
        <v>377</v>
      </c>
      <c r="C23" s="834"/>
      <c r="D23" s="834"/>
      <c r="E23" s="834"/>
      <c r="F23" s="834"/>
      <c r="G23" s="834"/>
      <c r="H23" s="834"/>
      <c r="I23" s="834"/>
      <c r="J23" s="834"/>
      <c r="K23" s="834"/>
      <c r="L23" s="834"/>
      <c r="M23" s="834"/>
      <c r="N23" s="834"/>
      <c r="O23" s="834"/>
      <c r="P23" s="835"/>
      <c r="Q23" s="836">
        <v>5326</v>
      </c>
      <c r="R23" s="837"/>
      <c r="S23" s="837"/>
      <c r="T23" s="837"/>
      <c r="U23" s="837"/>
      <c r="V23" s="837">
        <v>5068</v>
      </c>
      <c r="W23" s="837"/>
      <c r="X23" s="837"/>
      <c r="Y23" s="837"/>
      <c r="Z23" s="837"/>
      <c r="AA23" s="837">
        <v>258</v>
      </c>
      <c r="AB23" s="837"/>
      <c r="AC23" s="837"/>
      <c r="AD23" s="837"/>
      <c r="AE23" s="838"/>
      <c r="AF23" s="839">
        <v>254</v>
      </c>
      <c r="AG23" s="837"/>
      <c r="AH23" s="837"/>
      <c r="AI23" s="837"/>
      <c r="AJ23" s="840"/>
      <c r="AK23" s="841"/>
      <c r="AL23" s="842"/>
      <c r="AM23" s="842"/>
      <c r="AN23" s="842"/>
      <c r="AO23" s="842"/>
      <c r="AP23" s="837">
        <v>3764</v>
      </c>
      <c r="AQ23" s="837"/>
      <c r="AR23" s="837"/>
      <c r="AS23" s="837"/>
      <c r="AT23" s="837"/>
      <c r="AU23" s="853"/>
      <c r="AV23" s="853"/>
      <c r="AW23" s="853"/>
      <c r="AX23" s="853"/>
      <c r="AY23" s="854"/>
      <c r="AZ23" s="855" t="s">
        <v>121</v>
      </c>
      <c r="BA23" s="856"/>
      <c r="BB23" s="856"/>
      <c r="BC23" s="856"/>
      <c r="BD23" s="857"/>
      <c r="BE23" s="215"/>
      <c r="BF23" s="215"/>
      <c r="BG23" s="215"/>
      <c r="BH23" s="215"/>
      <c r="BI23" s="215"/>
      <c r="BJ23" s="215"/>
      <c r="BK23" s="215"/>
      <c r="BL23" s="215"/>
      <c r="BM23" s="215"/>
      <c r="BN23" s="215"/>
      <c r="BO23" s="215"/>
      <c r="BP23" s="215"/>
      <c r="BQ23" s="220">
        <v>17</v>
      </c>
      <c r="BR23" s="221"/>
      <c r="BS23" s="817"/>
      <c r="BT23" s="818"/>
      <c r="BU23" s="818"/>
      <c r="BV23" s="818"/>
      <c r="BW23" s="818"/>
      <c r="BX23" s="818"/>
      <c r="BY23" s="818"/>
      <c r="BZ23" s="818"/>
      <c r="CA23" s="818"/>
      <c r="CB23" s="818"/>
      <c r="CC23" s="818"/>
      <c r="CD23" s="818"/>
      <c r="CE23" s="818"/>
      <c r="CF23" s="818"/>
      <c r="CG23" s="819"/>
      <c r="CH23" s="820"/>
      <c r="CI23" s="821"/>
      <c r="CJ23" s="821"/>
      <c r="CK23" s="821"/>
      <c r="CL23" s="822"/>
      <c r="CM23" s="820"/>
      <c r="CN23" s="821"/>
      <c r="CO23" s="821"/>
      <c r="CP23" s="821"/>
      <c r="CQ23" s="822"/>
      <c r="CR23" s="820"/>
      <c r="CS23" s="821"/>
      <c r="CT23" s="821"/>
      <c r="CU23" s="821"/>
      <c r="CV23" s="822"/>
      <c r="CW23" s="820"/>
      <c r="CX23" s="821"/>
      <c r="CY23" s="821"/>
      <c r="CZ23" s="821"/>
      <c r="DA23" s="822"/>
      <c r="DB23" s="820"/>
      <c r="DC23" s="821"/>
      <c r="DD23" s="821"/>
      <c r="DE23" s="821"/>
      <c r="DF23" s="822"/>
      <c r="DG23" s="820"/>
      <c r="DH23" s="821"/>
      <c r="DI23" s="821"/>
      <c r="DJ23" s="821"/>
      <c r="DK23" s="822"/>
      <c r="DL23" s="820"/>
      <c r="DM23" s="821"/>
      <c r="DN23" s="821"/>
      <c r="DO23" s="821"/>
      <c r="DP23" s="822"/>
      <c r="DQ23" s="820"/>
      <c r="DR23" s="821"/>
      <c r="DS23" s="821"/>
      <c r="DT23" s="821"/>
      <c r="DU23" s="822"/>
      <c r="DV23" s="817"/>
      <c r="DW23" s="818"/>
      <c r="DX23" s="818"/>
      <c r="DY23" s="818"/>
      <c r="DZ23" s="823"/>
      <c r="EA23" s="216"/>
    </row>
    <row r="24" spans="1:131" s="217" customFormat="1" ht="26.25" customHeight="1" x14ac:dyDescent="0.2">
      <c r="A24" s="852" t="s">
        <v>378</v>
      </c>
      <c r="B24" s="852"/>
      <c r="C24" s="852"/>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2"/>
      <c r="AJ24" s="852"/>
      <c r="AK24" s="852"/>
      <c r="AL24" s="852"/>
      <c r="AM24" s="852"/>
      <c r="AN24" s="852"/>
      <c r="AO24" s="852"/>
      <c r="AP24" s="852"/>
      <c r="AQ24" s="852"/>
      <c r="AR24" s="852"/>
      <c r="AS24" s="852"/>
      <c r="AT24" s="852"/>
      <c r="AU24" s="852"/>
      <c r="AV24" s="852"/>
      <c r="AW24" s="852"/>
      <c r="AX24" s="852"/>
      <c r="AY24" s="852"/>
      <c r="AZ24" s="214"/>
      <c r="BA24" s="214"/>
      <c r="BB24" s="214"/>
      <c r="BC24" s="214"/>
      <c r="BD24" s="214"/>
      <c r="BE24" s="215"/>
      <c r="BF24" s="215"/>
      <c r="BG24" s="215"/>
      <c r="BH24" s="215"/>
      <c r="BI24" s="215"/>
      <c r="BJ24" s="215"/>
      <c r="BK24" s="215"/>
      <c r="BL24" s="215"/>
      <c r="BM24" s="215"/>
      <c r="BN24" s="215"/>
      <c r="BO24" s="215"/>
      <c r="BP24" s="215"/>
      <c r="BQ24" s="220">
        <v>18</v>
      </c>
      <c r="BR24" s="221"/>
      <c r="BS24" s="817"/>
      <c r="BT24" s="818"/>
      <c r="BU24" s="818"/>
      <c r="BV24" s="818"/>
      <c r="BW24" s="818"/>
      <c r="BX24" s="818"/>
      <c r="BY24" s="818"/>
      <c r="BZ24" s="818"/>
      <c r="CA24" s="818"/>
      <c r="CB24" s="818"/>
      <c r="CC24" s="818"/>
      <c r="CD24" s="818"/>
      <c r="CE24" s="818"/>
      <c r="CF24" s="818"/>
      <c r="CG24" s="819"/>
      <c r="CH24" s="820"/>
      <c r="CI24" s="821"/>
      <c r="CJ24" s="821"/>
      <c r="CK24" s="821"/>
      <c r="CL24" s="822"/>
      <c r="CM24" s="820"/>
      <c r="CN24" s="821"/>
      <c r="CO24" s="821"/>
      <c r="CP24" s="821"/>
      <c r="CQ24" s="822"/>
      <c r="CR24" s="820"/>
      <c r="CS24" s="821"/>
      <c r="CT24" s="821"/>
      <c r="CU24" s="821"/>
      <c r="CV24" s="822"/>
      <c r="CW24" s="820"/>
      <c r="CX24" s="821"/>
      <c r="CY24" s="821"/>
      <c r="CZ24" s="821"/>
      <c r="DA24" s="822"/>
      <c r="DB24" s="820"/>
      <c r="DC24" s="821"/>
      <c r="DD24" s="821"/>
      <c r="DE24" s="821"/>
      <c r="DF24" s="822"/>
      <c r="DG24" s="820"/>
      <c r="DH24" s="821"/>
      <c r="DI24" s="821"/>
      <c r="DJ24" s="821"/>
      <c r="DK24" s="822"/>
      <c r="DL24" s="820"/>
      <c r="DM24" s="821"/>
      <c r="DN24" s="821"/>
      <c r="DO24" s="821"/>
      <c r="DP24" s="822"/>
      <c r="DQ24" s="820"/>
      <c r="DR24" s="821"/>
      <c r="DS24" s="821"/>
      <c r="DT24" s="821"/>
      <c r="DU24" s="822"/>
      <c r="DV24" s="817"/>
      <c r="DW24" s="818"/>
      <c r="DX24" s="818"/>
      <c r="DY24" s="818"/>
      <c r="DZ24" s="823"/>
      <c r="EA24" s="216"/>
    </row>
    <row r="25" spans="1:131" ht="26.25" customHeight="1" thickBot="1" x14ac:dyDescent="0.25">
      <c r="A25" s="769" t="s">
        <v>379</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14"/>
      <c r="BK25" s="214"/>
      <c r="BL25" s="214"/>
      <c r="BM25" s="214"/>
      <c r="BN25" s="214"/>
      <c r="BO25" s="223"/>
      <c r="BP25" s="223"/>
      <c r="BQ25" s="220">
        <v>19</v>
      </c>
      <c r="BR25" s="221"/>
      <c r="BS25" s="817"/>
      <c r="BT25" s="818"/>
      <c r="BU25" s="818"/>
      <c r="BV25" s="818"/>
      <c r="BW25" s="818"/>
      <c r="BX25" s="818"/>
      <c r="BY25" s="818"/>
      <c r="BZ25" s="818"/>
      <c r="CA25" s="818"/>
      <c r="CB25" s="818"/>
      <c r="CC25" s="818"/>
      <c r="CD25" s="818"/>
      <c r="CE25" s="818"/>
      <c r="CF25" s="818"/>
      <c r="CG25" s="819"/>
      <c r="CH25" s="820"/>
      <c r="CI25" s="821"/>
      <c r="CJ25" s="821"/>
      <c r="CK25" s="821"/>
      <c r="CL25" s="822"/>
      <c r="CM25" s="820"/>
      <c r="CN25" s="821"/>
      <c r="CO25" s="821"/>
      <c r="CP25" s="821"/>
      <c r="CQ25" s="822"/>
      <c r="CR25" s="820"/>
      <c r="CS25" s="821"/>
      <c r="CT25" s="821"/>
      <c r="CU25" s="821"/>
      <c r="CV25" s="822"/>
      <c r="CW25" s="820"/>
      <c r="CX25" s="821"/>
      <c r="CY25" s="821"/>
      <c r="CZ25" s="821"/>
      <c r="DA25" s="822"/>
      <c r="DB25" s="820"/>
      <c r="DC25" s="821"/>
      <c r="DD25" s="821"/>
      <c r="DE25" s="821"/>
      <c r="DF25" s="822"/>
      <c r="DG25" s="820"/>
      <c r="DH25" s="821"/>
      <c r="DI25" s="821"/>
      <c r="DJ25" s="821"/>
      <c r="DK25" s="822"/>
      <c r="DL25" s="820"/>
      <c r="DM25" s="821"/>
      <c r="DN25" s="821"/>
      <c r="DO25" s="821"/>
      <c r="DP25" s="822"/>
      <c r="DQ25" s="820"/>
      <c r="DR25" s="821"/>
      <c r="DS25" s="821"/>
      <c r="DT25" s="821"/>
      <c r="DU25" s="822"/>
      <c r="DV25" s="817"/>
      <c r="DW25" s="818"/>
      <c r="DX25" s="818"/>
      <c r="DY25" s="818"/>
      <c r="DZ25" s="823"/>
      <c r="EA25" s="212"/>
    </row>
    <row r="26" spans="1:131" ht="26.25" customHeight="1" x14ac:dyDescent="0.2">
      <c r="A26" s="771" t="s">
        <v>356</v>
      </c>
      <c r="B26" s="772"/>
      <c r="C26" s="772"/>
      <c r="D26" s="772"/>
      <c r="E26" s="772"/>
      <c r="F26" s="772"/>
      <c r="G26" s="772"/>
      <c r="H26" s="772"/>
      <c r="I26" s="772"/>
      <c r="J26" s="772"/>
      <c r="K26" s="772"/>
      <c r="L26" s="772"/>
      <c r="M26" s="772"/>
      <c r="N26" s="772"/>
      <c r="O26" s="772"/>
      <c r="P26" s="773"/>
      <c r="Q26" s="777" t="s">
        <v>380</v>
      </c>
      <c r="R26" s="778"/>
      <c r="S26" s="778"/>
      <c r="T26" s="778"/>
      <c r="U26" s="779"/>
      <c r="V26" s="777" t="s">
        <v>381</v>
      </c>
      <c r="W26" s="778"/>
      <c r="X26" s="778"/>
      <c r="Y26" s="778"/>
      <c r="Z26" s="779"/>
      <c r="AA26" s="777" t="s">
        <v>382</v>
      </c>
      <c r="AB26" s="778"/>
      <c r="AC26" s="778"/>
      <c r="AD26" s="778"/>
      <c r="AE26" s="778"/>
      <c r="AF26" s="858" t="s">
        <v>383</v>
      </c>
      <c r="AG26" s="859"/>
      <c r="AH26" s="859"/>
      <c r="AI26" s="859"/>
      <c r="AJ26" s="860"/>
      <c r="AK26" s="778" t="s">
        <v>384</v>
      </c>
      <c r="AL26" s="778"/>
      <c r="AM26" s="778"/>
      <c r="AN26" s="778"/>
      <c r="AO26" s="779"/>
      <c r="AP26" s="777" t="s">
        <v>385</v>
      </c>
      <c r="AQ26" s="778"/>
      <c r="AR26" s="778"/>
      <c r="AS26" s="778"/>
      <c r="AT26" s="779"/>
      <c r="AU26" s="777" t="s">
        <v>386</v>
      </c>
      <c r="AV26" s="778"/>
      <c r="AW26" s="778"/>
      <c r="AX26" s="778"/>
      <c r="AY26" s="779"/>
      <c r="AZ26" s="777" t="s">
        <v>387</v>
      </c>
      <c r="BA26" s="778"/>
      <c r="BB26" s="778"/>
      <c r="BC26" s="778"/>
      <c r="BD26" s="779"/>
      <c r="BE26" s="777" t="s">
        <v>363</v>
      </c>
      <c r="BF26" s="778"/>
      <c r="BG26" s="778"/>
      <c r="BH26" s="778"/>
      <c r="BI26" s="784"/>
      <c r="BJ26" s="214"/>
      <c r="BK26" s="214"/>
      <c r="BL26" s="214"/>
      <c r="BM26" s="214"/>
      <c r="BN26" s="214"/>
      <c r="BO26" s="223"/>
      <c r="BP26" s="223"/>
      <c r="BQ26" s="220">
        <v>20</v>
      </c>
      <c r="BR26" s="221"/>
      <c r="BS26" s="817"/>
      <c r="BT26" s="818"/>
      <c r="BU26" s="818"/>
      <c r="BV26" s="818"/>
      <c r="BW26" s="818"/>
      <c r="BX26" s="818"/>
      <c r="BY26" s="818"/>
      <c r="BZ26" s="818"/>
      <c r="CA26" s="818"/>
      <c r="CB26" s="818"/>
      <c r="CC26" s="818"/>
      <c r="CD26" s="818"/>
      <c r="CE26" s="818"/>
      <c r="CF26" s="818"/>
      <c r="CG26" s="819"/>
      <c r="CH26" s="820"/>
      <c r="CI26" s="821"/>
      <c r="CJ26" s="821"/>
      <c r="CK26" s="821"/>
      <c r="CL26" s="822"/>
      <c r="CM26" s="820"/>
      <c r="CN26" s="821"/>
      <c r="CO26" s="821"/>
      <c r="CP26" s="821"/>
      <c r="CQ26" s="822"/>
      <c r="CR26" s="820"/>
      <c r="CS26" s="821"/>
      <c r="CT26" s="821"/>
      <c r="CU26" s="821"/>
      <c r="CV26" s="822"/>
      <c r="CW26" s="820"/>
      <c r="CX26" s="821"/>
      <c r="CY26" s="821"/>
      <c r="CZ26" s="821"/>
      <c r="DA26" s="822"/>
      <c r="DB26" s="820"/>
      <c r="DC26" s="821"/>
      <c r="DD26" s="821"/>
      <c r="DE26" s="821"/>
      <c r="DF26" s="822"/>
      <c r="DG26" s="820"/>
      <c r="DH26" s="821"/>
      <c r="DI26" s="821"/>
      <c r="DJ26" s="821"/>
      <c r="DK26" s="822"/>
      <c r="DL26" s="820"/>
      <c r="DM26" s="821"/>
      <c r="DN26" s="821"/>
      <c r="DO26" s="821"/>
      <c r="DP26" s="822"/>
      <c r="DQ26" s="820"/>
      <c r="DR26" s="821"/>
      <c r="DS26" s="821"/>
      <c r="DT26" s="821"/>
      <c r="DU26" s="822"/>
      <c r="DV26" s="817"/>
      <c r="DW26" s="818"/>
      <c r="DX26" s="818"/>
      <c r="DY26" s="818"/>
      <c r="DZ26" s="823"/>
      <c r="EA26" s="212"/>
    </row>
    <row r="27" spans="1:131" ht="26.25" customHeight="1" thickBot="1" x14ac:dyDescent="0.25">
      <c r="A27" s="774"/>
      <c r="B27" s="775"/>
      <c r="C27" s="775"/>
      <c r="D27" s="775"/>
      <c r="E27" s="775"/>
      <c r="F27" s="775"/>
      <c r="G27" s="775"/>
      <c r="H27" s="775"/>
      <c r="I27" s="775"/>
      <c r="J27" s="775"/>
      <c r="K27" s="775"/>
      <c r="L27" s="775"/>
      <c r="M27" s="775"/>
      <c r="N27" s="775"/>
      <c r="O27" s="775"/>
      <c r="P27" s="776"/>
      <c r="Q27" s="780"/>
      <c r="R27" s="781"/>
      <c r="S27" s="781"/>
      <c r="T27" s="781"/>
      <c r="U27" s="782"/>
      <c r="V27" s="780"/>
      <c r="W27" s="781"/>
      <c r="X27" s="781"/>
      <c r="Y27" s="781"/>
      <c r="Z27" s="782"/>
      <c r="AA27" s="780"/>
      <c r="AB27" s="781"/>
      <c r="AC27" s="781"/>
      <c r="AD27" s="781"/>
      <c r="AE27" s="781"/>
      <c r="AF27" s="861"/>
      <c r="AG27" s="862"/>
      <c r="AH27" s="862"/>
      <c r="AI27" s="862"/>
      <c r="AJ27" s="863"/>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86"/>
      <c r="BJ27" s="214"/>
      <c r="BK27" s="214"/>
      <c r="BL27" s="214"/>
      <c r="BM27" s="214"/>
      <c r="BN27" s="214"/>
      <c r="BO27" s="223"/>
      <c r="BP27" s="223"/>
      <c r="BQ27" s="220">
        <v>21</v>
      </c>
      <c r="BR27" s="221"/>
      <c r="BS27" s="817"/>
      <c r="BT27" s="818"/>
      <c r="BU27" s="818"/>
      <c r="BV27" s="818"/>
      <c r="BW27" s="818"/>
      <c r="BX27" s="818"/>
      <c r="BY27" s="818"/>
      <c r="BZ27" s="818"/>
      <c r="CA27" s="818"/>
      <c r="CB27" s="818"/>
      <c r="CC27" s="818"/>
      <c r="CD27" s="818"/>
      <c r="CE27" s="818"/>
      <c r="CF27" s="818"/>
      <c r="CG27" s="819"/>
      <c r="CH27" s="820"/>
      <c r="CI27" s="821"/>
      <c r="CJ27" s="821"/>
      <c r="CK27" s="821"/>
      <c r="CL27" s="822"/>
      <c r="CM27" s="820"/>
      <c r="CN27" s="821"/>
      <c r="CO27" s="821"/>
      <c r="CP27" s="821"/>
      <c r="CQ27" s="822"/>
      <c r="CR27" s="820"/>
      <c r="CS27" s="821"/>
      <c r="CT27" s="821"/>
      <c r="CU27" s="821"/>
      <c r="CV27" s="822"/>
      <c r="CW27" s="820"/>
      <c r="CX27" s="821"/>
      <c r="CY27" s="821"/>
      <c r="CZ27" s="821"/>
      <c r="DA27" s="822"/>
      <c r="DB27" s="820"/>
      <c r="DC27" s="821"/>
      <c r="DD27" s="821"/>
      <c r="DE27" s="821"/>
      <c r="DF27" s="822"/>
      <c r="DG27" s="820"/>
      <c r="DH27" s="821"/>
      <c r="DI27" s="821"/>
      <c r="DJ27" s="821"/>
      <c r="DK27" s="822"/>
      <c r="DL27" s="820"/>
      <c r="DM27" s="821"/>
      <c r="DN27" s="821"/>
      <c r="DO27" s="821"/>
      <c r="DP27" s="822"/>
      <c r="DQ27" s="820"/>
      <c r="DR27" s="821"/>
      <c r="DS27" s="821"/>
      <c r="DT27" s="821"/>
      <c r="DU27" s="822"/>
      <c r="DV27" s="817"/>
      <c r="DW27" s="818"/>
      <c r="DX27" s="818"/>
      <c r="DY27" s="818"/>
      <c r="DZ27" s="823"/>
      <c r="EA27" s="212"/>
    </row>
    <row r="28" spans="1:131" ht="26.25" customHeight="1" thickTop="1" x14ac:dyDescent="0.2">
      <c r="A28" s="224">
        <v>1</v>
      </c>
      <c r="B28" s="793" t="s">
        <v>388</v>
      </c>
      <c r="C28" s="794"/>
      <c r="D28" s="794"/>
      <c r="E28" s="794"/>
      <c r="F28" s="794"/>
      <c r="G28" s="794"/>
      <c r="H28" s="794"/>
      <c r="I28" s="794"/>
      <c r="J28" s="794"/>
      <c r="K28" s="794"/>
      <c r="L28" s="794"/>
      <c r="M28" s="794"/>
      <c r="N28" s="794"/>
      <c r="O28" s="794"/>
      <c r="P28" s="795"/>
      <c r="Q28" s="866">
        <v>1232</v>
      </c>
      <c r="R28" s="867"/>
      <c r="S28" s="867"/>
      <c r="T28" s="867"/>
      <c r="U28" s="867"/>
      <c r="V28" s="867">
        <v>1217</v>
      </c>
      <c r="W28" s="867"/>
      <c r="X28" s="867"/>
      <c r="Y28" s="867"/>
      <c r="Z28" s="867"/>
      <c r="AA28" s="867">
        <v>15</v>
      </c>
      <c r="AB28" s="867"/>
      <c r="AC28" s="867"/>
      <c r="AD28" s="867"/>
      <c r="AE28" s="868"/>
      <c r="AF28" s="869">
        <v>15</v>
      </c>
      <c r="AG28" s="867"/>
      <c r="AH28" s="867"/>
      <c r="AI28" s="867"/>
      <c r="AJ28" s="870"/>
      <c r="AK28" s="871">
        <v>99</v>
      </c>
      <c r="AL28" s="872"/>
      <c r="AM28" s="872"/>
      <c r="AN28" s="872"/>
      <c r="AO28" s="872"/>
      <c r="AP28" s="872"/>
      <c r="AQ28" s="872"/>
      <c r="AR28" s="872"/>
      <c r="AS28" s="872"/>
      <c r="AT28" s="872"/>
      <c r="AU28" s="872"/>
      <c r="AV28" s="872"/>
      <c r="AW28" s="872"/>
      <c r="AX28" s="872"/>
      <c r="AY28" s="872"/>
      <c r="AZ28" s="873"/>
      <c r="BA28" s="873"/>
      <c r="BB28" s="873"/>
      <c r="BC28" s="873"/>
      <c r="BD28" s="873"/>
      <c r="BE28" s="864"/>
      <c r="BF28" s="864"/>
      <c r="BG28" s="864"/>
      <c r="BH28" s="864"/>
      <c r="BI28" s="865"/>
      <c r="BJ28" s="214"/>
      <c r="BK28" s="214"/>
      <c r="BL28" s="214"/>
      <c r="BM28" s="214"/>
      <c r="BN28" s="214"/>
      <c r="BO28" s="223"/>
      <c r="BP28" s="223"/>
      <c r="BQ28" s="220">
        <v>22</v>
      </c>
      <c r="BR28" s="221"/>
      <c r="BS28" s="817"/>
      <c r="BT28" s="818"/>
      <c r="BU28" s="818"/>
      <c r="BV28" s="818"/>
      <c r="BW28" s="818"/>
      <c r="BX28" s="818"/>
      <c r="BY28" s="818"/>
      <c r="BZ28" s="818"/>
      <c r="CA28" s="818"/>
      <c r="CB28" s="818"/>
      <c r="CC28" s="818"/>
      <c r="CD28" s="818"/>
      <c r="CE28" s="818"/>
      <c r="CF28" s="818"/>
      <c r="CG28" s="819"/>
      <c r="CH28" s="820"/>
      <c r="CI28" s="821"/>
      <c r="CJ28" s="821"/>
      <c r="CK28" s="821"/>
      <c r="CL28" s="822"/>
      <c r="CM28" s="820"/>
      <c r="CN28" s="821"/>
      <c r="CO28" s="821"/>
      <c r="CP28" s="821"/>
      <c r="CQ28" s="822"/>
      <c r="CR28" s="820"/>
      <c r="CS28" s="821"/>
      <c r="CT28" s="821"/>
      <c r="CU28" s="821"/>
      <c r="CV28" s="822"/>
      <c r="CW28" s="820"/>
      <c r="CX28" s="821"/>
      <c r="CY28" s="821"/>
      <c r="CZ28" s="821"/>
      <c r="DA28" s="822"/>
      <c r="DB28" s="820"/>
      <c r="DC28" s="821"/>
      <c r="DD28" s="821"/>
      <c r="DE28" s="821"/>
      <c r="DF28" s="822"/>
      <c r="DG28" s="820"/>
      <c r="DH28" s="821"/>
      <c r="DI28" s="821"/>
      <c r="DJ28" s="821"/>
      <c r="DK28" s="822"/>
      <c r="DL28" s="820"/>
      <c r="DM28" s="821"/>
      <c r="DN28" s="821"/>
      <c r="DO28" s="821"/>
      <c r="DP28" s="822"/>
      <c r="DQ28" s="820"/>
      <c r="DR28" s="821"/>
      <c r="DS28" s="821"/>
      <c r="DT28" s="821"/>
      <c r="DU28" s="822"/>
      <c r="DV28" s="817"/>
      <c r="DW28" s="818"/>
      <c r="DX28" s="818"/>
      <c r="DY28" s="818"/>
      <c r="DZ28" s="823"/>
      <c r="EA28" s="212"/>
    </row>
    <row r="29" spans="1:131" ht="26.25" customHeight="1" x14ac:dyDescent="0.2">
      <c r="A29" s="224">
        <v>2</v>
      </c>
      <c r="B29" s="824" t="s">
        <v>389</v>
      </c>
      <c r="C29" s="825"/>
      <c r="D29" s="825"/>
      <c r="E29" s="825"/>
      <c r="F29" s="825"/>
      <c r="G29" s="825"/>
      <c r="H29" s="825"/>
      <c r="I29" s="825"/>
      <c r="J29" s="825"/>
      <c r="K29" s="825"/>
      <c r="L29" s="825"/>
      <c r="M29" s="825"/>
      <c r="N29" s="825"/>
      <c r="O29" s="825"/>
      <c r="P29" s="826"/>
      <c r="Q29" s="827">
        <v>1359</v>
      </c>
      <c r="R29" s="828"/>
      <c r="S29" s="828"/>
      <c r="T29" s="828"/>
      <c r="U29" s="828"/>
      <c r="V29" s="828">
        <v>1316</v>
      </c>
      <c r="W29" s="828"/>
      <c r="X29" s="828"/>
      <c r="Y29" s="828"/>
      <c r="Z29" s="828"/>
      <c r="AA29" s="828">
        <v>43</v>
      </c>
      <c r="AB29" s="828"/>
      <c r="AC29" s="828"/>
      <c r="AD29" s="828"/>
      <c r="AE29" s="829"/>
      <c r="AF29" s="830">
        <v>43</v>
      </c>
      <c r="AG29" s="831"/>
      <c r="AH29" s="831"/>
      <c r="AI29" s="831"/>
      <c r="AJ29" s="832"/>
      <c r="AK29" s="878">
        <v>209</v>
      </c>
      <c r="AL29" s="874"/>
      <c r="AM29" s="874"/>
      <c r="AN29" s="874"/>
      <c r="AO29" s="874"/>
      <c r="AP29" s="874"/>
      <c r="AQ29" s="874"/>
      <c r="AR29" s="874"/>
      <c r="AS29" s="874"/>
      <c r="AT29" s="874"/>
      <c r="AU29" s="874"/>
      <c r="AV29" s="874"/>
      <c r="AW29" s="874"/>
      <c r="AX29" s="874"/>
      <c r="AY29" s="874"/>
      <c r="AZ29" s="875"/>
      <c r="BA29" s="875"/>
      <c r="BB29" s="875"/>
      <c r="BC29" s="875"/>
      <c r="BD29" s="875"/>
      <c r="BE29" s="876"/>
      <c r="BF29" s="876"/>
      <c r="BG29" s="876"/>
      <c r="BH29" s="876"/>
      <c r="BI29" s="877"/>
      <c r="BJ29" s="214"/>
      <c r="BK29" s="214"/>
      <c r="BL29" s="214"/>
      <c r="BM29" s="214"/>
      <c r="BN29" s="214"/>
      <c r="BO29" s="223"/>
      <c r="BP29" s="223"/>
      <c r="BQ29" s="220">
        <v>23</v>
      </c>
      <c r="BR29" s="221"/>
      <c r="BS29" s="817"/>
      <c r="BT29" s="818"/>
      <c r="BU29" s="818"/>
      <c r="BV29" s="818"/>
      <c r="BW29" s="818"/>
      <c r="BX29" s="818"/>
      <c r="BY29" s="818"/>
      <c r="BZ29" s="818"/>
      <c r="CA29" s="818"/>
      <c r="CB29" s="818"/>
      <c r="CC29" s="818"/>
      <c r="CD29" s="818"/>
      <c r="CE29" s="818"/>
      <c r="CF29" s="818"/>
      <c r="CG29" s="819"/>
      <c r="CH29" s="820"/>
      <c r="CI29" s="821"/>
      <c r="CJ29" s="821"/>
      <c r="CK29" s="821"/>
      <c r="CL29" s="822"/>
      <c r="CM29" s="820"/>
      <c r="CN29" s="821"/>
      <c r="CO29" s="821"/>
      <c r="CP29" s="821"/>
      <c r="CQ29" s="822"/>
      <c r="CR29" s="820"/>
      <c r="CS29" s="821"/>
      <c r="CT29" s="821"/>
      <c r="CU29" s="821"/>
      <c r="CV29" s="822"/>
      <c r="CW29" s="820"/>
      <c r="CX29" s="821"/>
      <c r="CY29" s="821"/>
      <c r="CZ29" s="821"/>
      <c r="DA29" s="822"/>
      <c r="DB29" s="820"/>
      <c r="DC29" s="821"/>
      <c r="DD29" s="821"/>
      <c r="DE29" s="821"/>
      <c r="DF29" s="822"/>
      <c r="DG29" s="820"/>
      <c r="DH29" s="821"/>
      <c r="DI29" s="821"/>
      <c r="DJ29" s="821"/>
      <c r="DK29" s="822"/>
      <c r="DL29" s="820"/>
      <c r="DM29" s="821"/>
      <c r="DN29" s="821"/>
      <c r="DO29" s="821"/>
      <c r="DP29" s="822"/>
      <c r="DQ29" s="820"/>
      <c r="DR29" s="821"/>
      <c r="DS29" s="821"/>
      <c r="DT29" s="821"/>
      <c r="DU29" s="822"/>
      <c r="DV29" s="817"/>
      <c r="DW29" s="818"/>
      <c r="DX29" s="818"/>
      <c r="DY29" s="818"/>
      <c r="DZ29" s="823"/>
      <c r="EA29" s="212"/>
    </row>
    <row r="30" spans="1:131" ht="26.25" customHeight="1" x14ac:dyDescent="0.2">
      <c r="A30" s="224">
        <v>3</v>
      </c>
      <c r="B30" s="824" t="s">
        <v>390</v>
      </c>
      <c r="C30" s="825"/>
      <c r="D30" s="825"/>
      <c r="E30" s="825"/>
      <c r="F30" s="825"/>
      <c r="G30" s="825"/>
      <c r="H30" s="825"/>
      <c r="I30" s="825"/>
      <c r="J30" s="825"/>
      <c r="K30" s="825"/>
      <c r="L30" s="825"/>
      <c r="M30" s="825"/>
      <c r="N30" s="825"/>
      <c r="O30" s="825"/>
      <c r="P30" s="826"/>
      <c r="Q30" s="827">
        <v>181</v>
      </c>
      <c r="R30" s="828"/>
      <c r="S30" s="828"/>
      <c r="T30" s="828"/>
      <c r="U30" s="828"/>
      <c r="V30" s="828">
        <v>180</v>
      </c>
      <c r="W30" s="828"/>
      <c r="X30" s="828"/>
      <c r="Y30" s="828"/>
      <c r="Z30" s="828"/>
      <c r="AA30" s="828">
        <v>1</v>
      </c>
      <c r="AB30" s="828"/>
      <c r="AC30" s="828"/>
      <c r="AD30" s="828"/>
      <c r="AE30" s="829"/>
      <c r="AF30" s="830">
        <v>1</v>
      </c>
      <c r="AG30" s="831"/>
      <c r="AH30" s="831"/>
      <c r="AI30" s="831"/>
      <c r="AJ30" s="832"/>
      <c r="AK30" s="878">
        <v>57</v>
      </c>
      <c r="AL30" s="874"/>
      <c r="AM30" s="874"/>
      <c r="AN30" s="874"/>
      <c r="AO30" s="874"/>
      <c r="AP30" s="874"/>
      <c r="AQ30" s="874"/>
      <c r="AR30" s="874"/>
      <c r="AS30" s="874"/>
      <c r="AT30" s="874"/>
      <c r="AU30" s="874"/>
      <c r="AV30" s="874"/>
      <c r="AW30" s="874"/>
      <c r="AX30" s="874"/>
      <c r="AY30" s="874"/>
      <c r="AZ30" s="875"/>
      <c r="BA30" s="875"/>
      <c r="BB30" s="875"/>
      <c r="BC30" s="875"/>
      <c r="BD30" s="875"/>
      <c r="BE30" s="876"/>
      <c r="BF30" s="876"/>
      <c r="BG30" s="876"/>
      <c r="BH30" s="876"/>
      <c r="BI30" s="877"/>
      <c r="BJ30" s="214"/>
      <c r="BK30" s="214"/>
      <c r="BL30" s="214"/>
      <c r="BM30" s="214"/>
      <c r="BN30" s="214"/>
      <c r="BO30" s="223"/>
      <c r="BP30" s="223"/>
      <c r="BQ30" s="220">
        <v>24</v>
      </c>
      <c r="BR30" s="221"/>
      <c r="BS30" s="817"/>
      <c r="BT30" s="818"/>
      <c r="BU30" s="818"/>
      <c r="BV30" s="818"/>
      <c r="BW30" s="818"/>
      <c r="BX30" s="818"/>
      <c r="BY30" s="818"/>
      <c r="BZ30" s="818"/>
      <c r="CA30" s="818"/>
      <c r="CB30" s="818"/>
      <c r="CC30" s="818"/>
      <c r="CD30" s="818"/>
      <c r="CE30" s="818"/>
      <c r="CF30" s="818"/>
      <c r="CG30" s="819"/>
      <c r="CH30" s="820"/>
      <c r="CI30" s="821"/>
      <c r="CJ30" s="821"/>
      <c r="CK30" s="821"/>
      <c r="CL30" s="822"/>
      <c r="CM30" s="820"/>
      <c r="CN30" s="821"/>
      <c r="CO30" s="821"/>
      <c r="CP30" s="821"/>
      <c r="CQ30" s="822"/>
      <c r="CR30" s="820"/>
      <c r="CS30" s="821"/>
      <c r="CT30" s="821"/>
      <c r="CU30" s="821"/>
      <c r="CV30" s="822"/>
      <c r="CW30" s="820"/>
      <c r="CX30" s="821"/>
      <c r="CY30" s="821"/>
      <c r="CZ30" s="821"/>
      <c r="DA30" s="822"/>
      <c r="DB30" s="820"/>
      <c r="DC30" s="821"/>
      <c r="DD30" s="821"/>
      <c r="DE30" s="821"/>
      <c r="DF30" s="822"/>
      <c r="DG30" s="820"/>
      <c r="DH30" s="821"/>
      <c r="DI30" s="821"/>
      <c r="DJ30" s="821"/>
      <c r="DK30" s="822"/>
      <c r="DL30" s="820"/>
      <c r="DM30" s="821"/>
      <c r="DN30" s="821"/>
      <c r="DO30" s="821"/>
      <c r="DP30" s="822"/>
      <c r="DQ30" s="820"/>
      <c r="DR30" s="821"/>
      <c r="DS30" s="821"/>
      <c r="DT30" s="821"/>
      <c r="DU30" s="822"/>
      <c r="DV30" s="817"/>
      <c r="DW30" s="818"/>
      <c r="DX30" s="818"/>
      <c r="DY30" s="818"/>
      <c r="DZ30" s="823"/>
      <c r="EA30" s="212"/>
    </row>
    <row r="31" spans="1:131" ht="26.25" customHeight="1" x14ac:dyDescent="0.2">
      <c r="A31" s="224">
        <v>4</v>
      </c>
      <c r="B31" s="824" t="s">
        <v>391</v>
      </c>
      <c r="C31" s="825"/>
      <c r="D31" s="825"/>
      <c r="E31" s="825"/>
      <c r="F31" s="825"/>
      <c r="G31" s="825"/>
      <c r="H31" s="825"/>
      <c r="I31" s="825"/>
      <c r="J31" s="825"/>
      <c r="K31" s="825"/>
      <c r="L31" s="825"/>
      <c r="M31" s="825"/>
      <c r="N31" s="825"/>
      <c r="O31" s="825"/>
      <c r="P31" s="826"/>
      <c r="Q31" s="827">
        <v>213</v>
      </c>
      <c r="R31" s="828"/>
      <c r="S31" s="828"/>
      <c r="T31" s="828"/>
      <c r="U31" s="828"/>
      <c r="V31" s="828">
        <v>225</v>
      </c>
      <c r="W31" s="828"/>
      <c r="X31" s="828"/>
      <c r="Y31" s="828"/>
      <c r="Z31" s="828"/>
      <c r="AA31" s="828">
        <v>-12</v>
      </c>
      <c r="AB31" s="828"/>
      <c r="AC31" s="828"/>
      <c r="AD31" s="828"/>
      <c r="AE31" s="829"/>
      <c r="AF31" s="830">
        <v>206</v>
      </c>
      <c r="AG31" s="831"/>
      <c r="AH31" s="831"/>
      <c r="AI31" s="831"/>
      <c r="AJ31" s="832"/>
      <c r="AK31" s="878">
        <v>0</v>
      </c>
      <c r="AL31" s="874"/>
      <c r="AM31" s="874"/>
      <c r="AN31" s="874"/>
      <c r="AO31" s="874"/>
      <c r="AP31" s="874">
        <v>385</v>
      </c>
      <c r="AQ31" s="874"/>
      <c r="AR31" s="874"/>
      <c r="AS31" s="874"/>
      <c r="AT31" s="874"/>
      <c r="AU31" s="874" t="s">
        <v>543</v>
      </c>
      <c r="AV31" s="874"/>
      <c r="AW31" s="874"/>
      <c r="AX31" s="874"/>
      <c r="AY31" s="874"/>
      <c r="AZ31" s="875" t="s">
        <v>543</v>
      </c>
      <c r="BA31" s="875"/>
      <c r="BB31" s="875"/>
      <c r="BC31" s="875"/>
      <c r="BD31" s="875"/>
      <c r="BE31" s="876" t="s">
        <v>392</v>
      </c>
      <c r="BF31" s="876"/>
      <c r="BG31" s="876"/>
      <c r="BH31" s="876"/>
      <c r="BI31" s="877"/>
      <c r="BJ31" s="214"/>
      <c r="BK31" s="214"/>
      <c r="BL31" s="214"/>
      <c r="BM31" s="214"/>
      <c r="BN31" s="214"/>
      <c r="BO31" s="223"/>
      <c r="BP31" s="223"/>
      <c r="BQ31" s="220">
        <v>25</v>
      </c>
      <c r="BR31" s="221"/>
      <c r="BS31" s="817"/>
      <c r="BT31" s="818"/>
      <c r="BU31" s="818"/>
      <c r="BV31" s="818"/>
      <c r="BW31" s="818"/>
      <c r="BX31" s="818"/>
      <c r="BY31" s="818"/>
      <c r="BZ31" s="818"/>
      <c r="CA31" s="818"/>
      <c r="CB31" s="818"/>
      <c r="CC31" s="818"/>
      <c r="CD31" s="818"/>
      <c r="CE31" s="818"/>
      <c r="CF31" s="818"/>
      <c r="CG31" s="819"/>
      <c r="CH31" s="820"/>
      <c r="CI31" s="821"/>
      <c r="CJ31" s="821"/>
      <c r="CK31" s="821"/>
      <c r="CL31" s="822"/>
      <c r="CM31" s="820"/>
      <c r="CN31" s="821"/>
      <c r="CO31" s="821"/>
      <c r="CP31" s="821"/>
      <c r="CQ31" s="822"/>
      <c r="CR31" s="820"/>
      <c r="CS31" s="821"/>
      <c r="CT31" s="821"/>
      <c r="CU31" s="821"/>
      <c r="CV31" s="822"/>
      <c r="CW31" s="820"/>
      <c r="CX31" s="821"/>
      <c r="CY31" s="821"/>
      <c r="CZ31" s="821"/>
      <c r="DA31" s="822"/>
      <c r="DB31" s="820"/>
      <c r="DC31" s="821"/>
      <c r="DD31" s="821"/>
      <c r="DE31" s="821"/>
      <c r="DF31" s="822"/>
      <c r="DG31" s="820"/>
      <c r="DH31" s="821"/>
      <c r="DI31" s="821"/>
      <c r="DJ31" s="821"/>
      <c r="DK31" s="822"/>
      <c r="DL31" s="820"/>
      <c r="DM31" s="821"/>
      <c r="DN31" s="821"/>
      <c r="DO31" s="821"/>
      <c r="DP31" s="822"/>
      <c r="DQ31" s="820"/>
      <c r="DR31" s="821"/>
      <c r="DS31" s="821"/>
      <c r="DT31" s="821"/>
      <c r="DU31" s="822"/>
      <c r="DV31" s="817"/>
      <c r="DW31" s="818"/>
      <c r="DX31" s="818"/>
      <c r="DY31" s="818"/>
      <c r="DZ31" s="823"/>
      <c r="EA31" s="212"/>
    </row>
    <row r="32" spans="1:131" ht="26.25" customHeight="1" x14ac:dyDescent="0.2">
      <c r="A32" s="224">
        <v>5</v>
      </c>
      <c r="B32" s="824" t="s">
        <v>393</v>
      </c>
      <c r="C32" s="825"/>
      <c r="D32" s="825"/>
      <c r="E32" s="825"/>
      <c r="F32" s="825"/>
      <c r="G32" s="825"/>
      <c r="H32" s="825"/>
      <c r="I32" s="825"/>
      <c r="J32" s="825"/>
      <c r="K32" s="825"/>
      <c r="L32" s="825"/>
      <c r="M32" s="825"/>
      <c r="N32" s="825"/>
      <c r="O32" s="825"/>
      <c r="P32" s="826"/>
      <c r="Q32" s="827">
        <v>431</v>
      </c>
      <c r="R32" s="828"/>
      <c r="S32" s="828"/>
      <c r="T32" s="828"/>
      <c r="U32" s="828"/>
      <c r="V32" s="828">
        <v>428</v>
      </c>
      <c r="W32" s="828"/>
      <c r="X32" s="828"/>
      <c r="Y32" s="828"/>
      <c r="Z32" s="828"/>
      <c r="AA32" s="828">
        <v>3</v>
      </c>
      <c r="AB32" s="828"/>
      <c r="AC32" s="828"/>
      <c r="AD32" s="828"/>
      <c r="AE32" s="829"/>
      <c r="AF32" s="830">
        <v>49</v>
      </c>
      <c r="AG32" s="831"/>
      <c r="AH32" s="831"/>
      <c r="AI32" s="831"/>
      <c r="AJ32" s="832"/>
      <c r="AK32" s="878">
        <v>209</v>
      </c>
      <c r="AL32" s="874"/>
      <c r="AM32" s="874"/>
      <c r="AN32" s="874"/>
      <c r="AO32" s="874"/>
      <c r="AP32" s="874">
        <v>1663</v>
      </c>
      <c r="AQ32" s="874"/>
      <c r="AR32" s="874"/>
      <c r="AS32" s="874"/>
      <c r="AT32" s="874"/>
      <c r="AU32" s="874">
        <v>1661</v>
      </c>
      <c r="AV32" s="874"/>
      <c r="AW32" s="874"/>
      <c r="AX32" s="874"/>
      <c r="AY32" s="874"/>
      <c r="AZ32" s="875" t="s">
        <v>543</v>
      </c>
      <c r="BA32" s="875"/>
      <c r="BB32" s="875"/>
      <c r="BC32" s="875"/>
      <c r="BD32" s="875"/>
      <c r="BE32" s="876" t="s">
        <v>392</v>
      </c>
      <c r="BF32" s="876"/>
      <c r="BG32" s="876"/>
      <c r="BH32" s="876"/>
      <c r="BI32" s="877"/>
      <c r="BJ32" s="214"/>
      <c r="BK32" s="214"/>
      <c r="BL32" s="214"/>
      <c r="BM32" s="214"/>
      <c r="BN32" s="214"/>
      <c r="BO32" s="223"/>
      <c r="BP32" s="223"/>
      <c r="BQ32" s="220">
        <v>26</v>
      </c>
      <c r="BR32" s="221"/>
      <c r="BS32" s="817"/>
      <c r="BT32" s="818"/>
      <c r="BU32" s="818"/>
      <c r="BV32" s="818"/>
      <c r="BW32" s="818"/>
      <c r="BX32" s="818"/>
      <c r="BY32" s="818"/>
      <c r="BZ32" s="818"/>
      <c r="CA32" s="818"/>
      <c r="CB32" s="818"/>
      <c r="CC32" s="818"/>
      <c r="CD32" s="818"/>
      <c r="CE32" s="818"/>
      <c r="CF32" s="818"/>
      <c r="CG32" s="819"/>
      <c r="CH32" s="820"/>
      <c r="CI32" s="821"/>
      <c r="CJ32" s="821"/>
      <c r="CK32" s="821"/>
      <c r="CL32" s="822"/>
      <c r="CM32" s="820"/>
      <c r="CN32" s="821"/>
      <c r="CO32" s="821"/>
      <c r="CP32" s="821"/>
      <c r="CQ32" s="822"/>
      <c r="CR32" s="820"/>
      <c r="CS32" s="821"/>
      <c r="CT32" s="821"/>
      <c r="CU32" s="821"/>
      <c r="CV32" s="822"/>
      <c r="CW32" s="820"/>
      <c r="CX32" s="821"/>
      <c r="CY32" s="821"/>
      <c r="CZ32" s="821"/>
      <c r="DA32" s="822"/>
      <c r="DB32" s="820"/>
      <c r="DC32" s="821"/>
      <c r="DD32" s="821"/>
      <c r="DE32" s="821"/>
      <c r="DF32" s="822"/>
      <c r="DG32" s="820"/>
      <c r="DH32" s="821"/>
      <c r="DI32" s="821"/>
      <c r="DJ32" s="821"/>
      <c r="DK32" s="822"/>
      <c r="DL32" s="820"/>
      <c r="DM32" s="821"/>
      <c r="DN32" s="821"/>
      <c r="DO32" s="821"/>
      <c r="DP32" s="822"/>
      <c r="DQ32" s="820"/>
      <c r="DR32" s="821"/>
      <c r="DS32" s="821"/>
      <c r="DT32" s="821"/>
      <c r="DU32" s="822"/>
      <c r="DV32" s="817"/>
      <c r="DW32" s="818"/>
      <c r="DX32" s="818"/>
      <c r="DY32" s="818"/>
      <c r="DZ32" s="823"/>
      <c r="EA32" s="212"/>
    </row>
    <row r="33" spans="1:131" ht="26.25" customHeight="1" x14ac:dyDescent="0.2">
      <c r="A33" s="224">
        <v>6</v>
      </c>
      <c r="B33" s="824"/>
      <c r="C33" s="825"/>
      <c r="D33" s="825"/>
      <c r="E33" s="825"/>
      <c r="F33" s="825"/>
      <c r="G33" s="825"/>
      <c r="H33" s="825"/>
      <c r="I33" s="825"/>
      <c r="J33" s="825"/>
      <c r="K33" s="825"/>
      <c r="L33" s="825"/>
      <c r="M33" s="825"/>
      <c r="N33" s="825"/>
      <c r="O33" s="825"/>
      <c r="P33" s="826"/>
      <c r="Q33" s="827"/>
      <c r="R33" s="828"/>
      <c r="S33" s="828"/>
      <c r="T33" s="828"/>
      <c r="U33" s="828"/>
      <c r="V33" s="828"/>
      <c r="W33" s="828"/>
      <c r="X33" s="828"/>
      <c r="Y33" s="828"/>
      <c r="Z33" s="828"/>
      <c r="AA33" s="828"/>
      <c r="AB33" s="828"/>
      <c r="AC33" s="828"/>
      <c r="AD33" s="828"/>
      <c r="AE33" s="829"/>
      <c r="AF33" s="830"/>
      <c r="AG33" s="831"/>
      <c r="AH33" s="831"/>
      <c r="AI33" s="831"/>
      <c r="AJ33" s="832"/>
      <c r="AK33" s="878"/>
      <c r="AL33" s="874"/>
      <c r="AM33" s="874"/>
      <c r="AN33" s="874"/>
      <c r="AO33" s="874"/>
      <c r="AP33" s="874"/>
      <c r="AQ33" s="874"/>
      <c r="AR33" s="874"/>
      <c r="AS33" s="874"/>
      <c r="AT33" s="874"/>
      <c r="AU33" s="874"/>
      <c r="AV33" s="874"/>
      <c r="AW33" s="874"/>
      <c r="AX33" s="874"/>
      <c r="AY33" s="874"/>
      <c r="AZ33" s="875"/>
      <c r="BA33" s="875"/>
      <c r="BB33" s="875"/>
      <c r="BC33" s="875"/>
      <c r="BD33" s="875"/>
      <c r="BE33" s="876"/>
      <c r="BF33" s="876"/>
      <c r="BG33" s="876"/>
      <c r="BH33" s="876"/>
      <c r="BI33" s="877"/>
      <c r="BJ33" s="214"/>
      <c r="BK33" s="214"/>
      <c r="BL33" s="214"/>
      <c r="BM33" s="214"/>
      <c r="BN33" s="214"/>
      <c r="BO33" s="223"/>
      <c r="BP33" s="223"/>
      <c r="BQ33" s="220">
        <v>27</v>
      </c>
      <c r="BR33" s="221"/>
      <c r="BS33" s="817"/>
      <c r="BT33" s="818"/>
      <c r="BU33" s="818"/>
      <c r="BV33" s="818"/>
      <c r="BW33" s="818"/>
      <c r="BX33" s="818"/>
      <c r="BY33" s="818"/>
      <c r="BZ33" s="818"/>
      <c r="CA33" s="818"/>
      <c r="CB33" s="818"/>
      <c r="CC33" s="818"/>
      <c r="CD33" s="818"/>
      <c r="CE33" s="818"/>
      <c r="CF33" s="818"/>
      <c r="CG33" s="819"/>
      <c r="CH33" s="820"/>
      <c r="CI33" s="821"/>
      <c r="CJ33" s="821"/>
      <c r="CK33" s="821"/>
      <c r="CL33" s="822"/>
      <c r="CM33" s="820"/>
      <c r="CN33" s="821"/>
      <c r="CO33" s="821"/>
      <c r="CP33" s="821"/>
      <c r="CQ33" s="822"/>
      <c r="CR33" s="820"/>
      <c r="CS33" s="821"/>
      <c r="CT33" s="821"/>
      <c r="CU33" s="821"/>
      <c r="CV33" s="822"/>
      <c r="CW33" s="820"/>
      <c r="CX33" s="821"/>
      <c r="CY33" s="821"/>
      <c r="CZ33" s="821"/>
      <c r="DA33" s="822"/>
      <c r="DB33" s="820"/>
      <c r="DC33" s="821"/>
      <c r="DD33" s="821"/>
      <c r="DE33" s="821"/>
      <c r="DF33" s="822"/>
      <c r="DG33" s="820"/>
      <c r="DH33" s="821"/>
      <c r="DI33" s="821"/>
      <c r="DJ33" s="821"/>
      <c r="DK33" s="822"/>
      <c r="DL33" s="820"/>
      <c r="DM33" s="821"/>
      <c r="DN33" s="821"/>
      <c r="DO33" s="821"/>
      <c r="DP33" s="822"/>
      <c r="DQ33" s="820"/>
      <c r="DR33" s="821"/>
      <c r="DS33" s="821"/>
      <c r="DT33" s="821"/>
      <c r="DU33" s="822"/>
      <c r="DV33" s="817"/>
      <c r="DW33" s="818"/>
      <c r="DX33" s="818"/>
      <c r="DY33" s="818"/>
      <c r="DZ33" s="823"/>
      <c r="EA33" s="212"/>
    </row>
    <row r="34" spans="1:131" ht="26.25" customHeight="1" x14ac:dyDescent="0.2">
      <c r="A34" s="224">
        <v>7</v>
      </c>
      <c r="B34" s="824"/>
      <c r="C34" s="825"/>
      <c r="D34" s="825"/>
      <c r="E34" s="825"/>
      <c r="F34" s="825"/>
      <c r="G34" s="825"/>
      <c r="H34" s="825"/>
      <c r="I34" s="825"/>
      <c r="J34" s="825"/>
      <c r="K34" s="825"/>
      <c r="L34" s="825"/>
      <c r="M34" s="825"/>
      <c r="N34" s="825"/>
      <c r="O34" s="825"/>
      <c r="P34" s="826"/>
      <c r="Q34" s="827"/>
      <c r="R34" s="828"/>
      <c r="S34" s="828"/>
      <c r="T34" s="828"/>
      <c r="U34" s="828"/>
      <c r="V34" s="828"/>
      <c r="W34" s="828"/>
      <c r="X34" s="828"/>
      <c r="Y34" s="828"/>
      <c r="Z34" s="828"/>
      <c r="AA34" s="828"/>
      <c r="AB34" s="828"/>
      <c r="AC34" s="828"/>
      <c r="AD34" s="828"/>
      <c r="AE34" s="829"/>
      <c r="AF34" s="830"/>
      <c r="AG34" s="831"/>
      <c r="AH34" s="831"/>
      <c r="AI34" s="831"/>
      <c r="AJ34" s="832"/>
      <c r="AK34" s="878"/>
      <c r="AL34" s="874"/>
      <c r="AM34" s="874"/>
      <c r="AN34" s="874"/>
      <c r="AO34" s="874"/>
      <c r="AP34" s="874"/>
      <c r="AQ34" s="874"/>
      <c r="AR34" s="874"/>
      <c r="AS34" s="874"/>
      <c r="AT34" s="874"/>
      <c r="AU34" s="874"/>
      <c r="AV34" s="874"/>
      <c r="AW34" s="874"/>
      <c r="AX34" s="874"/>
      <c r="AY34" s="874"/>
      <c r="AZ34" s="875"/>
      <c r="BA34" s="875"/>
      <c r="BB34" s="875"/>
      <c r="BC34" s="875"/>
      <c r="BD34" s="875"/>
      <c r="BE34" s="876"/>
      <c r="BF34" s="876"/>
      <c r="BG34" s="876"/>
      <c r="BH34" s="876"/>
      <c r="BI34" s="877"/>
      <c r="BJ34" s="214"/>
      <c r="BK34" s="214"/>
      <c r="BL34" s="214"/>
      <c r="BM34" s="214"/>
      <c r="BN34" s="214"/>
      <c r="BO34" s="223"/>
      <c r="BP34" s="223"/>
      <c r="BQ34" s="220">
        <v>28</v>
      </c>
      <c r="BR34" s="221"/>
      <c r="BS34" s="817"/>
      <c r="BT34" s="818"/>
      <c r="BU34" s="818"/>
      <c r="BV34" s="818"/>
      <c r="BW34" s="818"/>
      <c r="BX34" s="818"/>
      <c r="BY34" s="818"/>
      <c r="BZ34" s="818"/>
      <c r="CA34" s="818"/>
      <c r="CB34" s="818"/>
      <c r="CC34" s="818"/>
      <c r="CD34" s="818"/>
      <c r="CE34" s="818"/>
      <c r="CF34" s="818"/>
      <c r="CG34" s="819"/>
      <c r="CH34" s="820"/>
      <c r="CI34" s="821"/>
      <c r="CJ34" s="821"/>
      <c r="CK34" s="821"/>
      <c r="CL34" s="822"/>
      <c r="CM34" s="820"/>
      <c r="CN34" s="821"/>
      <c r="CO34" s="821"/>
      <c r="CP34" s="821"/>
      <c r="CQ34" s="822"/>
      <c r="CR34" s="820"/>
      <c r="CS34" s="821"/>
      <c r="CT34" s="821"/>
      <c r="CU34" s="821"/>
      <c r="CV34" s="822"/>
      <c r="CW34" s="820"/>
      <c r="CX34" s="821"/>
      <c r="CY34" s="821"/>
      <c r="CZ34" s="821"/>
      <c r="DA34" s="822"/>
      <c r="DB34" s="820"/>
      <c r="DC34" s="821"/>
      <c r="DD34" s="821"/>
      <c r="DE34" s="821"/>
      <c r="DF34" s="822"/>
      <c r="DG34" s="820"/>
      <c r="DH34" s="821"/>
      <c r="DI34" s="821"/>
      <c r="DJ34" s="821"/>
      <c r="DK34" s="822"/>
      <c r="DL34" s="820"/>
      <c r="DM34" s="821"/>
      <c r="DN34" s="821"/>
      <c r="DO34" s="821"/>
      <c r="DP34" s="822"/>
      <c r="DQ34" s="820"/>
      <c r="DR34" s="821"/>
      <c r="DS34" s="821"/>
      <c r="DT34" s="821"/>
      <c r="DU34" s="822"/>
      <c r="DV34" s="817"/>
      <c r="DW34" s="818"/>
      <c r="DX34" s="818"/>
      <c r="DY34" s="818"/>
      <c r="DZ34" s="823"/>
      <c r="EA34" s="212"/>
    </row>
    <row r="35" spans="1:131" ht="26.25" customHeight="1" x14ac:dyDescent="0.2">
      <c r="A35" s="224">
        <v>8</v>
      </c>
      <c r="B35" s="824"/>
      <c r="C35" s="825"/>
      <c r="D35" s="825"/>
      <c r="E35" s="825"/>
      <c r="F35" s="825"/>
      <c r="G35" s="825"/>
      <c r="H35" s="825"/>
      <c r="I35" s="825"/>
      <c r="J35" s="825"/>
      <c r="K35" s="825"/>
      <c r="L35" s="825"/>
      <c r="M35" s="825"/>
      <c r="N35" s="825"/>
      <c r="O35" s="825"/>
      <c r="P35" s="826"/>
      <c r="Q35" s="827"/>
      <c r="R35" s="828"/>
      <c r="S35" s="828"/>
      <c r="T35" s="828"/>
      <c r="U35" s="828"/>
      <c r="V35" s="828"/>
      <c r="W35" s="828"/>
      <c r="X35" s="828"/>
      <c r="Y35" s="828"/>
      <c r="Z35" s="828"/>
      <c r="AA35" s="828"/>
      <c r="AB35" s="828"/>
      <c r="AC35" s="828"/>
      <c r="AD35" s="828"/>
      <c r="AE35" s="829"/>
      <c r="AF35" s="830"/>
      <c r="AG35" s="831"/>
      <c r="AH35" s="831"/>
      <c r="AI35" s="831"/>
      <c r="AJ35" s="832"/>
      <c r="AK35" s="878"/>
      <c r="AL35" s="874"/>
      <c r="AM35" s="874"/>
      <c r="AN35" s="874"/>
      <c r="AO35" s="874"/>
      <c r="AP35" s="874"/>
      <c r="AQ35" s="874"/>
      <c r="AR35" s="874"/>
      <c r="AS35" s="874"/>
      <c r="AT35" s="874"/>
      <c r="AU35" s="874"/>
      <c r="AV35" s="874"/>
      <c r="AW35" s="874"/>
      <c r="AX35" s="874"/>
      <c r="AY35" s="874"/>
      <c r="AZ35" s="875"/>
      <c r="BA35" s="875"/>
      <c r="BB35" s="875"/>
      <c r="BC35" s="875"/>
      <c r="BD35" s="875"/>
      <c r="BE35" s="876"/>
      <c r="BF35" s="876"/>
      <c r="BG35" s="876"/>
      <c r="BH35" s="876"/>
      <c r="BI35" s="877"/>
      <c r="BJ35" s="214"/>
      <c r="BK35" s="214"/>
      <c r="BL35" s="214"/>
      <c r="BM35" s="214"/>
      <c r="BN35" s="214"/>
      <c r="BO35" s="223"/>
      <c r="BP35" s="223"/>
      <c r="BQ35" s="220">
        <v>29</v>
      </c>
      <c r="BR35" s="221"/>
      <c r="BS35" s="817"/>
      <c r="BT35" s="818"/>
      <c r="BU35" s="818"/>
      <c r="BV35" s="818"/>
      <c r="BW35" s="818"/>
      <c r="BX35" s="818"/>
      <c r="BY35" s="818"/>
      <c r="BZ35" s="818"/>
      <c r="CA35" s="818"/>
      <c r="CB35" s="818"/>
      <c r="CC35" s="818"/>
      <c r="CD35" s="818"/>
      <c r="CE35" s="818"/>
      <c r="CF35" s="818"/>
      <c r="CG35" s="819"/>
      <c r="CH35" s="820"/>
      <c r="CI35" s="821"/>
      <c r="CJ35" s="821"/>
      <c r="CK35" s="821"/>
      <c r="CL35" s="822"/>
      <c r="CM35" s="820"/>
      <c r="CN35" s="821"/>
      <c r="CO35" s="821"/>
      <c r="CP35" s="821"/>
      <c r="CQ35" s="822"/>
      <c r="CR35" s="820"/>
      <c r="CS35" s="821"/>
      <c r="CT35" s="821"/>
      <c r="CU35" s="821"/>
      <c r="CV35" s="822"/>
      <c r="CW35" s="820"/>
      <c r="CX35" s="821"/>
      <c r="CY35" s="821"/>
      <c r="CZ35" s="821"/>
      <c r="DA35" s="822"/>
      <c r="DB35" s="820"/>
      <c r="DC35" s="821"/>
      <c r="DD35" s="821"/>
      <c r="DE35" s="821"/>
      <c r="DF35" s="822"/>
      <c r="DG35" s="820"/>
      <c r="DH35" s="821"/>
      <c r="DI35" s="821"/>
      <c r="DJ35" s="821"/>
      <c r="DK35" s="822"/>
      <c r="DL35" s="820"/>
      <c r="DM35" s="821"/>
      <c r="DN35" s="821"/>
      <c r="DO35" s="821"/>
      <c r="DP35" s="822"/>
      <c r="DQ35" s="820"/>
      <c r="DR35" s="821"/>
      <c r="DS35" s="821"/>
      <c r="DT35" s="821"/>
      <c r="DU35" s="822"/>
      <c r="DV35" s="817"/>
      <c r="DW35" s="818"/>
      <c r="DX35" s="818"/>
      <c r="DY35" s="818"/>
      <c r="DZ35" s="823"/>
      <c r="EA35" s="212"/>
    </row>
    <row r="36" spans="1:131" ht="26.25" customHeight="1" x14ac:dyDescent="0.2">
      <c r="A36" s="224">
        <v>9</v>
      </c>
      <c r="B36" s="824"/>
      <c r="C36" s="825"/>
      <c r="D36" s="825"/>
      <c r="E36" s="825"/>
      <c r="F36" s="825"/>
      <c r="G36" s="825"/>
      <c r="H36" s="825"/>
      <c r="I36" s="825"/>
      <c r="J36" s="825"/>
      <c r="K36" s="825"/>
      <c r="L36" s="825"/>
      <c r="M36" s="825"/>
      <c r="N36" s="825"/>
      <c r="O36" s="825"/>
      <c r="P36" s="826"/>
      <c r="Q36" s="827"/>
      <c r="R36" s="828"/>
      <c r="S36" s="828"/>
      <c r="T36" s="828"/>
      <c r="U36" s="828"/>
      <c r="V36" s="828"/>
      <c r="W36" s="828"/>
      <c r="X36" s="828"/>
      <c r="Y36" s="828"/>
      <c r="Z36" s="828"/>
      <c r="AA36" s="828"/>
      <c r="AB36" s="828"/>
      <c r="AC36" s="828"/>
      <c r="AD36" s="828"/>
      <c r="AE36" s="829"/>
      <c r="AF36" s="830"/>
      <c r="AG36" s="831"/>
      <c r="AH36" s="831"/>
      <c r="AI36" s="831"/>
      <c r="AJ36" s="832"/>
      <c r="AK36" s="878"/>
      <c r="AL36" s="874"/>
      <c r="AM36" s="874"/>
      <c r="AN36" s="874"/>
      <c r="AO36" s="874"/>
      <c r="AP36" s="874"/>
      <c r="AQ36" s="874"/>
      <c r="AR36" s="874"/>
      <c r="AS36" s="874"/>
      <c r="AT36" s="874"/>
      <c r="AU36" s="874"/>
      <c r="AV36" s="874"/>
      <c r="AW36" s="874"/>
      <c r="AX36" s="874"/>
      <c r="AY36" s="874"/>
      <c r="AZ36" s="875"/>
      <c r="BA36" s="875"/>
      <c r="BB36" s="875"/>
      <c r="BC36" s="875"/>
      <c r="BD36" s="875"/>
      <c r="BE36" s="876"/>
      <c r="BF36" s="876"/>
      <c r="BG36" s="876"/>
      <c r="BH36" s="876"/>
      <c r="BI36" s="877"/>
      <c r="BJ36" s="214"/>
      <c r="BK36" s="214"/>
      <c r="BL36" s="214"/>
      <c r="BM36" s="214"/>
      <c r="BN36" s="214"/>
      <c r="BO36" s="223"/>
      <c r="BP36" s="223"/>
      <c r="BQ36" s="220">
        <v>30</v>
      </c>
      <c r="BR36" s="221"/>
      <c r="BS36" s="817"/>
      <c r="BT36" s="818"/>
      <c r="BU36" s="818"/>
      <c r="BV36" s="818"/>
      <c r="BW36" s="818"/>
      <c r="BX36" s="818"/>
      <c r="BY36" s="818"/>
      <c r="BZ36" s="818"/>
      <c r="CA36" s="818"/>
      <c r="CB36" s="818"/>
      <c r="CC36" s="818"/>
      <c r="CD36" s="818"/>
      <c r="CE36" s="818"/>
      <c r="CF36" s="818"/>
      <c r="CG36" s="819"/>
      <c r="CH36" s="820"/>
      <c r="CI36" s="821"/>
      <c r="CJ36" s="821"/>
      <c r="CK36" s="821"/>
      <c r="CL36" s="822"/>
      <c r="CM36" s="820"/>
      <c r="CN36" s="821"/>
      <c r="CO36" s="821"/>
      <c r="CP36" s="821"/>
      <c r="CQ36" s="822"/>
      <c r="CR36" s="820"/>
      <c r="CS36" s="821"/>
      <c r="CT36" s="821"/>
      <c r="CU36" s="821"/>
      <c r="CV36" s="822"/>
      <c r="CW36" s="820"/>
      <c r="CX36" s="821"/>
      <c r="CY36" s="821"/>
      <c r="CZ36" s="821"/>
      <c r="DA36" s="822"/>
      <c r="DB36" s="820"/>
      <c r="DC36" s="821"/>
      <c r="DD36" s="821"/>
      <c r="DE36" s="821"/>
      <c r="DF36" s="822"/>
      <c r="DG36" s="820"/>
      <c r="DH36" s="821"/>
      <c r="DI36" s="821"/>
      <c r="DJ36" s="821"/>
      <c r="DK36" s="822"/>
      <c r="DL36" s="820"/>
      <c r="DM36" s="821"/>
      <c r="DN36" s="821"/>
      <c r="DO36" s="821"/>
      <c r="DP36" s="822"/>
      <c r="DQ36" s="820"/>
      <c r="DR36" s="821"/>
      <c r="DS36" s="821"/>
      <c r="DT36" s="821"/>
      <c r="DU36" s="822"/>
      <c r="DV36" s="817"/>
      <c r="DW36" s="818"/>
      <c r="DX36" s="818"/>
      <c r="DY36" s="818"/>
      <c r="DZ36" s="823"/>
      <c r="EA36" s="212"/>
    </row>
    <row r="37" spans="1:131" ht="26.25" customHeight="1" x14ac:dyDescent="0.2">
      <c r="A37" s="224">
        <v>10</v>
      </c>
      <c r="B37" s="824"/>
      <c r="C37" s="825"/>
      <c r="D37" s="825"/>
      <c r="E37" s="825"/>
      <c r="F37" s="825"/>
      <c r="G37" s="825"/>
      <c r="H37" s="825"/>
      <c r="I37" s="825"/>
      <c r="J37" s="825"/>
      <c r="K37" s="825"/>
      <c r="L37" s="825"/>
      <c r="M37" s="825"/>
      <c r="N37" s="825"/>
      <c r="O37" s="825"/>
      <c r="P37" s="826"/>
      <c r="Q37" s="827"/>
      <c r="R37" s="828"/>
      <c r="S37" s="828"/>
      <c r="T37" s="828"/>
      <c r="U37" s="828"/>
      <c r="V37" s="828"/>
      <c r="W37" s="828"/>
      <c r="X37" s="828"/>
      <c r="Y37" s="828"/>
      <c r="Z37" s="828"/>
      <c r="AA37" s="828"/>
      <c r="AB37" s="828"/>
      <c r="AC37" s="828"/>
      <c r="AD37" s="828"/>
      <c r="AE37" s="829"/>
      <c r="AF37" s="830"/>
      <c r="AG37" s="831"/>
      <c r="AH37" s="831"/>
      <c r="AI37" s="831"/>
      <c r="AJ37" s="832"/>
      <c r="AK37" s="878"/>
      <c r="AL37" s="874"/>
      <c r="AM37" s="874"/>
      <c r="AN37" s="874"/>
      <c r="AO37" s="874"/>
      <c r="AP37" s="874"/>
      <c r="AQ37" s="874"/>
      <c r="AR37" s="874"/>
      <c r="AS37" s="874"/>
      <c r="AT37" s="874"/>
      <c r="AU37" s="874"/>
      <c r="AV37" s="874"/>
      <c r="AW37" s="874"/>
      <c r="AX37" s="874"/>
      <c r="AY37" s="874"/>
      <c r="AZ37" s="875"/>
      <c r="BA37" s="875"/>
      <c r="BB37" s="875"/>
      <c r="BC37" s="875"/>
      <c r="BD37" s="875"/>
      <c r="BE37" s="876"/>
      <c r="BF37" s="876"/>
      <c r="BG37" s="876"/>
      <c r="BH37" s="876"/>
      <c r="BI37" s="877"/>
      <c r="BJ37" s="214"/>
      <c r="BK37" s="214"/>
      <c r="BL37" s="214"/>
      <c r="BM37" s="214"/>
      <c r="BN37" s="214"/>
      <c r="BO37" s="223"/>
      <c r="BP37" s="223"/>
      <c r="BQ37" s="220">
        <v>31</v>
      </c>
      <c r="BR37" s="221"/>
      <c r="BS37" s="817"/>
      <c r="BT37" s="818"/>
      <c r="BU37" s="818"/>
      <c r="BV37" s="818"/>
      <c r="BW37" s="818"/>
      <c r="BX37" s="818"/>
      <c r="BY37" s="818"/>
      <c r="BZ37" s="818"/>
      <c r="CA37" s="818"/>
      <c r="CB37" s="818"/>
      <c r="CC37" s="818"/>
      <c r="CD37" s="818"/>
      <c r="CE37" s="818"/>
      <c r="CF37" s="818"/>
      <c r="CG37" s="819"/>
      <c r="CH37" s="820"/>
      <c r="CI37" s="821"/>
      <c r="CJ37" s="821"/>
      <c r="CK37" s="821"/>
      <c r="CL37" s="822"/>
      <c r="CM37" s="820"/>
      <c r="CN37" s="821"/>
      <c r="CO37" s="821"/>
      <c r="CP37" s="821"/>
      <c r="CQ37" s="822"/>
      <c r="CR37" s="820"/>
      <c r="CS37" s="821"/>
      <c r="CT37" s="821"/>
      <c r="CU37" s="821"/>
      <c r="CV37" s="822"/>
      <c r="CW37" s="820"/>
      <c r="CX37" s="821"/>
      <c r="CY37" s="821"/>
      <c r="CZ37" s="821"/>
      <c r="DA37" s="822"/>
      <c r="DB37" s="820"/>
      <c r="DC37" s="821"/>
      <c r="DD37" s="821"/>
      <c r="DE37" s="821"/>
      <c r="DF37" s="822"/>
      <c r="DG37" s="820"/>
      <c r="DH37" s="821"/>
      <c r="DI37" s="821"/>
      <c r="DJ37" s="821"/>
      <c r="DK37" s="822"/>
      <c r="DL37" s="820"/>
      <c r="DM37" s="821"/>
      <c r="DN37" s="821"/>
      <c r="DO37" s="821"/>
      <c r="DP37" s="822"/>
      <c r="DQ37" s="820"/>
      <c r="DR37" s="821"/>
      <c r="DS37" s="821"/>
      <c r="DT37" s="821"/>
      <c r="DU37" s="822"/>
      <c r="DV37" s="817"/>
      <c r="DW37" s="818"/>
      <c r="DX37" s="818"/>
      <c r="DY37" s="818"/>
      <c r="DZ37" s="823"/>
      <c r="EA37" s="212"/>
    </row>
    <row r="38" spans="1:131" ht="26.25" customHeight="1" x14ac:dyDescent="0.2">
      <c r="A38" s="224">
        <v>11</v>
      </c>
      <c r="B38" s="824"/>
      <c r="C38" s="825"/>
      <c r="D38" s="825"/>
      <c r="E38" s="825"/>
      <c r="F38" s="825"/>
      <c r="G38" s="825"/>
      <c r="H38" s="825"/>
      <c r="I38" s="825"/>
      <c r="J38" s="825"/>
      <c r="K38" s="825"/>
      <c r="L38" s="825"/>
      <c r="M38" s="825"/>
      <c r="N38" s="825"/>
      <c r="O38" s="825"/>
      <c r="P38" s="826"/>
      <c r="Q38" s="827"/>
      <c r="R38" s="828"/>
      <c r="S38" s="828"/>
      <c r="T38" s="828"/>
      <c r="U38" s="828"/>
      <c r="V38" s="828"/>
      <c r="W38" s="828"/>
      <c r="X38" s="828"/>
      <c r="Y38" s="828"/>
      <c r="Z38" s="828"/>
      <c r="AA38" s="828"/>
      <c r="AB38" s="828"/>
      <c r="AC38" s="828"/>
      <c r="AD38" s="828"/>
      <c r="AE38" s="829"/>
      <c r="AF38" s="830"/>
      <c r="AG38" s="831"/>
      <c r="AH38" s="831"/>
      <c r="AI38" s="831"/>
      <c r="AJ38" s="832"/>
      <c r="AK38" s="878"/>
      <c r="AL38" s="874"/>
      <c r="AM38" s="874"/>
      <c r="AN38" s="874"/>
      <c r="AO38" s="874"/>
      <c r="AP38" s="874"/>
      <c r="AQ38" s="874"/>
      <c r="AR38" s="874"/>
      <c r="AS38" s="874"/>
      <c r="AT38" s="874"/>
      <c r="AU38" s="874"/>
      <c r="AV38" s="874"/>
      <c r="AW38" s="874"/>
      <c r="AX38" s="874"/>
      <c r="AY38" s="874"/>
      <c r="AZ38" s="875"/>
      <c r="BA38" s="875"/>
      <c r="BB38" s="875"/>
      <c r="BC38" s="875"/>
      <c r="BD38" s="875"/>
      <c r="BE38" s="876"/>
      <c r="BF38" s="876"/>
      <c r="BG38" s="876"/>
      <c r="BH38" s="876"/>
      <c r="BI38" s="877"/>
      <c r="BJ38" s="214"/>
      <c r="BK38" s="214"/>
      <c r="BL38" s="214"/>
      <c r="BM38" s="214"/>
      <c r="BN38" s="214"/>
      <c r="BO38" s="223"/>
      <c r="BP38" s="223"/>
      <c r="BQ38" s="220">
        <v>32</v>
      </c>
      <c r="BR38" s="221"/>
      <c r="BS38" s="817"/>
      <c r="BT38" s="818"/>
      <c r="BU38" s="818"/>
      <c r="BV38" s="818"/>
      <c r="BW38" s="818"/>
      <c r="BX38" s="818"/>
      <c r="BY38" s="818"/>
      <c r="BZ38" s="818"/>
      <c r="CA38" s="818"/>
      <c r="CB38" s="818"/>
      <c r="CC38" s="818"/>
      <c r="CD38" s="818"/>
      <c r="CE38" s="818"/>
      <c r="CF38" s="818"/>
      <c r="CG38" s="819"/>
      <c r="CH38" s="820"/>
      <c r="CI38" s="821"/>
      <c r="CJ38" s="821"/>
      <c r="CK38" s="821"/>
      <c r="CL38" s="822"/>
      <c r="CM38" s="820"/>
      <c r="CN38" s="821"/>
      <c r="CO38" s="821"/>
      <c r="CP38" s="821"/>
      <c r="CQ38" s="822"/>
      <c r="CR38" s="820"/>
      <c r="CS38" s="821"/>
      <c r="CT38" s="821"/>
      <c r="CU38" s="821"/>
      <c r="CV38" s="822"/>
      <c r="CW38" s="820"/>
      <c r="CX38" s="821"/>
      <c r="CY38" s="821"/>
      <c r="CZ38" s="821"/>
      <c r="DA38" s="822"/>
      <c r="DB38" s="820"/>
      <c r="DC38" s="821"/>
      <c r="DD38" s="821"/>
      <c r="DE38" s="821"/>
      <c r="DF38" s="822"/>
      <c r="DG38" s="820"/>
      <c r="DH38" s="821"/>
      <c r="DI38" s="821"/>
      <c r="DJ38" s="821"/>
      <c r="DK38" s="822"/>
      <c r="DL38" s="820"/>
      <c r="DM38" s="821"/>
      <c r="DN38" s="821"/>
      <c r="DO38" s="821"/>
      <c r="DP38" s="822"/>
      <c r="DQ38" s="820"/>
      <c r="DR38" s="821"/>
      <c r="DS38" s="821"/>
      <c r="DT38" s="821"/>
      <c r="DU38" s="822"/>
      <c r="DV38" s="817"/>
      <c r="DW38" s="818"/>
      <c r="DX38" s="818"/>
      <c r="DY38" s="818"/>
      <c r="DZ38" s="823"/>
      <c r="EA38" s="212"/>
    </row>
    <row r="39" spans="1:131" ht="26.25" customHeight="1" x14ac:dyDescent="0.2">
      <c r="A39" s="224">
        <v>12</v>
      </c>
      <c r="B39" s="824"/>
      <c r="C39" s="825"/>
      <c r="D39" s="825"/>
      <c r="E39" s="825"/>
      <c r="F39" s="825"/>
      <c r="G39" s="825"/>
      <c r="H39" s="825"/>
      <c r="I39" s="825"/>
      <c r="J39" s="825"/>
      <c r="K39" s="825"/>
      <c r="L39" s="825"/>
      <c r="M39" s="825"/>
      <c r="N39" s="825"/>
      <c r="O39" s="825"/>
      <c r="P39" s="826"/>
      <c r="Q39" s="827"/>
      <c r="R39" s="828"/>
      <c r="S39" s="828"/>
      <c r="T39" s="828"/>
      <c r="U39" s="828"/>
      <c r="V39" s="828"/>
      <c r="W39" s="828"/>
      <c r="X39" s="828"/>
      <c r="Y39" s="828"/>
      <c r="Z39" s="828"/>
      <c r="AA39" s="828"/>
      <c r="AB39" s="828"/>
      <c r="AC39" s="828"/>
      <c r="AD39" s="828"/>
      <c r="AE39" s="829"/>
      <c r="AF39" s="830"/>
      <c r="AG39" s="831"/>
      <c r="AH39" s="831"/>
      <c r="AI39" s="831"/>
      <c r="AJ39" s="832"/>
      <c r="AK39" s="878"/>
      <c r="AL39" s="874"/>
      <c r="AM39" s="874"/>
      <c r="AN39" s="874"/>
      <c r="AO39" s="874"/>
      <c r="AP39" s="874"/>
      <c r="AQ39" s="874"/>
      <c r="AR39" s="874"/>
      <c r="AS39" s="874"/>
      <c r="AT39" s="874"/>
      <c r="AU39" s="874"/>
      <c r="AV39" s="874"/>
      <c r="AW39" s="874"/>
      <c r="AX39" s="874"/>
      <c r="AY39" s="874"/>
      <c r="AZ39" s="875"/>
      <c r="BA39" s="875"/>
      <c r="BB39" s="875"/>
      <c r="BC39" s="875"/>
      <c r="BD39" s="875"/>
      <c r="BE39" s="876"/>
      <c r="BF39" s="876"/>
      <c r="BG39" s="876"/>
      <c r="BH39" s="876"/>
      <c r="BI39" s="877"/>
      <c r="BJ39" s="214"/>
      <c r="BK39" s="214"/>
      <c r="BL39" s="214"/>
      <c r="BM39" s="214"/>
      <c r="BN39" s="214"/>
      <c r="BO39" s="223"/>
      <c r="BP39" s="223"/>
      <c r="BQ39" s="220">
        <v>33</v>
      </c>
      <c r="BR39" s="221"/>
      <c r="BS39" s="817"/>
      <c r="BT39" s="818"/>
      <c r="BU39" s="818"/>
      <c r="BV39" s="818"/>
      <c r="BW39" s="818"/>
      <c r="BX39" s="818"/>
      <c r="BY39" s="818"/>
      <c r="BZ39" s="818"/>
      <c r="CA39" s="818"/>
      <c r="CB39" s="818"/>
      <c r="CC39" s="818"/>
      <c r="CD39" s="818"/>
      <c r="CE39" s="818"/>
      <c r="CF39" s="818"/>
      <c r="CG39" s="819"/>
      <c r="CH39" s="820"/>
      <c r="CI39" s="821"/>
      <c r="CJ39" s="821"/>
      <c r="CK39" s="821"/>
      <c r="CL39" s="822"/>
      <c r="CM39" s="820"/>
      <c r="CN39" s="821"/>
      <c r="CO39" s="821"/>
      <c r="CP39" s="821"/>
      <c r="CQ39" s="822"/>
      <c r="CR39" s="820"/>
      <c r="CS39" s="821"/>
      <c r="CT39" s="821"/>
      <c r="CU39" s="821"/>
      <c r="CV39" s="822"/>
      <c r="CW39" s="820"/>
      <c r="CX39" s="821"/>
      <c r="CY39" s="821"/>
      <c r="CZ39" s="821"/>
      <c r="DA39" s="822"/>
      <c r="DB39" s="820"/>
      <c r="DC39" s="821"/>
      <c r="DD39" s="821"/>
      <c r="DE39" s="821"/>
      <c r="DF39" s="822"/>
      <c r="DG39" s="820"/>
      <c r="DH39" s="821"/>
      <c r="DI39" s="821"/>
      <c r="DJ39" s="821"/>
      <c r="DK39" s="822"/>
      <c r="DL39" s="820"/>
      <c r="DM39" s="821"/>
      <c r="DN39" s="821"/>
      <c r="DO39" s="821"/>
      <c r="DP39" s="822"/>
      <c r="DQ39" s="820"/>
      <c r="DR39" s="821"/>
      <c r="DS39" s="821"/>
      <c r="DT39" s="821"/>
      <c r="DU39" s="822"/>
      <c r="DV39" s="817"/>
      <c r="DW39" s="818"/>
      <c r="DX39" s="818"/>
      <c r="DY39" s="818"/>
      <c r="DZ39" s="823"/>
      <c r="EA39" s="212"/>
    </row>
    <row r="40" spans="1:131" ht="26.25" customHeight="1" x14ac:dyDescent="0.2">
      <c r="A40" s="220">
        <v>13</v>
      </c>
      <c r="B40" s="824"/>
      <c r="C40" s="825"/>
      <c r="D40" s="825"/>
      <c r="E40" s="825"/>
      <c r="F40" s="825"/>
      <c r="G40" s="825"/>
      <c r="H40" s="825"/>
      <c r="I40" s="825"/>
      <c r="J40" s="825"/>
      <c r="K40" s="825"/>
      <c r="L40" s="825"/>
      <c r="M40" s="825"/>
      <c r="N40" s="825"/>
      <c r="O40" s="825"/>
      <c r="P40" s="826"/>
      <c r="Q40" s="827"/>
      <c r="R40" s="828"/>
      <c r="S40" s="828"/>
      <c r="T40" s="828"/>
      <c r="U40" s="828"/>
      <c r="V40" s="828"/>
      <c r="W40" s="828"/>
      <c r="X40" s="828"/>
      <c r="Y40" s="828"/>
      <c r="Z40" s="828"/>
      <c r="AA40" s="828"/>
      <c r="AB40" s="828"/>
      <c r="AC40" s="828"/>
      <c r="AD40" s="828"/>
      <c r="AE40" s="829"/>
      <c r="AF40" s="830"/>
      <c r="AG40" s="831"/>
      <c r="AH40" s="831"/>
      <c r="AI40" s="831"/>
      <c r="AJ40" s="832"/>
      <c r="AK40" s="878"/>
      <c r="AL40" s="874"/>
      <c r="AM40" s="874"/>
      <c r="AN40" s="874"/>
      <c r="AO40" s="874"/>
      <c r="AP40" s="874"/>
      <c r="AQ40" s="874"/>
      <c r="AR40" s="874"/>
      <c r="AS40" s="874"/>
      <c r="AT40" s="874"/>
      <c r="AU40" s="874"/>
      <c r="AV40" s="874"/>
      <c r="AW40" s="874"/>
      <c r="AX40" s="874"/>
      <c r="AY40" s="874"/>
      <c r="AZ40" s="875"/>
      <c r="BA40" s="875"/>
      <c r="BB40" s="875"/>
      <c r="BC40" s="875"/>
      <c r="BD40" s="875"/>
      <c r="BE40" s="876"/>
      <c r="BF40" s="876"/>
      <c r="BG40" s="876"/>
      <c r="BH40" s="876"/>
      <c r="BI40" s="877"/>
      <c r="BJ40" s="214"/>
      <c r="BK40" s="214"/>
      <c r="BL40" s="214"/>
      <c r="BM40" s="214"/>
      <c r="BN40" s="214"/>
      <c r="BO40" s="223"/>
      <c r="BP40" s="223"/>
      <c r="BQ40" s="220">
        <v>34</v>
      </c>
      <c r="BR40" s="221"/>
      <c r="BS40" s="817"/>
      <c r="BT40" s="818"/>
      <c r="BU40" s="818"/>
      <c r="BV40" s="818"/>
      <c r="BW40" s="818"/>
      <c r="BX40" s="818"/>
      <c r="BY40" s="818"/>
      <c r="BZ40" s="818"/>
      <c r="CA40" s="818"/>
      <c r="CB40" s="818"/>
      <c r="CC40" s="818"/>
      <c r="CD40" s="818"/>
      <c r="CE40" s="818"/>
      <c r="CF40" s="818"/>
      <c r="CG40" s="819"/>
      <c r="CH40" s="820"/>
      <c r="CI40" s="821"/>
      <c r="CJ40" s="821"/>
      <c r="CK40" s="821"/>
      <c r="CL40" s="822"/>
      <c r="CM40" s="820"/>
      <c r="CN40" s="821"/>
      <c r="CO40" s="821"/>
      <c r="CP40" s="821"/>
      <c r="CQ40" s="822"/>
      <c r="CR40" s="820"/>
      <c r="CS40" s="821"/>
      <c r="CT40" s="821"/>
      <c r="CU40" s="821"/>
      <c r="CV40" s="822"/>
      <c r="CW40" s="820"/>
      <c r="CX40" s="821"/>
      <c r="CY40" s="821"/>
      <c r="CZ40" s="821"/>
      <c r="DA40" s="822"/>
      <c r="DB40" s="820"/>
      <c r="DC40" s="821"/>
      <c r="DD40" s="821"/>
      <c r="DE40" s="821"/>
      <c r="DF40" s="822"/>
      <c r="DG40" s="820"/>
      <c r="DH40" s="821"/>
      <c r="DI40" s="821"/>
      <c r="DJ40" s="821"/>
      <c r="DK40" s="822"/>
      <c r="DL40" s="820"/>
      <c r="DM40" s="821"/>
      <c r="DN40" s="821"/>
      <c r="DO40" s="821"/>
      <c r="DP40" s="822"/>
      <c r="DQ40" s="820"/>
      <c r="DR40" s="821"/>
      <c r="DS40" s="821"/>
      <c r="DT40" s="821"/>
      <c r="DU40" s="822"/>
      <c r="DV40" s="817"/>
      <c r="DW40" s="818"/>
      <c r="DX40" s="818"/>
      <c r="DY40" s="818"/>
      <c r="DZ40" s="823"/>
      <c r="EA40" s="212"/>
    </row>
    <row r="41" spans="1:131" ht="26.25" customHeight="1" x14ac:dyDescent="0.2">
      <c r="A41" s="220">
        <v>14</v>
      </c>
      <c r="B41" s="824"/>
      <c r="C41" s="825"/>
      <c r="D41" s="825"/>
      <c r="E41" s="825"/>
      <c r="F41" s="825"/>
      <c r="G41" s="825"/>
      <c r="H41" s="825"/>
      <c r="I41" s="825"/>
      <c r="J41" s="825"/>
      <c r="K41" s="825"/>
      <c r="L41" s="825"/>
      <c r="M41" s="825"/>
      <c r="N41" s="825"/>
      <c r="O41" s="825"/>
      <c r="P41" s="826"/>
      <c r="Q41" s="827"/>
      <c r="R41" s="828"/>
      <c r="S41" s="828"/>
      <c r="T41" s="828"/>
      <c r="U41" s="828"/>
      <c r="V41" s="828"/>
      <c r="W41" s="828"/>
      <c r="X41" s="828"/>
      <c r="Y41" s="828"/>
      <c r="Z41" s="828"/>
      <c r="AA41" s="828"/>
      <c r="AB41" s="828"/>
      <c r="AC41" s="828"/>
      <c r="AD41" s="828"/>
      <c r="AE41" s="829"/>
      <c r="AF41" s="830"/>
      <c r="AG41" s="831"/>
      <c r="AH41" s="831"/>
      <c r="AI41" s="831"/>
      <c r="AJ41" s="832"/>
      <c r="AK41" s="878"/>
      <c r="AL41" s="874"/>
      <c r="AM41" s="874"/>
      <c r="AN41" s="874"/>
      <c r="AO41" s="874"/>
      <c r="AP41" s="874"/>
      <c r="AQ41" s="874"/>
      <c r="AR41" s="874"/>
      <c r="AS41" s="874"/>
      <c r="AT41" s="874"/>
      <c r="AU41" s="874"/>
      <c r="AV41" s="874"/>
      <c r="AW41" s="874"/>
      <c r="AX41" s="874"/>
      <c r="AY41" s="874"/>
      <c r="AZ41" s="875"/>
      <c r="BA41" s="875"/>
      <c r="BB41" s="875"/>
      <c r="BC41" s="875"/>
      <c r="BD41" s="875"/>
      <c r="BE41" s="876"/>
      <c r="BF41" s="876"/>
      <c r="BG41" s="876"/>
      <c r="BH41" s="876"/>
      <c r="BI41" s="877"/>
      <c r="BJ41" s="214"/>
      <c r="BK41" s="214"/>
      <c r="BL41" s="214"/>
      <c r="BM41" s="214"/>
      <c r="BN41" s="214"/>
      <c r="BO41" s="223"/>
      <c r="BP41" s="223"/>
      <c r="BQ41" s="220">
        <v>35</v>
      </c>
      <c r="BR41" s="221"/>
      <c r="BS41" s="817"/>
      <c r="BT41" s="818"/>
      <c r="BU41" s="818"/>
      <c r="BV41" s="818"/>
      <c r="BW41" s="818"/>
      <c r="BX41" s="818"/>
      <c r="BY41" s="818"/>
      <c r="BZ41" s="818"/>
      <c r="CA41" s="818"/>
      <c r="CB41" s="818"/>
      <c r="CC41" s="818"/>
      <c r="CD41" s="818"/>
      <c r="CE41" s="818"/>
      <c r="CF41" s="818"/>
      <c r="CG41" s="819"/>
      <c r="CH41" s="820"/>
      <c r="CI41" s="821"/>
      <c r="CJ41" s="821"/>
      <c r="CK41" s="821"/>
      <c r="CL41" s="822"/>
      <c r="CM41" s="820"/>
      <c r="CN41" s="821"/>
      <c r="CO41" s="821"/>
      <c r="CP41" s="821"/>
      <c r="CQ41" s="822"/>
      <c r="CR41" s="820"/>
      <c r="CS41" s="821"/>
      <c r="CT41" s="821"/>
      <c r="CU41" s="821"/>
      <c r="CV41" s="822"/>
      <c r="CW41" s="820"/>
      <c r="CX41" s="821"/>
      <c r="CY41" s="821"/>
      <c r="CZ41" s="821"/>
      <c r="DA41" s="822"/>
      <c r="DB41" s="820"/>
      <c r="DC41" s="821"/>
      <c r="DD41" s="821"/>
      <c r="DE41" s="821"/>
      <c r="DF41" s="822"/>
      <c r="DG41" s="820"/>
      <c r="DH41" s="821"/>
      <c r="DI41" s="821"/>
      <c r="DJ41" s="821"/>
      <c r="DK41" s="822"/>
      <c r="DL41" s="820"/>
      <c r="DM41" s="821"/>
      <c r="DN41" s="821"/>
      <c r="DO41" s="821"/>
      <c r="DP41" s="822"/>
      <c r="DQ41" s="820"/>
      <c r="DR41" s="821"/>
      <c r="DS41" s="821"/>
      <c r="DT41" s="821"/>
      <c r="DU41" s="822"/>
      <c r="DV41" s="817"/>
      <c r="DW41" s="818"/>
      <c r="DX41" s="818"/>
      <c r="DY41" s="818"/>
      <c r="DZ41" s="823"/>
      <c r="EA41" s="212"/>
    </row>
    <row r="42" spans="1:131" ht="26.25" customHeight="1" x14ac:dyDescent="0.2">
      <c r="A42" s="220">
        <v>15</v>
      </c>
      <c r="B42" s="824"/>
      <c r="C42" s="825"/>
      <c r="D42" s="825"/>
      <c r="E42" s="825"/>
      <c r="F42" s="825"/>
      <c r="G42" s="825"/>
      <c r="H42" s="825"/>
      <c r="I42" s="825"/>
      <c r="J42" s="825"/>
      <c r="K42" s="825"/>
      <c r="L42" s="825"/>
      <c r="M42" s="825"/>
      <c r="N42" s="825"/>
      <c r="O42" s="825"/>
      <c r="P42" s="826"/>
      <c r="Q42" s="827"/>
      <c r="R42" s="828"/>
      <c r="S42" s="828"/>
      <c r="T42" s="828"/>
      <c r="U42" s="828"/>
      <c r="V42" s="828"/>
      <c r="W42" s="828"/>
      <c r="X42" s="828"/>
      <c r="Y42" s="828"/>
      <c r="Z42" s="828"/>
      <c r="AA42" s="828"/>
      <c r="AB42" s="828"/>
      <c r="AC42" s="828"/>
      <c r="AD42" s="828"/>
      <c r="AE42" s="829"/>
      <c r="AF42" s="830"/>
      <c r="AG42" s="831"/>
      <c r="AH42" s="831"/>
      <c r="AI42" s="831"/>
      <c r="AJ42" s="832"/>
      <c r="AK42" s="878"/>
      <c r="AL42" s="874"/>
      <c r="AM42" s="874"/>
      <c r="AN42" s="874"/>
      <c r="AO42" s="874"/>
      <c r="AP42" s="874"/>
      <c r="AQ42" s="874"/>
      <c r="AR42" s="874"/>
      <c r="AS42" s="874"/>
      <c r="AT42" s="874"/>
      <c r="AU42" s="874"/>
      <c r="AV42" s="874"/>
      <c r="AW42" s="874"/>
      <c r="AX42" s="874"/>
      <c r="AY42" s="874"/>
      <c r="AZ42" s="875"/>
      <c r="BA42" s="875"/>
      <c r="BB42" s="875"/>
      <c r="BC42" s="875"/>
      <c r="BD42" s="875"/>
      <c r="BE42" s="876"/>
      <c r="BF42" s="876"/>
      <c r="BG42" s="876"/>
      <c r="BH42" s="876"/>
      <c r="BI42" s="877"/>
      <c r="BJ42" s="214"/>
      <c r="BK42" s="214"/>
      <c r="BL42" s="214"/>
      <c r="BM42" s="214"/>
      <c r="BN42" s="214"/>
      <c r="BO42" s="223"/>
      <c r="BP42" s="223"/>
      <c r="BQ42" s="220">
        <v>36</v>
      </c>
      <c r="BR42" s="221"/>
      <c r="BS42" s="817"/>
      <c r="BT42" s="818"/>
      <c r="BU42" s="818"/>
      <c r="BV42" s="818"/>
      <c r="BW42" s="818"/>
      <c r="BX42" s="818"/>
      <c r="BY42" s="818"/>
      <c r="BZ42" s="818"/>
      <c r="CA42" s="818"/>
      <c r="CB42" s="818"/>
      <c r="CC42" s="818"/>
      <c r="CD42" s="818"/>
      <c r="CE42" s="818"/>
      <c r="CF42" s="818"/>
      <c r="CG42" s="819"/>
      <c r="CH42" s="820"/>
      <c r="CI42" s="821"/>
      <c r="CJ42" s="821"/>
      <c r="CK42" s="821"/>
      <c r="CL42" s="822"/>
      <c r="CM42" s="820"/>
      <c r="CN42" s="821"/>
      <c r="CO42" s="821"/>
      <c r="CP42" s="821"/>
      <c r="CQ42" s="822"/>
      <c r="CR42" s="820"/>
      <c r="CS42" s="821"/>
      <c r="CT42" s="821"/>
      <c r="CU42" s="821"/>
      <c r="CV42" s="822"/>
      <c r="CW42" s="820"/>
      <c r="CX42" s="821"/>
      <c r="CY42" s="821"/>
      <c r="CZ42" s="821"/>
      <c r="DA42" s="822"/>
      <c r="DB42" s="820"/>
      <c r="DC42" s="821"/>
      <c r="DD42" s="821"/>
      <c r="DE42" s="821"/>
      <c r="DF42" s="822"/>
      <c r="DG42" s="820"/>
      <c r="DH42" s="821"/>
      <c r="DI42" s="821"/>
      <c r="DJ42" s="821"/>
      <c r="DK42" s="822"/>
      <c r="DL42" s="820"/>
      <c r="DM42" s="821"/>
      <c r="DN42" s="821"/>
      <c r="DO42" s="821"/>
      <c r="DP42" s="822"/>
      <c r="DQ42" s="820"/>
      <c r="DR42" s="821"/>
      <c r="DS42" s="821"/>
      <c r="DT42" s="821"/>
      <c r="DU42" s="822"/>
      <c r="DV42" s="817"/>
      <c r="DW42" s="818"/>
      <c r="DX42" s="818"/>
      <c r="DY42" s="818"/>
      <c r="DZ42" s="823"/>
      <c r="EA42" s="212"/>
    </row>
    <row r="43" spans="1:131" ht="26.25" customHeight="1" x14ac:dyDescent="0.2">
      <c r="A43" s="220">
        <v>16</v>
      </c>
      <c r="B43" s="824"/>
      <c r="C43" s="825"/>
      <c r="D43" s="825"/>
      <c r="E43" s="825"/>
      <c r="F43" s="825"/>
      <c r="G43" s="825"/>
      <c r="H43" s="825"/>
      <c r="I43" s="825"/>
      <c r="J43" s="825"/>
      <c r="K43" s="825"/>
      <c r="L43" s="825"/>
      <c r="M43" s="825"/>
      <c r="N43" s="825"/>
      <c r="O43" s="825"/>
      <c r="P43" s="826"/>
      <c r="Q43" s="827"/>
      <c r="R43" s="828"/>
      <c r="S43" s="828"/>
      <c r="T43" s="828"/>
      <c r="U43" s="828"/>
      <c r="V43" s="828"/>
      <c r="W43" s="828"/>
      <c r="X43" s="828"/>
      <c r="Y43" s="828"/>
      <c r="Z43" s="828"/>
      <c r="AA43" s="828"/>
      <c r="AB43" s="828"/>
      <c r="AC43" s="828"/>
      <c r="AD43" s="828"/>
      <c r="AE43" s="829"/>
      <c r="AF43" s="830"/>
      <c r="AG43" s="831"/>
      <c r="AH43" s="831"/>
      <c r="AI43" s="831"/>
      <c r="AJ43" s="832"/>
      <c r="AK43" s="878"/>
      <c r="AL43" s="874"/>
      <c r="AM43" s="874"/>
      <c r="AN43" s="874"/>
      <c r="AO43" s="874"/>
      <c r="AP43" s="874"/>
      <c r="AQ43" s="874"/>
      <c r="AR43" s="874"/>
      <c r="AS43" s="874"/>
      <c r="AT43" s="874"/>
      <c r="AU43" s="874"/>
      <c r="AV43" s="874"/>
      <c r="AW43" s="874"/>
      <c r="AX43" s="874"/>
      <c r="AY43" s="874"/>
      <c r="AZ43" s="875"/>
      <c r="BA43" s="875"/>
      <c r="BB43" s="875"/>
      <c r="BC43" s="875"/>
      <c r="BD43" s="875"/>
      <c r="BE43" s="876"/>
      <c r="BF43" s="876"/>
      <c r="BG43" s="876"/>
      <c r="BH43" s="876"/>
      <c r="BI43" s="877"/>
      <c r="BJ43" s="214"/>
      <c r="BK43" s="214"/>
      <c r="BL43" s="214"/>
      <c r="BM43" s="214"/>
      <c r="BN43" s="214"/>
      <c r="BO43" s="223"/>
      <c r="BP43" s="223"/>
      <c r="BQ43" s="220">
        <v>37</v>
      </c>
      <c r="BR43" s="221"/>
      <c r="BS43" s="817"/>
      <c r="BT43" s="818"/>
      <c r="BU43" s="818"/>
      <c r="BV43" s="818"/>
      <c r="BW43" s="818"/>
      <c r="BX43" s="818"/>
      <c r="BY43" s="818"/>
      <c r="BZ43" s="818"/>
      <c r="CA43" s="818"/>
      <c r="CB43" s="818"/>
      <c r="CC43" s="818"/>
      <c r="CD43" s="818"/>
      <c r="CE43" s="818"/>
      <c r="CF43" s="818"/>
      <c r="CG43" s="819"/>
      <c r="CH43" s="820"/>
      <c r="CI43" s="821"/>
      <c r="CJ43" s="821"/>
      <c r="CK43" s="821"/>
      <c r="CL43" s="822"/>
      <c r="CM43" s="820"/>
      <c r="CN43" s="821"/>
      <c r="CO43" s="821"/>
      <c r="CP43" s="821"/>
      <c r="CQ43" s="822"/>
      <c r="CR43" s="820"/>
      <c r="CS43" s="821"/>
      <c r="CT43" s="821"/>
      <c r="CU43" s="821"/>
      <c r="CV43" s="822"/>
      <c r="CW43" s="820"/>
      <c r="CX43" s="821"/>
      <c r="CY43" s="821"/>
      <c r="CZ43" s="821"/>
      <c r="DA43" s="822"/>
      <c r="DB43" s="820"/>
      <c r="DC43" s="821"/>
      <c r="DD43" s="821"/>
      <c r="DE43" s="821"/>
      <c r="DF43" s="822"/>
      <c r="DG43" s="820"/>
      <c r="DH43" s="821"/>
      <c r="DI43" s="821"/>
      <c r="DJ43" s="821"/>
      <c r="DK43" s="822"/>
      <c r="DL43" s="820"/>
      <c r="DM43" s="821"/>
      <c r="DN43" s="821"/>
      <c r="DO43" s="821"/>
      <c r="DP43" s="822"/>
      <c r="DQ43" s="820"/>
      <c r="DR43" s="821"/>
      <c r="DS43" s="821"/>
      <c r="DT43" s="821"/>
      <c r="DU43" s="822"/>
      <c r="DV43" s="817"/>
      <c r="DW43" s="818"/>
      <c r="DX43" s="818"/>
      <c r="DY43" s="818"/>
      <c r="DZ43" s="823"/>
      <c r="EA43" s="212"/>
    </row>
    <row r="44" spans="1:131" ht="26.25" customHeight="1" x14ac:dyDescent="0.2">
      <c r="A44" s="220">
        <v>17</v>
      </c>
      <c r="B44" s="824"/>
      <c r="C44" s="825"/>
      <c r="D44" s="825"/>
      <c r="E44" s="825"/>
      <c r="F44" s="825"/>
      <c r="G44" s="825"/>
      <c r="H44" s="825"/>
      <c r="I44" s="825"/>
      <c r="J44" s="825"/>
      <c r="K44" s="825"/>
      <c r="L44" s="825"/>
      <c r="M44" s="825"/>
      <c r="N44" s="825"/>
      <c r="O44" s="825"/>
      <c r="P44" s="826"/>
      <c r="Q44" s="827"/>
      <c r="R44" s="828"/>
      <c r="S44" s="828"/>
      <c r="T44" s="828"/>
      <c r="U44" s="828"/>
      <c r="V44" s="828"/>
      <c r="W44" s="828"/>
      <c r="X44" s="828"/>
      <c r="Y44" s="828"/>
      <c r="Z44" s="828"/>
      <c r="AA44" s="828"/>
      <c r="AB44" s="828"/>
      <c r="AC44" s="828"/>
      <c r="AD44" s="828"/>
      <c r="AE44" s="829"/>
      <c r="AF44" s="830"/>
      <c r="AG44" s="831"/>
      <c r="AH44" s="831"/>
      <c r="AI44" s="831"/>
      <c r="AJ44" s="832"/>
      <c r="AK44" s="878"/>
      <c r="AL44" s="874"/>
      <c r="AM44" s="874"/>
      <c r="AN44" s="874"/>
      <c r="AO44" s="874"/>
      <c r="AP44" s="874"/>
      <c r="AQ44" s="874"/>
      <c r="AR44" s="874"/>
      <c r="AS44" s="874"/>
      <c r="AT44" s="874"/>
      <c r="AU44" s="874"/>
      <c r="AV44" s="874"/>
      <c r="AW44" s="874"/>
      <c r="AX44" s="874"/>
      <c r="AY44" s="874"/>
      <c r="AZ44" s="875"/>
      <c r="BA44" s="875"/>
      <c r="BB44" s="875"/>
      <c r="BC44" s="875"/>
      <c r="BD44" s="875"/>
      <c r="BE44" s="876"/>
      <c r="BF44" s="876"/>
      <c r="BG44" s="876"/>
      <c r="BH44" s="876"/>
      <c r="BI44" s="877"/>
      <c r="BJ44" s="214"/>
      <c r="BK44" s="214"/>
      <c r="BL44" s="214"/>
      <c r="BM44" s="214"/>
      <c r="BN44" s="214"/>
      <c r="BO44" s="223"/>
      <c r="BP44" s="223"/>
      <c r="BQ44" s="220">
        <v>38</v>
      </c>
      <c r="BR44" s="221"/>
      <c r="BS44" s="817"/>
      <c r="BT44" s="818"/>
      <c r="BU44" s="818"/>
      <c r="BV44" s="818"/>
      <c r="BW44" s="818"/>
      <c r="BX44" s="818"/>
      <c r="BY44" s="818"/>
      <c r="BZ44" s="818"/>
      <c r="CA44" s="818"/>
      <c r="CB44" s="818"/>
      <c r="CC44" s="818"/>
      <c r="CD44" s="818"/>
      <c r="CE44" s="818"/>
      <c r="CF44" s="818"/>
      <c r="CG44" s="819"/>
      <c r="CH44" s="820"/>
      <c r="CI44" s="821"/>
      <c r="CJ44" s="821"/>
      <c r="CK44" s="821"/>
      <c r="CL44" s="822"/>
      <c r="CM44" s="820"/>
      <c r="CN44" s="821"/>
      <c r="CO44" s="821"/>
      <c r="CP44" s="821"/>
      <c r="CQ44" s="822"/>
      <c r="CR44" s="820"/>
      <c r="CS44" s="821"/>
      <c r="CT44" s="821"/>
      <c r="CU44" s="821"/>
      <c r="CV44" s="822"/>
      <c r="CW44" s="820"/>
      <c r="CX44" s="821"/>
      <c r="CY44" s="821"/>
      <c r="CZ44" s="821"/>
      <c r="DA44" s="822"/>
      <c r="DB44" s="820"/>
      <c r="DC44" s="821"/>
      <c r="DD44" s="821"/>
      <c r="DE44" s="821"/>
      <c r="DF44" s="822"/>
      <c r="DG44" s="820"/>
      <c r="DH44" s="821"/>
      <c r="DI44" s="821"/>
      <c r="DJ44" s="821"/>
      <c r="DK44" s="822"/>
      <c r="DL44" s="820"/>
      <c r="DM44" s="821"/>
      <c r="DN44" s="821"/>
      <c r="DO44" s="821"/>
      <c r="DP44" s="822"/>
      <c r="DQ44" s="820"/>
      <c r="DR44" s="821"/>
      <c r="DS44" s="821"/>
      <c r="DT44" s="821"/>
      <c r="DU44" s="822"/>
      <c r="DV44" s="817"/>
      <c r="DW44" s="818"/>
      <c r="DX44" s="818"/>
      <c r="DY44" s="818"/>
      <c r="DZ44" s="823"/>
      <c r="EA44" s="212"/>
    </row>
    <row r="45" spans="1:131" ht="26.25" customHeight="1" x14ac:dyDescent="0.2">
      <c r="A45" s="220">
        <v>18</v>
      </c>
      <c r="B45" s="824"/>
      <c r="C45" s="825"/>
      <c r="D45" s="825"/>
      <c r="E45" s="825"/>
      <c r="F45" s="825"/>
      <c r="G45" s="825"/>
      <c r="H45" s="825"/>
      <c r="I45" s="825"/>
      <c r="J45" s="825"/>
      <c r="K45" s="825"/>
      <c r="L45" s="825"/>
      <c r="M45" s="825"/>
      <c r="N45" s="825"/>
      <c r="O45" s="825"/>
      <c r="P45" s="826"/>
      <c r="Q45" s="827"/>
      <c r="R45" s="828"/>
      <c r="S45" s="828"/>
      <c r="T45" s="828"/>
      <c r="U45" s="828"/>
      <c r="V45" s="828"/>
      <c r="W45" s="828"/>
      <c r="X45" s="828"/>
      <c r="Y45" s="828"/>
      <c r="Z45" s="828"/>
      <c r="AA45" s="828"/>
      <c r="AB45" s="828"/>
      <c r="AC45" s="828"/>
      <c r="AD45" s="828"/>
      <c r="AE45" s="829"/>
      <c r="AF45" s="830"/>
      <c r="AG45" s="831"/>
      <c r="AH45" s="831"/>
      <c r="AI45" s="831"/>
      <c r="AJ45" s="832"/>
      <c r="AK45" s="878"/>
      <c r="AL45" s="874"/>
      <c r="AM45" s="874"/>
      <c r="AN45" s="874"/>
      <c r="AO45" s="874"/>
      <c r="AP45" s="874"/>
      <c r="AQ45" s="874"/>
      <c r="AR45" s="874"/>
      <c r="AS45" s="874"/>
      <c r="AT45" s="874"/>
      <c r="AU45" s="874"/>
      <c r="AV45" s="874"/>
      <c r="AW45" s="874"/>
      <c r="AX45" s="874"/>
      <c r="AY45" s="874"/>
      <c r="AZ45" s="875"/>
      <c r="BA45" s="875"/>
      <c r="BB45" s="875"/>
      <c r="BC45" s="875"/>
      <c r="BD45" s="875"/>
      <c r="BE45" s="876"/>
      <c r="BF45" s="876"/>
      <c r="BG45" s="876"/>
      <c r="BH45" s="876"/>
      <c r="BI45" s="877"/>
      <c r="BJ45" s="214"/>
      <c r="BK45" s="214"/>
      <c r="BL45" s="214"/>
      <c r="BM45" s="214"/>
      <c r="BN45" s="214"/>
      <c r="BO45" s="223"/>
      <c r="BP45" s="223"/>
      <c r="BQ45" s="220">
        <v>39</v>
      </c>
      <c r="BR45" s="221"/>
      <c r="BS45" s="817"/>
      <c r="BT45" s="818"/>
      <c r="BU45" s="818"/>
      <c r="BV45" s="818"/>
      <c r="BW45" s="818"/>
      <c r="BX45" s="818"/>
      <c r="BY45" s="818"/>
      <c r="BZ45" s="818"/>
      <c r="CA45" s="818"/>
      <c r="CB45" s="818"/>
      <c r="CC45" s="818"/>
      <c r="CD45" s="818"/>
      <c r="CE45" s="818"/>
      <c r="CF45" s="818"/>
      <c r="CG45" s="819"/>
      <c r="CH45" s="820"/>
      <c r="CI45" s="821"/>
      <c r="CJ45" s="821"/>
      <c r="CK45" s="821"/>
      <c r="CL45" s="822"/>
      <c r="CM45" s="820"/>
      <c r="CN45" s="821"/>
      <c r="CO45" s="821"/>
      <c r="CP45" s="821"/>
      <c r="CQ45" s="822"/>
      <c r="CR45" s="820"/>
      <c r="CS45" s="821"/>
      <c r="CT45" s="821"/>
      <c r="CU45" s="821"/>
      <c r="CV45" s="822"/>
      <c r="CW45" s="820"/>
      <c r="CX45" s="821"/>
      <c r="CY45" s="821"/>
      <c r="CZ45" s="821"/>
      <c r="DA45" s="822"/>
      <c r="DB45" s="820"/>
      <c r="DC45" s="821"/>
      <c r="DD45" s="821"/>
      <c r="DE45" s="821"/>
      <c r="DF45" s="822"/>
      <c r="DG45" s="820"/>
      <c r="DH45" s="821"/>
      <c r="DI45" s="821"/>
      <c r="DJ45" s="821"/>
      <c r="DK45" s="822"/>
      <c r="DL45" s="820"/>
      <c r="DM45" s="821"/>
      <c r="DN45" s="821"/>
      <c r="DO45" s="821"/>
      <c r="DP45" s="822"/>
      <c r="DQ45" s="820"/>
      <c r="DR45" s="821"/>
      <c r="DS45" s="821"/>
      <c r="DT45" s="821"/>
      <c r="DU45" s="822"/>
      <c r="DV45" s="817"/>
      <c r="DW45" s="818"/>
      <c r="DX45" s="818"/>
      <c r="DY45" s="818"/>
      <c r="DZ45" s="823"/>
      <c r="EA45" s="212"/>
    </row>
    <row r="46" spans="1:131" ht="26.25" customHeight="1" x14ac:dyDescent="0.2">
      <c r="A46" s="220">
        <v>19</v>
      </c>
      <c r="B46" s="824"/>
      <c r="C46" s="825"/>
      <c r="D46" s="825"/>
      <c r="E46" s="825"/>
      <c r="F46" s="825"/>
      <c r="G46" s="825"/>
      <c r="H46" s="825"/>
      <c r="I46" s="825"/>
      <c r="J46" s="825"/>
      <c r="K46" s="825"/>
      <c r="L46" s="825"/>
      <c r="M46" s="825"/>
      <c r="N46" s="825"/>
      <c r="O46" s="825"/>
      <c r="P46" s="826"/>
      <c r="Q46" s="827"/>
      <c r="R46" s="828"/>
      <c r="S46" s="828"/>
      <c r="T46" s="828"/>
      <c r="U46" s="828"/>
      <c r="V46" s="828"/>
      <c r="W46" s="828"/>
      <c r="X46" s="828"/>
      <c r="Y46" s="828"/>
      <c r="Z46" s="828"/>
      <c r="AA46" s="828"/>
      <c r="AB46" s="828"/>
      <c r="AC46" s="828"/>
      <c r="AD46" s="828"/>
      <c r="AE46" s="829"/>
      <c r="AF46" s="830"/>
      <c r="AG46" s="831"/>
      <c r="AH46" s="831"/>
      <c r="AI46" s="831"/>
      <c r="AJ46" s="832"/>
      <c r="AK46" s="878"/>
      <c r="AL46" s="874"/>
      <c r="AM46" s="874"/>
      <c r="AN46" s="874"/>
      <c r="AO46" s="874"/>
      <c r="AP46" s="874"/>
      <c r="AQ46" s="874"/>
      <c r="AR46" s="874"/>
      <c r="AS46" s="874"/>
      <c r="AT46" s="874"/>
      <c r="AU46" s="874"/>
      <c r="AV46" s="874"/>
      <c r="AW46" s="874"/>
      <c r="AX46" s="874"/>
      <c r="AY46" s="874"/>
      <c r="AZ46" s="875"/>
      <c r="BA46" s="875"/>
      <c r="BB46" s="875"/>
      <c r="BC46" s="875"/>
      <c r="BD46" s="875"/>
      <c r="BE46" s="876"/>
      <c r="BF46" s="876"/>
      <c r="BG46" s="876"/>
      <c r="BH46" s="876"/>
      <c r="BI46" s="877"/>
      <c r="BJ46" s="214"/>
      <c r="BK46" s="214"/>
      <c r="BL46" s="214"/>
      <c r="BM46" s="214"/>
      <c r="BN46" s="214"/>
      <c r="BO46" s="223"/>
      <c r="BP46" s="223"/>
      <c r="BQ46" s="220">
        <v>40</v>
      </c>
      <c r="BR46" s="221"/>
      <c r="BS46" s="817"/>
      <c r="BT46" s="818"/>
      <c r="BU46" s="818"/>
      <c r="BV46" s="818"/>
      <c r="BW46" s="818"/>
      <c r="BX46" s="818"/>
      <c r="BY46" s="818"/>
      <c r="BZ46" s="818"/>
      <c r="CA46" s="818"/>
      <c r="CB46" s="818"/>
      <c r="CC46" s="818"/>
      <c r="CD46" s="818"/>
      <c r="CE46" s="818"/>
      <c r="CF46" s="818"/>
      <c r="CG46" s="819"/>
      <c r="CH46" s="820"/>
      <c r="CI46" s="821"/>
      <c r="CJ46" s="821"/>
      <c r="CK46" s="821"/>
      <c r="CL46" s="822"/>
      <c r="CM46" s="820"/>
      <c r="CN46" s="821"/>
      <c r="CO46" s="821"/>
      <c r="CP46" s="821"/>
      <c r="CQ46" s="822"/>
      <c r="CR46" s="820"/>
      <c r="CS46" s="821"/>
      <c r="CT46" s="821"/>
      <c r="CU46" s="821"/>
      <c r="CV46" s="822"/>
      <c r="CW46" s="820"/>
      <c r="CX46" s="821"/>
      <c r="CY46" s="821"/>
      <c r="CZ46" s="821"/>
      <c r="DA46" s="822"/>
      <c r="DB46" s="820"/>
      <c r="DC46" s="821"/>
      <c r="DD46" s="821"/>
      <c r="DE46" s="821"/>
      <c r="DF46" s="822"/>
      <c r="DG46" s="820"/>
      <c r="DH46" s="821"/>
      <c r="DI46" s="821"/>
      <c r="DJ46" s="821"/>
      <c r="DK46" s="822"/>
      <c r="DL46" s="820"/>
      <c r="DM46" s="821"/>
      <c r="DN46" s="821"/>
      <c r="DO46" s="821"/>
      <c r="DP46" s="822"/>
      <c r="DQ46" s="820"/>
      <c r="DR46" s="821"/>
      <c r="DS46" s="821"/>
      <c r="DT46" s="821"/>
      <c r="DU46" s="822"/>
      <c r="DV46" s="817"/>
      <c r="DW46" s="818"/>
      <c r="DX46" s="818"/>
      <c r="DY46" s="818"/>
      <c r="DZ46" s="823"/>
      <c r="EA46" s="212"/>
    </row>
    <row r="47" spans="1:131" ht="26.25" customHeight="1" x14ac:dyDescent="0.2">
      <c r="A47" s="220">
        <v>20</v>
      </c>
      <c r="B47" s="824"/>
      <c r="C47" s="825"/>
      <c r="D47" s="825"/>
      <c r="E47" s="825"/>
      <c r="F47" s="825"/>
      <c r="G47" s="825"/>
      <c r="H47" s="825"/>
      <c r="I47" s="825"/>
      <c r="J47" s="825"/>
      <c r="K47" s="825"/>
      <c r="L47" s="825"/>
      <c r="M47" s="825"/>
      <c r="N47" s="825"/>
      <c r="O47" s="825"/>
      <c r="P47" s="826"/>
      <c r="Q47" s="827"/>
      <c r="R47" s="828"/>
      <c r="S47" s="828"/>
      <c r="T47" s="828"/>
      <c r="U47" s="828"/>
      <c r="V47" s="828"/>
      <c r="W47" s="828"/>
      <c r="X47" s="828"/>
      <c r="Y47" s="828"/>
      <c r="Z47" s="828"/>
      <c r="AA47" s="828"/>
      <c r="AB47" s="828"/>
      <c r="AC47" s="828"/>
      <c r="AD47" s="828"/>
      <c r="AE47" s="829"/>
      <c r="AF47" s="830"/>
      <c r="AG47" s="831"/>
      <c r="AH47" s="831"/>
      <c r="AI47" s="831"/>
      <c r="AJ47" s="832"/>
      <c r="AK47" s="878"/>
      <c r="AL47" s="874"/>
      <c r="AM47" s="874"/>
      <c r="AN47" s="874"/>
      <c r="AO47" s="874"/>
      <c r="AP47" s="874"/>
      <c r="AQ47" s="874"/>
      <c r="AR47" s="874"/>
      <c r="AS47" s="874"/>
      <c r="AT47" s="874"/>
      <c r="AU47" s="874"/>
      <c r="AV47" s="874"/>
      <c r="AW47" s="874"/>
      <c r="AX47" s="874"/>
      <c r="AY47" s="874"/>
      <c r="AZ47" s="875"/>
      <c r="BA47" s="875"/>
      <c r="BB47" s="875"/>
      <c r="BC47" s="875"/>
      <c r="BD47" s="875"/>
      <c r="BE47" s="876"/>
      <c r="BF47" s="876"/>
      <c r="BG47" s="876"/>
      <c r="BH47" s="876"/>
      <c r="BI47" s="877"/>
      <c r="BJ47" s="214"/>
      <c r="BK47" s="214"/>
      <c r="BL47" s="214"/>
      <c r="BM47" s="214"/>
      <c r="BN47" s="214"/>
      <c r="BO47" s="223"/>
      <c r="BP47" s="223"/>
      <c r="BQ47" s="220">
        <v>41</v>
      </c>
      <c r="BR47" s="221"/>
      <c r="BS47" s="817"/>
      <c r="BT47" s="818"/>
      <c r="BU47" s="818"/>
      <c r="BV47" s="818"/>
      <c r="BW47" s="818"/>
      <c r="BX47" s="818"/>
      <c r="BY47" s="818"/>
      <c r="BZ47" s="818"/>
      <c r="CA47" s="818"/>
      <c r="CB47" s="818"/>
      <c r="CC47" s="818"/>
      <c r="CD47" s="818"/>
      <c r="CE47" s="818"/>
      <c r="CF47" s="818"/>
      <c r="CG47" s="819"/>
      <c r="CH47" s="820"/>
      <c r="CI47" s="821"/>
      <c r="CJ47" s="821"/>
      <c r="CK47" s="821"/>
      <c r="CL47" s="822"/>
      <c r="CM47" s="820"/>
      <c r="CN47" s="821"/>
      <c r="CO47" s="821"/>
      <c r="CP47" s="821"/>
      <c r="CQ47" s="822"/>
      <c r="CR47" s="820"/>
      <c r="CS47" s="821"/>
      <c r="CT47" s="821"/>
      <c r="CU47" s="821"/>
      <c r="CV47" s="822"/>
      <c r="CW47" s="820"/>
      <c r="CX47" s="821"/>
      <c r="CY47" s="821"/>
      <c r="CZ47" s="821"/>
      <c r="DA47" s="822"/>
      <c r="DB47" s="820"/>
      <c r="DC47" s="821"/>
      <c r="DD47" s="821"/>
      <c r="DE47" s="821"/>
      <c r="DF47" s="822"/>
      <c r="DG47" s="820"/>
      <c r="DH47" s="821"/>
      <c r="DI47" s="821"/>
      <c r="DJ47" s="821"/>
      <c r="DK47" s="822"/>
      <c r="DL47" s="820"/>
      <c r="DM47" s="821"/>
      <c r="DN47" s="821"/>
      <c r="DO47" s="821"/>
      <c r="DP47" s="822"/>
      <c r="DQ47" s="820"/>
      <c r="DR47" s="821"/>
      <c r="DS47" s="821"/>
      <c r="DT47" s="821"/>
      <c r="DU47" s="822"/>
      <c r="DV47" s="817"/>
      <c r="DW47" s="818"/>
      <c r="DX47" s="818"/>
      <c r="DY47" s="818"/>
      <c r="DZ47" s="823"/>
      <c r="EA47" s="212"/>
    </row>
    <row r="48" spans="1:131" ht="26.25" customHeight="1" x14ac:dyDescent="0.2">
      <c r="A48" s="220">
        <v>21</v>
      </c>
      <c r="B48" s="824"/>
      <c r="C48" s="825"/>
      <c r="D48" s="825"/>
      <c r="E48" s="825"/>
      <c r="F48" s="825"/>
      <c r="G48" s="825"/>
      <c r="H48" s="825"/>
      <c r="I48" s="825"/>
      <c r="J48" s="825"/>
      <c r="K48" s="825"/>
      <c r="L48" s="825"/>
      <c r="M48" s="825"/>
      <c r="N48" s="825"/>
      <c r="O48" s="825"/>
      <c r="P48" s="826"/>
      <c r="Q48" s="827"/>
      <c r="R48" s="828"/>
      <c r="S48" s="828"/>
      <c r="T48" s="828"/>
      <c r="U48" s="828"/>
      <c r="V48" s="828"/>
      <c r="W48" s="828"/>
      <c r="X48" s="828"/>
      <c r="Y48" s="828"/>
      <c r="Z48" s="828"/>
      <c r="AA48" s="828"/>
      <c r="AB48" s="828"/>
      <c r="AC48" s="828"/>
      <c r="AD48" s="828"/>
      <c r="AE48" s="829"/>
      <c r="AF48" s="830"/>
      <c r="AG48" s="831"/>
      <c r="AH48" s="831"/>
      <c r="AI48" s="831"/>
      <c r="AJ48" s="832"/>
      <c r="AK48" s="878"/>
      <c r="AL48" s="874"/>
      <c r="AM48" s="874"/>
      <c r="AN48" s="874"/>
      <c r="AO48" s="874"/>
      <c r="AP48" s="874"/>
      <c r="AQ48" s="874"/>
      <c r="AR48" s="874"/>
      <c r="AS48" s="874"/>
      <c r="AT48" s="874"/>
      <c r="AU48" s="874"/>
      <c r="AV48" s="874"/>
      <c r="AW48" s="874"/>
      <c r="AX48" s="874"/>
      <c r="AY48" s="874"/>
      <c r="AZ48" s="875"/>
      <c r="BA48" s="875"/>
      <c r="BB48" s="875"/>
      <c r="BC48" s="875"/>
      <c r="BD48" s="875"/>
      <c r="BE48" s="876"/>
      <c r="BF48" s="876"/>
      <c r="BG48" s="876"/>
      <c r="BH48" s="876"/>
      <c r="BI48" s="877"/>
      <c r="BJ48" s="214"/>
      <c r="BK48" s="214"/>
      <c r="BL48" s="214"/>
      <c r="BM48" s="214"/>
      <c r="BN48" s="214"/>
      <c r="BO48" s="223"/>
      <c r="BP48" s="223"/>
      <c r="BQ48" s="220">
        <v>42</v>
      </c>
      <c r="BR48" s="221"/>
      <c r="BS48" s="817"/>
      <c r="BT48" s="818"/>
      <c r="BU48" s="818"/>
      <c r="BV48" s="818"/>
      <c r="BW48" s="818"/>
      <c r="BX48" s="818"/>
      <c r="BY48" s="818"/>
      <c r="BZ48" s="818"/>
      <c r="CA48" s="818"/>
      <c r="CB48" s="818"/>
      <c r="CC48" s="818"/>
      <c r="CD48" s="818"/>
      <c r="CE48" s="818"/>
      <c r="CF48" s="818"/>
      <c r="CG48" s="819"/>
      <c r="CH48" s="820"/>
      <c r="CI48" s="821"/>
      <c r="CJ48" s="821"/>
      <c r="CK48" s="821"/>
      <c r="CL48" s="822"/>
      <c r="CM48" s="820"/>
      <c r="CN48" s="821"/>
      <c r="CO48" s="821"/>
      <c r="CP48" s="821"/>
      <c r="CQ48" s="822"/>
      <c r="CR48" s="820"/>
      <c r="CS48" s="821"/>
      <c r="CT48" s="821"/>
      <c r="CU48" s="821"/>
      <c r="CV48" s="822"/>
      <c r="CW48" s="820"/>
      <c r="CX48" s="821"/>
      <c r="CY48" s="821"/>
      <c r="CZ48" s="821"/>
      <c r="DA48" s="822"/>
      <c r="DB48" s="820"/>
      <c r="DC48" s="821"/>
      <c r="DD48" s="821"/>
      <c r="DE48" s="821"/>
      <c r="DF48" s="822"/>
      <c r="DG48" s="820"/>
      <c r="DH48" s="821"/>
      <c r="DI48" s="821"/>
      <c r="DJ48" s="821"/>
      <c r="DK48" s="822"/>
      <c r="DL48" s="820"/>
      <c r="DM48" s="821"/>
      <c r="DN48" s="821"/>
      <c r="DO48" s="821"/>
      <c r="DP48" s="822"/>
      <c r="DQ48" s="820"/>
      <c r="DR48" s="821"/>
      <c r="DS48" s="821"/>
      <c r="DT48" s="821"/>
      <c r="DU48" s="822"/>
      <c r="DV48" s="817"/>
      <c r="DW48" s="818"/>
      <c r="DX48" s="818"/>
      <c r="DY48" s="818"/>
      <c r="DZ48" s="823"/>
      <c r="EA48" s="212"/>
    </row>
    <row r="49" spans="1:131" ht="26.25" customHeight="1" x14ac:dyDescent="0.2">
      <c r="A49" s="220">
        <v>22</v>
      </c>
      <c r="B49" s="824"/>
      <c r="C49" s="825"/>
      <c r="D49" s="825"/>
      <c r="E49" s="825"/>
      <c r="F49" s="825"/>
      <c r="G49" s="825"/>
      <c r="H49" s="825"/>
      <c r="I49" s="825"/>
      <c r="J49" s="825"/>
      <c r="K49" s="825"/>
      <c r="L49" s="825"/>
      <c r="M49" s="825"/>
      <c r="N49" s="825"/>
      <c r="O49" s="825"/>
      <c r="P49" s="826"/>
      <c r="Q49" s="827"/>
      <c r="R49" s="828"/>
      <c r="S49" s="828"/>
      <c r="T49" s="828"/>
      <c r="U49" s="828"/>
      <c r="V49" s="828"/>
      <c r="W49" s="828"/>
      <c r="X49" s="828"/>
      <c r="Y49" s="828"/>
      <c r="Z49" s="828"/>
      <c r="AA49" s="828"/>
      <c r="AB49" s="828"/>
      <c r="AC49" s="828"/>
      <c r="AD49" s="828"/>
      <c r="AE49" s="829"/>
      <c r="AF49" s="830"/>
      <c r="AG49" s="831"/>
      <c r="AH49" s="831"/>
      <c r="AI49" s="831"/>
      <c r="AJ49" s="832"/>
      <c r="AK49" s="878"/>
      <c r="AL49" s="874"/>
      <c r="AM49" s="874"/>
      <c r="AN49" s="874"/>
      <c r="AO49" s="874"/>
      <c r="AP49" s="874"/>
      <c r="AQ49" s="874"/>
      <c r="AR49" s="874"/>
      <c r="AS49" s="874"/>
      <c r="AT49" s="874"/>
      <c r="AU49" s="874"/>
      <c r="AV49" s="874"/>
      <c r="AW49" s="874"/>
      <c r="AX49" s="874"/>
      <c r="AY49" s="874"/>
      <c r="AZ49" s="875"/>
      <c r="BA49" s="875"/>
      <c r="BB49" s="875"/>
      <c r="BC49" s="875"/>
      <c r="BD49" s="875"/>
      <c r="BE49" s="876"/>
      <c r="BF49" s="876"/>
      <c r="BG49" s="876"/>
      <c r="BH49" s="876"/>
      <c r="BI49" s="877"/>
      <c r="BJ49" s="214"/>
      <c r="BK49" s="214"/>
      <c r="BL49" s="214"/>
      <c r="BM49" s="214"/>
      <c r="BN49" s="214"/>
      <c r="BO49" s="223"/>
      <c r="BP49" s="223"/>
      <c r="BQ49" s="220">
        <v>43</v>
      </c>
      <c r="BR49" s="221"/>
      <c r="BS49" s="817"/>
      <c r="BT49" s="818"/>
      <c r="BU49" s="818"/>
      <c r="BV49" s="818"/>
      <c r="BW49" s="818"/>
      <c r="BX49" s="818"/>
      <c r="BY49" s="818"/>
      <c r="BZ49" s="818"/>
      <c r="CA49" s="818"/>
      <c r="CB49" s="818"/>
      <c r="CC49" s="818"/>
      <c r="CD49" s="818"/>
      <c r="CE49" s="818"/>
      <c r="CF49" s="818"/>
      <c r="CG49" s="819"/>
      <c r="CH49" s="820"/>
      <c r="CI49" s="821"/>
      <c r="CJ49" s="821"/>
      <c r="CK49" s="821"/>
      <c r="CL49" s="822"/>
      <c r="CM49" s="820"/>
      <c r="CN49" s="821"/>
      <c r="CO49" s="821"/>
      <c r="CP49" s="821"/>
      <c r="CQ49" s="822"/>
      <c r="CR49" s="820"/>
      <c r="CS49" s="821"/>
      <c r="CT49" s="821"/>
      <c r="CU49" s="821"/>
      <c r="CV49" s="822"/>
      <c r="CW49" s="820"/>
      <c r="CX49" s="821"/>
      <c r="CY49" s="821"/>
      <c r="CZ49" s="821"/>
      <c r="DA49" s="822"/>
      <c r="DB49" s="820"/>
      <c r="DC49" s="821"/>
      <c r="DD49" s="821"/>
      <c r="DE49" s="821"/>
      <c r="DF49" s="822"/>
      <c r="DG49" s="820"/>
      <c r="DH49" s="821"/>
      <c r="DI49" s="821"/>
      <c r="DJ49" s="821"/>
      <c r="DK49" s="822"/>
      <c r="DL49" s="820"/>
      <c r="DM49" s="821"/>
      <c r="DN49" s="821"/>
      <c r="DO49" s="821"/>
      <c r="DP49" s="822"/>
      <c r="DQ49" s="820"/>
      <c r="DR49" s="821"/>
      <c r="DS49" s="821"/>
      <c r="DT49" s="821"/>
      <c r="DU49" s="822"/>
      <c r="DV49" s="817"/>
      <c r="DW49" s="818"/>
      <c r="DX49" s="818"/>
      <c r="DY49" s="818"/>
      <c r="DZ49" s="823"/>
      <c r="EA49" s="212"/>
    </row>
    <row r="50" spans="1:131" ht="26.25" customHeight="1" x14ac:dyDescent="0.2">
      <c r="A50" s="220">
        <v>23</v>
      </c>
      <c r="B50" s="824"/>
      <c r="C50" s="825"/>
      <c r="D50" s="825"/>
      <c r="E50" s="825"/>
      <c r="F50" s="825"/>
      <c r="G50" s="825"/>
      <c r="H50" s="825"/>
      <c r="I50" s="825"/>
      <c r="J50" s="825"/>
      <c r="K50" s="825"/>
      <c r="L50" s="825"/>
      <c r="M50" s="825"/>
      <c r="N50" s="825"/>
      <c r="O50" s="825"/>
      <c r="P50" s="826"/>
      <c r="Q50" s="879"/>
      <c r="R50" s="880"/>
      <c r="S50" s="880"/>
      <c r="T50" s="880"/>
      <c r="U50" s="880"/>
      <c r="V50" s="880"/>
      <c r="W50" s="880"/>
      <c r="X50" s="880"/>
      <c r="Y50" s="880"/>
      <c r="Z50" s="880"/>
      <c r="AA50" s="880"/>
      <c r="AB50" s="880"/>
      <c r="AC50" s="880"/>
      <c r="AD50" s="880"/>
      <c r="AE50" s="881"/>
      <c r="AF50" s="830"/>
      <c r="AG50" s="831"/>
      <c r="AH50" s="831"/>
      <c r="AI50" s="831"/>
      <c r="AJ50" s="832"/>
      <c r="AK50" s="883"/>
      <c r="AL50" s="880"/>
      <c r="AM50" s="880"/>
      <c r="AN50" s="880"/>
      <c r="AO50" s="880"/>
      <c r="AP50" s="880"/>
      <c r="AQ50" s="880"/>
      <c r="AR50" s="880"/>
      <c r="AS50" s="880"/>
      <c r="AT50" s="880"/>
      <c r="AU50" s="880"/>
      <c r="AV50" s="880"/>
      <c r="AW50" s="880"/>
      <c r="AX50" s="880"/>
      <c r="AY50" s="880"/>
      <c r="AZ50" s="882"/>
      <c r="BA50" s="882"/>
      <c r="BB50" s="882"/>
      <c r="BC50" s="882"/>
      <c r="BD50" s="882"/>
      <c r="BE50" s="876"/>
      <c r="BF50" s="876"/>
      <c r="BG50" s="876"/>
      <c r="BH50" s="876"/>
      <c r="BI50" s="877"/>
      <c r="BJ50" s="214"/>
      <c r="BK50" s="214"/>
      <c r="BL50" s="214"/>
      <c r="BM50" s="214"/>
      <c r="BN50" s="214"/>
      <c r="BO50" s="223"/>
      <c r="BP50" s="223"/>
      <c r="BQ50" s="220">
        <v>44</v>
      </c>
      <c r="BR50" s="221"/>
      <c r="BS50" s="817"/>
      <c r="BT50" s="818"/>
      <c r="BU50" s="818"/>
      <c r="BV50" s="818"/>
      <c r="BW50" s="818"/>
      <c r="BX50" s="818"/>
      <c r="BY50" s="818"/>
      <c r="BZ50" s="818"/>
      <c r="CA50" s="818"/>
      <c r="CB50" s="818"/>
      <c r="CC50" s="818"/>
      <c r="CD50" s="818"/>
      <c r="CE50" s="818"/>
      <c r="CF50" s="818"/>
      <c r="CG50" s="819"/>
      <c r="CH50" s="820"/>
      <c r="CI50" s="821"/>
      <c r="CJ50" s="821"/>
      <c r="CK50" s="821"/>
      <c r="CL50" s="822"/>
      <c r="CM50" s="820"/>
      <c r="CN50" s="821"/>
      <c r="CO50" s="821"/>
      <c r="CP50" s="821"/>
      <c r="CQ50" s="822"/>
      <c r="CR50" s="820"/>
      <c r="CS50" s="821"/>
      <c r="CT50" s="821"/>
      <c r="CU50" s="821"/>
      <c r="CV50" s="822"/>
      <c r="CW50" s="820"/>
      <c r="CX50" s="821"/>
      <c r="CY50" s="821"/>
      <c r="CZ50" s="821"/>
      <c r="DA50" s="822"/>
      <c r="DB50" s="820"/>
      <c r="DC50" s="821"/>
      <c r="DD50" s="821"/>
      <c r="DE50" s="821"/>
      <c r="DF50" s="822"/>
      <c r="DG50" s="820"/>
      <c r="DH50" s="821"/>
      <c r="DI50" s="821"/>
      <c r="DJ50" s="821"/>
      <c r="DK50" s="822"/>
      <c r="DL50" s="820"/>
      <c r="DM50" s="821"/>
      <c r="DN50" s="821"/>
      <c r="DO50" s="821"/>
      <c r="DP50" s="822"/>
      <c r="DQ50" s="820"/>
      <c r="DR50" s="821"/>
      <c r="DS50" s="821"/>
      <c r="DT50" s="821"/>
      <c r="DU50" s="822"/>
      <c r="DV50" s="817"/>
      <c r="DW50" s="818"/>
      <c r="DX50" s="818"/>
      <c r="DY50" s="818"/>
      <c r="DZ50" s="823"/>
      <c r="EA50" s="212"/>
    </row>
    <row r="51" spans="1:131" ht="26.25" customHeight="1" x14ac:dyDescent="0.2">
      <c r="A51" s="220">
        <v>24</v>
      </c>
      <c r="B51" s="824"/>
      <c r="C51" s="825"/>
      <c r="D51" s="825"/>
      <c r="E51" s="825"/>
      <c r="F51" s="825"/>
      <c r="G51" s="825"/>
      <c r="H51" s="825"/>
      <c r="I51" s="825"/>
      <c r="J51" s="825"/>
      <c r="K51" s="825"/>
      <c r="L51" s="825"/>
      <c r="M51" s="825"/>
      <c r="N51" s="825"/>
      <c r="O51" s="825"/>
      <c r="P51" s="826"/>
      <c r="Q51" s="879"/>
      <c r="R51" s="880"/>
      <c r="S51" s="880"/>
      <c r="T51" s="880"/>
      <c r="U51" s="880"/>
      <c r="V51" s="880"/>
      <c r="W51" s="880"/>
      <c r="X51" s="880"/>
      <c r="Y51" s="880"/>
      <c r="Z51" s="880"/>
      <c r="AA51" s="880"/>
      <c r="AB51" s="880"/>
      <c r="AC51" s="880"/>
      <c r="AD51" s="880"/>
      <c r="AE51" s="881"/>
      <c r="AF51" s="830"/>
      <c r="AG51" s="831"/>
      <c r="AH51" s="831"/>
      <c r="AI51" s="831"/>
      <c r="AJ51" s="832"/>
      <c r="AK51" s="883"/>
      <c r="AL51" s="880"/>
      <c r="AM51" s="880"/>
      <c r="AN51" s="880"/>
      <c r="AO51" s="880"/>
      <c r="AP51" s="880"/>
      <c r="AQ51" s="880"/>
      <c r="AR51" s="880"/>
      <c r="AS51" s="880"/>
      <c r="AT51" s="880"/>
      <c r="AU51" s="880"/>
      <c r="AV51" s="880"/>
      <c r="AW51" s="880"/>
      <c r="AX51" s="880"/>
      <c r="AY51" s="880"/>
      <c r="AZ51" s="882"/>
      <c r="BA51" s="882"/>
      <c r="BB51" s="882"/>
      <c r="BC51" s="882"/>
      <c r="BD51" s="882"/>
      <c r="BE51" s="876"/>
      <c r="BF51" s="876"/>
      <c r="BG51" s="876"/>
      <c r="BH51" s="876"/>
      <c r="BI51" s="877"/>
      <c r="BJ51" s="214"/>
      <c r="BK51" s="214"/>
      <c r="BL51" s="214"/>
      <c r="BM51" s="214"/>
      <c r="BN51" s="214"/>
      <c r="BO51" s="223"/>
      <c r="BP51" s="223"/>
      <c r="BQ51" s="220">
        <v>45</v>
      </c>
      <c r="BR51" s="221"/>
      <c r="BS51" s="817"/>
      <c r="BT51" s="818"/>
      <c r="BU51" s="818"/>
      <c r="BV51" s="818"/>
      <c r="BW51" s="818"/>
      <c r="BX51" s="818"/>
      <c r="BY51" s="818"/>
      <c r="BZ51" s="818"/>
      <c r="CA51" s="818"/>
      <c r="CB51" s="818"/>
      <c r="CC51" s="818"/>
      <c r="CD51" s="818"/>
      <c r="CE51" s="818"/>
      <c r="CF51" s="818"/>
      <c r="CG51" s="819"/>
      <c r="CH51" s="820"/>
      <c r="CI51" s="821"/>
      <c r="CJ51" s="821"/>
      <c r="CK51" s="821"/>
      <c r="CL51" s="822"/>
      <c r="CM51" s="820"/>
      <c r="CN51" s="821"/>
      <c r="CO51" s="821"/>
      <c r="CP51" s="821"/>
      <c r="CQ51" s="822"/>
      <c r="CR51" s="820"/>
      <c r="CS51" s="821"/>
      <c r="CT51" s="821"/>
      <c r="CU51" s="821"/>
      <c r="CV51" s="822"/>
      <c r="CW51" s="820"/>
      <c r="CX51" s="821"/>
      <c r="CY51" s="821"/>
      <c r="CZ51" s="821"/>
      <c r="DA51" s="822"/>
      <c r="DB51" s="820"/>
      <c r="DC51" s="821"/>
      <c r="DD51" s="821"/>
      <c r="DE51" s="821"/>
      <c r="DF51" s="822"/>
      <c r="DG51" s="820"/>
      <c r="DH51" s="821"/>
      <c r="DI51" s="821"/>
      <c r="DJ51" s="821"/>
      <c r="DK51" s="822"/>
      <c r="DL51" s="820"/>
      <c r="DM51" s="821"/>
      <c r="DN51" s="821"/>
      <c r="DO51" s="821"/>
      <c r="DP51" s="822"/>
      <c r="DQ51" s="820"/>
      <c r="DR51" s="821"/>
      <c r="DS51" s="821"/>
      <c r="DT51" s="821"/>
      <c r="DU51" s="822"/>
      <c r="DV51" s="817"/>
      <c r="DW51" s="818"/>
      <c r="DX51" s="818"/>
      <c r="DY51" s="818"/>
      <c r="DZ51" s="823"/>
      <c r="EA51" s="212"/>
    </row>
    <row r="52" spans="1:131" ht="26.25" customHeight="1" x14ac:dyDescent="0.2">
      <c r="A52" s="220">
        <v>25</v>
      </c>
      <c r="B52" s="824"/>
      <c r="C52" s="825"/>
      <c r="D52" s="825"/>
      <c r="E52" s="825"/>
      <c r="F52" s="825"/>
      <c r="G52" s="825"/>
      <c r="H52" s="825"/>
      <c r="I52" s="825"/>
      <c r="J52" s="825"/>
      <c r="K52" s="825"/>
      <c r="L52" s="825"/>
      <c r="M52" s="825"/>
      <c r="N52" s="825"/>
      <c r="O52" s="825"/>
      <c r="P52" s="826"/>
      <c r="Q52" s="879"/>
      <c r="R52" s="880"/>
      <c r="S52" s="880"/>
      <c r="T52" s="880"/>
      <c r="U52" s="880"/>
      <c r="V52" s="880"/>
      <c r="W52" s="880"/>
      <c r="X52" s="880"/>
      <c r="Y52" s="880"/>
      <c r="Z52" s="880"/>
      <c r="AA52" s="880"/>
      <c r="AB52" s="880"/>
      <c r="AC52" s="880"/>
      <c r="AD52" s="880"/>
      <c r="AE52" s="881"/>
      <c r="AF52" s="830"/>
      <c r="AG52" s="831"/>
      <c r="AH52" s="831"/>
      <c r="AI52" s="831"/>
      <c r="AJ52" s="832"/>
      <c r="AK52" s="883"/>
      <c r="AL52" s="880"/>
      <c r="AM52" s="880"/>
      <c r="AN52" s="880"/>
      <c r="AO52" s="880"/>
      <c r="AP52" s="880"/>
      <c r="AQ52" s="880"/>
      <c r="AR52" s="880"/>
      <c r="AS52" s="880"/>
      <c r="AT52" s="880"/>
      <c r="AU52" s="880"/>
      <c r="AV52" s="880"/>
      <c r="AW52" s="880"/>
      <c r="AX52" s="880"/>
      <c r="AY52" s="880"/>
      <c r="AZ52" s="882"/>
      <c r="BA52" s="882"/>
      <c r="BB52" s="882"/>
      <c r="BC52" s="882"/>
      <c r="BD52" s="882"/>
      <c r="BE52" s="876"/>
      <c r="BF52" s="876"/>
      <c r="BG52" s="876"/>
      <c r="BH52" s="876"/>
      <c r="BI52" s="877"/>
      <c r="BJ52" s="214"/>
      <c r="BK52" s="214"/>
      <c r="BL52" s="214"/>
      <c r="BM52" s="214"/>
      <c r="BN52" s="214"/>
      <c r="BO52" s="223"/>
      <c r="BP52" s="223"/>
      <c r="BQ52" s="220">
        <v>46</v>
      </c>
      <c r="BR52" s="221"/>
      <c r="BS52" s="817"/>
      <c r="BT52" s="818"/>
      <c r="BU52" s="818"/>
      <c r="BV52" s="818"/>
      <c r="BW52" s="818"/>
      <c r="BX52" s="818"/>
      <c r="BY52" s="818"/>
      <c r="BZ52" s="818"/>
      <c r="CA52" s="818"/>
      <c r="CB52" s="818"/>
      <c r="CC52" s="818"/>
      <c r="CD52" s="818"/>
      <c r="CE52" s="818"/>
      <c r="CF52" s="818"/>
      <c r="CG52" s="819"/>
      <c r="CH52" s="820"/>
      <c r="CI52" s="821"/>
      <c r="CJ52" s="821"/>
      <c r="CK52" s="821"/>
      <c r="CL52" s="822"/>
      <c r="CM52" s="820"/>
      <c r="CN52" s="821"/>
      <c r="CO52" s="821"/>
      <c r="CP52" s="821"/>
      <c r="CQ52" s="822"/>
      <c r="CR52" s="820"/>
      <c r="CS52" s="821"/>
      <c r="CT52" s="821"/>
      <c r="CU52" s="821"/>
      <c r="CV52" s="822"/>
      <c r="CW52" s="820"/>
      <c r="CX52" s="821"/>
      <c r="CY52" s="821"/>
      <c r="CZ52" s="821"/>
      <c r="DA52" s="822"/>
      <c r="DB52" s="820"/>
      <c r="DC52" s="821"/>
      <c r="DD52" s="821"/>
      <c r="DE52" s="821"/>
      <c r="DF52" s="822"/>
      <c r="DG52" s="820"/>
      <c r="DH52" s="821"/>
      <c r="DI52" s="821"/>
      <c r="DJ52" s="821"/>
      <c r="DK52" s="822"/>
      <c r="DL52" s="820"/>
      <c r="DM52" s="821"/>
      <c r="DN52" s="821"/>
      <c r="DO52" s="821"/>
      <c r="DP52" s="822"/>
      <c r="DQ52" s="820"/>
      <c r="DR52" s="821"/>
      <c r="DS52" s="821"/>
      <c r="DT52" s="821"/>
      <c r="DU52" s="822"/>
      <c r="DV52" s="817"/>
      <c r="DW52" s="818"/>
      <c r="DX52" s="818"/>
      <c r="DY52" s="818"/>
      <c r="DZ52" s="823"/>
      <c r="EA52" s="212"/>
    </row>
    <row r="53" spans="1:131" ht="26.25" customHeight="1" x14ac:dyDescent="0.2">
      <c r="A53" s="220">
        <v>26</v>
      </c>
      <c r="B53" s="824"/>
      <c r="C53" s="825"/>
      <c r="D53" s="825"/>
      <c r="E53" s="825"/>
      <c r="F53" s="825"/>
      <c r="G53" s="825"/>
      <c r="H53" s="825"/>
      <c r="I53" s="825"/>
      <c r="J53" s="825"/>
      <c r="K53" s="825"/>
      <c r="L53" s="825"/>
      <c r="M53" s="825"/>
      <c r="N53" s="825"/>
      <c r="O53" s="825"/>
      <c r="P53" s="826"/>
      <c r="Q53" s="879"/>
      <c r="R53" s="880"/>
      <c r="S53" s="880"/>
      <c r="T53" s="880"/>
      <c r="U53" s="880"/>
      <c r="V53" s="880"/>
      <c r="W53" s="880"/>
      <c r="X53" s="880"/>
      <c r="Y53" s="880"/>
      <c r="Z53" s="880"/>
      <c r="AA53" s="880"/>
      <c r="AB53" s="880"/>
      <c r="AC53" s="880"/>
      <c r="AD53" s="880"/>
      <c r="AE53" s="881"/>
      <c r="AF53" s="830"/>
      <c r="AG53" s="831"/>
      <c r="AH53" s="831"/>
      <c r="AI53" s="831"/>
      <c r="AJ53" s="832"/>
      <c r="AK53" s="883"/>
      <c r="AL53" s="880"/>
      <c r="AM53" s="880"/>
      <c r="AN53" s="880"/>
      <c r="AO53" s="880"/>
      <c r="AP53" s="880"/>
      <c r="AQ53" s="880"/>
      <c r="AR53" s="880"/>
      <c r="AS53" s="880"/>
      <c r="AT53" s="880"/>
      <c r="AU53" s="880"/>
      <c r="AV53" s="880"/>
      <c r="AW53" s="880"/>
      <c r="AX53" s="880"/>
      <c r="AY53" s="880"/>
      <c r="AZ53" s="882"/>
      <c r="BA53" s="882"/>
      <c r="BB53" s="882"/>
      <c r="BC53" s="882"/>
      <c r="BD53" s="882"/>
      <c r="BE53" s="876"/>
      <c r="BF53" s="876"/>
      <c r="BG53" s="876"/>
      <c r="BH53" s="876"/>
      <c r="BI53" s="877"/>
      <c r="BJ53" s="214"/>
      <c r="BK53" s="214"/>
      <c r="BL53" s="214"/>
      <c r="BM53" s="214"/>
      <c r="BN53" s="214"/>
      <c r="BO53" s="223"/>
      <c r="BP53" s="223"/>
      <c r="BQ53" s="220">
        <v>47</v>
      </c>
      <c r="BR53" s="221"/>
      <c r="BS53" s="817"/>
      <c r="BT53" s="818"/>
      <c r="BU53" s="818"/>
      <c r="BV53" s="818"/>
      <c r="BW53" s="818"/>
      <c r="BX53" s="818"/>
      <c r="BY53" s="818"/>
      <c r="BZ53" s="818"/>
      <c r="CA53" s="818"/>
      <c r="CB53" s="818"/>
      <c r="CC53" s="818"/>
      <c r="CD53" s="818"/>
      <c r="CE53" s="818"/>
      <c r="CF53" s="818"/>
      <c r="CG53" s="819"/>
      <c r="CH53" s="820"/>
      <c r="CI53" s="821"/>
      <c r="CJ53" s="821"/>
      <c r="CK53" s="821"/>
      <c r="CL53" s="822"/>
      <c r="CM53" s="820"/>
      <c r="CN53" s="821"/>
      <c r="CO53" s="821"/>
      <c r="CP53" s="821"/>
      <c r="CQ53" s="822"/>
      <c r="CR53" s="820"/>
      <c r="CS53" s="821"/>
      <c r="CT53" s="821"/>
      <c r="CU53" s="821"/>
      <c r="CV53" s="822"/>
      <c r="CW53" s="820"/>
      <c r="CX53" s="821"/>
      <c r="CY53" s="821"/>
      <c r="CZ53" s="821"/>
      <c r="DA53" s="822"/>
      <c r="DB53" s="820"/>
      <c r="DC53" s="821"/>
      <c r="DD53" s="821"/>
      <c r="DE53" s="821"/>
      <c r="DF53" s="822"/>
      <c r="DG53" s="820"/>
      <c r="DH53" s="821"/>
      <c r="DI53" s="821"/>
      <c r="DJ53" s="821"/>
      <c r="DK53" s="822"/>
      <c r="DL53" s="820"/>
      <c r="DM53" s="821"/>
      <c r="DN53" s="821"/>
      <c r="DO53" s="821"/>
      <c r="DP53" s="822"/>
      <c r="DQ53" s="820"/>
      <c r="DR53" s="821"/>
      <c r="DS53" s="821"/>
      <c r="DT53" s="821"/>
      <c r="DU53" s="822"/>
      <c r="DV53" s="817"/>
      <c r="DW53" s="818"/>
      <c r="DX53" s="818"/>
      <c r="DY53" s="818"/>
      <c r="DZ53" s="823"/>
      <c r="EA53" s="212"/>
    </row>
    <row r="54" spans="1:131" ht="26.25" customHeight="1" x14ac:dyDescent="0.2">
      <c r="A54" s="220">
        <v>27</v>
      </c>
      <c r="B54" s="824"/>
      <c r="C54" s="825"/>
      <c r="D54" s="825"/>
      <c r="E54" s="825"/>
      <c r="F54" s="825"/>
      <c r="G54" s="825"/>
      <c r="H54" s="825"/>
      <c r="I54" s="825"/>
      <c r="J54" s="825"/>
      <c r="K54" s="825"/>
      <c r="L54" s="825"/>
      <c r="M54" s="825"/>
      <c r="N54" s="825"/>
      <c r="O54" s="825"/>
      <c r="P54" s="826"/>
      <c r="Q54" s="879"/>
      <c r="R54" s="880"/>
      <c r="S54" s="880"/>
      <c r="T54" s="880"/>
      <c r="U54" s="880"/>
      <c r="V54" s="880"/>
      <c r="W54" s="880"/>
      <c r="X54" s="880"/>
      <c r="Y54" s="880"/>
      <c r="Z54" s="880"/>
      <c r="AA54" s="880"/>
      <c r="AB54" s="880"/>
      <c r="AC54" s="880"/>
      <c r="AD54" s="880"/>
      <c r="AE54" s="881"/>
      <c r="AF54" s="830"/>
      <c r="AG54" s="831"/>
      <c r="AH54" s="831"/>
      <c r="AI54" s="831"/>
      <c r="AJ54" s="832"/>
      <c r="AK54" s="883"/>
      <c r="AL54" s="880"/>
      <c r="AM54" s="880"/>
      <c r="AN54" s="880"/>
      <c r="AO54" s="880"/>
      <c r="AP54" s="880"/>
      <c r="AQ54" s="880"/>
      <c r="AR54" s="880"/>
      <c r="AS54" s="880"/>
      <c r="AT54" s="880"/>
      <c r="AU54" s="880"/>
      <c r="AV54" s="880"/>
      <c r="AW54" s="880"/>
      <c r="AX54" s="880"/>
      <c r="AY54" s="880"/>
      <c r="AZ54" s="882"/>
      <c r="BA54" s="882"/>
      <c r="BB54" s="882"/>
      <c r="BC54" s="882"/>
      <c r="BD54" s="882"/>
      <c r="BE54" s="876"/>
      <c r="BF54" s="876"/>
      <c r="BG54" s="876"/>
      <c r="BH54" s="876"/>
      <c r="BI54" s="877"/>
      <c r="BJ54" s="214"/>
      <c r="BK54" s="214"/>
      <c r="BL54" s="214"/>
      <c r="BM54" s="214"/>
      <c r="BN54" s="214"/>
      <c r="BO54" s="223"/>
      <c r="BP54" s="223"/>
      <c r="BQ54" s="220">
        <v>48</v>
      </c>
      <c r="BR54" s="221"/>
      <c r="BS54" s="817"/>
      <c r="BT54" s="818"/>
      <c r="BU54" s="818"/>
      <c r="BV54" s="818"/>
      <c r="BW54" s="818"/>
      <c r="BX54" s="818"/>
      <c r="BY54" s="818"/>
      <c r="BZ54" s="818"/>
      <c r="CA54" s="818"/>
      <c r="CB54" s="818"/>
      <c r="CC54" s="818"/>
      <c r="CD54" s="818"/>
      <c r="CE54" s="818"/>
      <c r="CF54" s="818"/>
      <c r="CG54" s="819"/>
      <c r="CH54" s="820"/>
      <c r="CI54" s="821"/>
      <c r="CJ54" s="821"/>
      <c r="CK54" s="821"/>
      <c r="CL54" s="822"/>
      <c r="CM54" s="820"/>
      <c r="CN54" s="821"/>
      <c r="CO54" s="821"/>
      <c r="CP54" s="821"/>
      <c r="CQ54" s="822"/>
      <c r="CR54" s="820"/>
      <c r="CS54" s="821"/>
      <c r="CT54" s="821"/>
      <c r="CU54" s="821"/>
      <c r="CV54" s="822"/>
      <c r="CW54" s="820"/>
      <c r="CX54" s="821"/>
      <c r="CY54" s="821"/>
      <c r="CZ54" s="821"/>
      <c r="DA54" s="822"/>
      <c r="DB54" s="820"/>
      <c r="DC54" s="821"/>
      <c r="DD54" s="821"/>
      <c r="DE54" s="821"/>
      <c r="DF54" s="822"/>
      <c r="DG54" s="820"/>
      <c r="DH54" s="821"/>
      <c r="DI54" s="821"/>
      <c r="DJ54" s="821"/>
      <c r="DK54" s="822"/>
      <c r="DL54" s="820"/>
      <c r="DM54" s="821"/>
      <c r="DN54" s="821"/>
      <c r="DO54" s="821"/>
      <c r="DP54" s="822"/>
      <c r="DQ54" s="820"/>
      <c r="DR54" s="821"/>
      <c r="DS54" s="821"/>
      <c r="DT54" s="821"/>
      <c r="DU54" s="822"/>
      <c r="DV54" s="817"/>
      <c r="DW54" s="818"/>
      <c r="DX54" s="818"/>
      <c r="DY54" s="818"/>
      <c r="DZ54" s="823"/>
      <c r="EA54" s="212"/>
    </row>
    <row r="55" spans="1:131" ht="26.25" customHeight="1" x14ac:dyDescent="0.2">
      <c r="A55" s="220">
        <v>28</v>
      </c>
      <c r="B55" s="824"/>
      <c r="C55" s="825"/>
      <c r="D55" s="825"/>
      <c r="E55" s="825"/>
      <c r="F55" s="825"/>
      <c r="G55" s="825"/>
      <c r="H55" s="825"/>
      <c r="I55" s="825"/>
      <c r="J55" s="825"/>
      <c r="K55" s="825"/>
      <c r="L55" s="825"/>
      <c r="M55" s="825"/>
      <c r="N55" s="825"/>
      <c r="O55" s="825"/>
      <c r="P55" s="826"/>
      <c r="Q55" s="879"/>
      <c r="R55" s="880"/>
      <c r="S55" s="880"/>
      <c r="T55" s="880"/>
      <c r="U55" s="880"/>
      <c r="V55" s="880"/>
      <c r="W55" s="880"/>
      <c r="X55" s="880"/>
      <c r="Y55" s="880"/>
      <c r="Z55" s="880"/>
      <c r="AA55" s="880"/>
      <c r="AB55" s="880"/>
      <c r="AC55" s="880"/>
      <c r="AD55" s="880"/>
      <c r="AE55" s="881"/>
      <c r="AF55" s="830"/>
      <c r="AG55" s="831"/>
      <c r="AH55" s="831"/>
      <c r="AI55" s="831"/>
      <c r="AJ55" s="832"/>
      <c r="AK55" s="883"/>
      <c r="AL55" s="880"/>
      <c r="AM55" s="880"/>
      <c r="AN55" s="880"/>
      <c r="AO55" s="880"/>
      <c r="AP55" s="880"/>
      <c r="AQ55" s="880"/>
      <c r="AR55" s="880"/>
      <c r="AS55" s="880"/>
      <c r="AT55" s="880"/>
      <c r="AU55" s="880"/>
      <c r="AV55" s="880"/>
      <c r="AW55" s="880"/>
      <c r="AX55" s="880"/>
      <c r="AY55" s="880"/>
      <c r="AZ55" s="882"/>
      <c r="BA55" s="882"/>
      <c r="BB55" s="882"/>
      <c r="BC55" s="882"/>
      <c r="BD55" s="882"/>
      <c r="BE55" s="876"/>
      <c r="BF55" s="876"/>
      <c r="BG55" s="876"/>
      <c r="BH55" s="876"/>
      <c r="BI55" s="877"/>
      <c r="BJ55" s="214"/>
      <c r="BK55" s="214"/>
      <c r="BL55" s="214"/>
      <c r="BM55" s="214"/>
      <c r="BN55" s="214"/>
      <c r="BO55" s="223"/>
      <c r="BP55" s="223"/>
      <c r="BQ55" s="220">
        <v>49</v>
      </c>
      <c r="BR55" s="221"/>
      <c r="BS55" s="817"/>
      <c r="BT55" s="818"/>
      <c r="BU55" s="818"/>
      <c r="BV55" s="818"/>
      <c r="BW55" s="818"/>
      <c r="BX55" s="818"/>
      <c r="BY55" s="818"/>
      <c r="BZ55" s="818"/>
      <c r="CA55" s="818"/>
      <c r="CB55" s="818"/>
      <c r="CC55" s="818"/>
      <c r="CD55" s="818"/>
      <c r="CE55" s="818"/>
      <c r="CF55" s="818"/>
      <c r="CG55" s="819"/>
      <c r="CH55" s="820"/>
      <c r="CI55" s="821"/>
      <c r="CJ55" s="821"/>
      <c r="CK55" s="821"/>
      <c r="CL55" s="822"/>
      <c r="CM55" s="820"/>
      <c r="CN55" s="821"/>
      <c r="CO55" s="821"/>
      <c r="CP55" s="821"/>
      <c r="CQ55" s="822"/>
      <c r="CR55" s="820"/>
      <c r="CS55" s="821"/>
      <c r="CT55" s="821"/>
      <c r="CU55" s="821"/>
      <c r="CV55" s="822"/>
      <c r="CW55" s="820"/>
      <c r="CX55" s="821"/>
      <c r="CY55" s="821"/>
      <c r="CZ55" s="821"/>
      <c r="DA55" s="822"/>
      <c r="DB55" s="820"/>
      <c r="DC55" s="821"/>
      <c r="DD55" s="821"/>
      <c r="DE55" s="821"/>
      <c r="DF55" s="822"/>
      <c r="DG55" s="820"/>
      <c r="DH55" s="821"/>
      <c r="DI55" s="821"/>
      <c r="DJ55" s="821"/>
      <c r="DK55" s="822"/>
      <c r="DL55" s="820"/>
      <c r="DM55" s="821"/>
      <c r="DN55" s="821"/>
      <c r="DO55" s="821"/>
      <c r="DP55" s="822"/>
      <c r="DQ55" s="820"/>
      <c r="DR55" s="821"/>
      <c r="DS55" s="821"/>
      <c r="DT55" s="821"/>
      <c r="DU55" s="822"/>
      <c r="DV55" s="817"/>
      <c r="DW55" s="818"/>
      <c r="DX55" s="818"/>
      <c r="DY55" s="818"/>
      <c r="DZ55" s="823"/>
      <c r="EA55" s="212"/>
    </row>
    <row r="56" spans="1:131" ht="26.25" customHeight="1" x14ac:dyDescent="0.2">
      <c r="A56" s="220">
        <v>29</v>
      </c>
      <c r="B56" s="824"/>
      <c r="C56" s="825"/>
      <c r="D56" s="825"/>
      <c r="E56" s="825"/>
      <c r="F56" s="825"/>
      <c r="G56" s="825"/>
      <c r="H56" s="825"/>
      <c r="I56" s="825"/>
      <c r="J56" s="825"/>
      <c r="K56" s="825"/>
      <c r="L56" s="825"/>
      <c r="M56" s="825"/>
      <c r="N56" s="825"/>
      <c r="O56" s="825"/>
      <c r="P56" s="826"/>
      <c r="Q56" s="879"/>
      <c r="R56" s="880"/>
      <c r="S56" s="880"/>
      <c r="T56" s="880"/>
      <c r="U56" s="880"/>
      <c r="V56" s="880"/>
      <c r="W56" s="880"/>
      <c r="X56" s="880"/>
      <c r="Y56" s="880"/>
      <c r="Z56" s="880"/>
      <c r="AA56" s="880"/>
      <c r="AB56" s="880"/>
      <c r="AC56" s="880"/>
      <c r="AD56" s="880"/>
      <c r="AE56" s="881"/>
      <c r="AF56" s="830"/>
      <c r="AG56" s="831"/>
      <c r="AH56" s="831"/>
      <c r="AI56" s="831"/>
      <c r="AJ56" s="832"/>
      <c r="AK56" s="883"/>
      <c r="AL56" s="880"/>
      <c r="AM56" s="880"/>
      <c r="AN56" s="880"/>
      <c r="AO56" s="880"/>
      <c r="AP56" s="880"/>
      <c r="AQ56" s="880"/>
      <c r="AR56" s="880"/>
      <c r="AS56" s="880"/>
      <c r="AT56" s="880"/>
      <c r="AU56" s="880"/>
      <c r="AV56" s="880"/>
      <c r="AW56" s="880"/>
      <c r="AX56" s="880"/>
      <c r="AY56" s="880"/>
      <c r="AZ56" s="882"/>
      <c r="BA56" s="882"/>
      <c r="BB56" s="882"/>
      <c r="BC56" s="882"/>
      <c r="BD56" s="882"/>
      <c r="BE56" s="876"/>
      <c r="BF56" s="876"/>
      <c r="BG56" s="876"/>
      <c r="BH56" s="876"/>
      <c r="BI56" s="877"/>
      <c r="BJ56" s="214"/>
      <c r="BK56" s="214"/>
      <c r="BL56" s="214"/>
      <c r="BM56" s="214"/>
      <c r="BN56" s="214"/>
      <c r="BO56" s="223"/>
      <c r="BP56" s="223"/>
      <c r="BQ56" s="220">
        <v>50</v>
      </c>
      <c r="BR56" s="221"/>
      <c r="BS56" s="817"/>
      <c r="BT56" s="818"/>
      <c r="BU56" s="818"/>
      <c r="BV56" s="818"/>
      <c r="BW56" s="818"/>
      <c r="BX56" s="818"/>
      <c r="BY56" s="818"/>
      <c r="BZ56" s="818"/>
      <c r="CA56" s="818"/>
      <c r="CB56" s="818"/>
      <c r="CC56" s="818"/>
      <c r="CD56" s="818"/>
      <c r="CE56" s="818"/>
      <c r="CF56" s="818"/>
      <c r="CG56" s="819"/>
      <c r="CH56" s="820"/>
      <c r="CI56" s="821"/>
      <c r="CJ56" s="821"/>
      <c r="CK56" s="821"/>
      <c r="CL56" s="822"/>
      <c r="CM56" s="820"/>
      <c r="CN56" s="821"/>
      <c r="CO56" s="821"/>
      <c r="CP56" s="821"/>
      <c r="CQ56" s="822"/>
      <c r="CR56" s="820"/>
      <c r="CS56" s="821"/>
      <c r="CT56" s="821"/>
      <c r="CU56" s="821"/>
      <c r="CV56" s="822"/>
      <c r="CW56" s="820"/>
      <c r="CX56" s="821"/>
      <c r="CY56" s="821"/>
      <c r="CZ56" s="821"/>
      <c r="DA56" s="822"/>
      <c r="DB56" s="820"/>
      <c r="DC56" s="821"/>
      <c r="DD56" s="821"/>
      <c r="DE56" s="821"/>
      <c r="DF56" s="822"/>
      <c r="DG56" s="820"/>
      <c r="DH56" s="821"/>
      <c r="DI56" s="821"/>
      <c r="DJ56" s="821"/>
      <c r="DK56" s="822"/>
      <c r="DL56" s="820"/>
      <c r="DM56" s="821"/>
      <c r="DN56" s="821"/>
      <c r="DO56" s="821"/>
      <c r="DP56" s="822"/>
      <c r="DQ56" s="820"/>
      <c r="DR56" s="821"/>
      <c r="DS56" s="821"/>
      <c r="DT56" s="821"/>
      <c r="DU56" s="822"/>
      <c r="DV56" s="817"/>
      <c r="DW56" s="818"/>
      <c r="DX56" s="818"/>
      <c r="DY56" s="818"/>
      <c r="DZ56" s="823"/>
      <c r="EA56" s="212"/>
    </row>
    <row r="57" spans="1:131" ht="26.25" customHeight="1" x14ac:dyDescent="0.2">
      <c r="A57" s="220">
        <v>30</v>
      </c>
      <c r="B57" s="824"/>
      <c r="C57" s="825"/>
      <c r="D57" s="825"/>
      <c r="E57" s="825"/>
      <c r="F57" s="825"/>
      <c r="G57" s="825"/>
      <c r="H57" s="825"/>
      <c r="I57" s="825"/>
      <c r="J57" s="825"/>
      <c r="K57" s="825"/>
      <c r="L57" s="825"/>
      <c r="M57" s="825"/>
      <c r="N57" s="825"/>
      <c r="O57" s="825"/>
      <c r="P57" s="826"/>
      <c r="Q57" s="879"/>
      <c r="R57" s="880"/>
      <c r="S57" s="880"/>
      <c r="T57" s="880"/>
      <c r="U57" s="880"/>
      <c r="V57" s="880"/>
      <c r="W57" s="880"/>
      <c r="X57" s="880"/>
      <c r="Y57" s="880"/>
      <c r="Z57" s="880"/>
      <c r="AA57" s="880"/>
      <c r="AB57" s="880"/>
      <c r="AC57" s="880"/>
      <c r="AD57" s="880"/>
      <c r="AE57" s="881"/>
      <c r="AF57" s="830"/>
      <c r="AG57" s="831"/>
      <c r="AH57" s="831"/>
      <c r="AI57" s="831"/>
      <c r="AJ57" s="832"/>
      <c r="AK57" s="883"/>
      <c r="AL57" s="880"/>
      <c r="AM57" s="880"/>
      <c r="AN57" s="880"/>
      <c r="AO57" s="880"/>
      <c r="AP57" s="880"/>
      <c r="AQ57" s="880"/>
      <c r="AR57" s="880"/>
      <c r="AS57" s="880"/>
      <c r="AT57" s="880"/>
      <c r="AU57" s="880"/>
      <c r="AV57" s="880"/>
      <c r="AW57" s="880"/>
      <c r="AX57" s="880"/>
      <c r="AY57" s="880"/>
      <c r="AZ57" s="882"/>
      <c r="BA57" s="882"/>
      <c r="BB57" s="882"/>
      <c r="BC57" s="882"/>
      <c r="BD57" s="882"/>
      <c r="BE57" s="876"/>
      <c r="BF57" s="876"/>
      <c r="BG57" s="876"/>
      <c r="BH57" s="876"/>
      <c r="BI57" s="877"/>
      <c r="BJ57" s="214"/>
      <c r="BK57" s="214"/>
      <c r="BL57" s="214"/>
      <c r="BM57" s="214"/>
      <c r="BN57" s="214"/>
      <c r="BO57" s="223"/>
      <c r="BP57" s="223"/>
      <c r="BQ57" s="220">
        <v>51</v>
      </c>
      <c r="BR57" s="221"/>
      <c r="BS57" s="817"/>
      <c r="BT57" s="818"/>
      <c r="BU57" s="818"/>
      <c r="BV57" s="818"/>
      <c r="BW57" s="818"/>
      <c r="BX57" s="818"/>
      <c r="BY57" s="818"/>
      <c r="BZ57" s="818"/>
      <c r="CA57" s="818"/>
      <c r="CB57" s="818"/>
      <c r="CC57" s="818"/>
      <c r="CD57" s="818"/>
      <c r="CE57" s="818"/>
      <c r="CF57" s="818"/>
      <c r="CG57" s="819"/>
      <c r="CH57" s="820"/>
      <c r="CI57" s="821"/>
      <c r="CJ57" s="821"/>
      <c r="CK57" s="821"/>
      <c r="CL57" s="822"/>
      <c r="CM57" s="820"/>
      <c r="CN57" s="821"/>
      <c r="CO57" s="821"/>
      <c r="CP57" s="821"/>
      <c r="CQ57" s="822"/>
      <c r="CR57" s="820"/>
      <c r="CS57" s="821"/>
      <c r="CT57" s="821"/>
      <c r="CU57" s="821"/>
      <c r="CV57" s="822"/>
      <c r="CW57" s="820"/>
      <c r="CX57" s="821"/>
      <c r="CY57" s="821"/>
      <c r="CZ57" s="821"/>
      <c r="DA57" s="822"/>
      <c r="DB57" s="820"/>
      <c r="DC57" s="821"/>
      <c r="DD57" s="821"/>
      <c r="DE57" s="821"/>
      <c r="DF57" s="822"/>
      <c r="DG57" s="820"/>
      <c r="DH57" s="821"/>
      <c r="DI57" s="821"/>
      <c r="DJ57" s="821"/>
      <c r="DK57" s="822"/>
      <c r="DL57" s="820"/>
      <c r="DM57" s="821"/>
      <c r="DN57" s="821"/>
      <c r="DO57" s="821"/>
      <c r="DP57" s="822"/>
      <c r="DQ57" s="820"/>
      <c r="DR57" s="821"/>
      <c r="DS57" s="821"/>
      <c r="DT57" s="821"/>
      <c r="DU57" s="822"/>
      <c r="DV57" s="817"/>
      <c r="DW57" s="818"/>
      <c r="DX57" s="818"/>
      <c r="DY57" s="818"/>
      <c r="DZ57" s="823"/>
      <c r="EA57" s="212"/>
    </row>
    <row r="58" spans="1:131" ht="26.25" customHeight="1" x14ac:dyDescent="0.2">
      <c r="A58" s="220">
        <v>31</v>
      </c>
      <c r="B58" s="824"/>
      <c r="C58" s="825"/>
      <c r="D58" s="825"/>
      <c r="E58" s="825"/>
      <c r="F58" s="825"/>
      <c r="G58" s="825"/>
      <c r="H58" s="825"/>
      <c r="I58" s="825"/>
      <c r="J58" s="825"/>
      <c r="K58" s="825"/>
      <c r="L58" s="825"/>
      <c r="M58" s="825"/>
      <c r="N58" s="825"/>
      <c r="O58" s="825"/>
      <c r="P58" s="826"/>
      <c r="Q58" s="879"/>
      <c r="R58" s="880"/>
      <c r="S58" s="880"/>
      <c r="T58" s="880"/>
      <c r="U58" s="880"/>
      <c r="V58" s="880"/>
      <c r="W58" s="880"/>
      <c r="X58" s="880"/>
      <c r="Y58" s="880"/>
      <c r="Z58" s="880"/>
      <c r="AA58" s="880"/>
      <c r="AB58" s="880"/>
      <c r="AC58" s="880"/>
      <c r="AD58" s="880"/>
      <c r="AE58" s="881"/>
      <c r="AF58" s="830"/>
      <c r="AG58" s="831"/>
      <c r="AH58" s="831"/>
      <c r="AI58" s="831"/>
      <c r="AJ58" s="832"/>
      <c r="AK58" s="883"/>
      <c r="AL58" s="880"/>
      <c r="AM58" s="880"/>
      <c r="AN58" s="880"/>
      <c r="AO58" s="880"/>
      <c r="AP58" s="880"/>
      <c r="AQ58" s="880"/>
      <c r="AR58" s="880"/>
      <c r="AS58" s="880"/>
      <c r="AT58" s="880"/>
      <c r="AU58" s="880"/>
      <c r="AV58" s="880"/>
      <c r="AW58" s="880"/>
      <c r="AX58" s="880"/>
      <c r="AY58" s="880"/>
      <c r="AZ58" s="882"/>
      <c r="BA58" s="882"/>
      <c r="BB58" s="882"/>
      <c r="BC58" s="882"/>
      <c r="BD58" s="882"/>
      <c r="BE58" s="876"/>
      <c r="BF58" s="876"/>
      <c r="BG58" s="876"/>
      <c r="BH58" s="876"/>
      <c r="BI58" s="877"/>
      <c r="BJ58" s="214"/>
      <c r="BK58" s="214"/>
      <c r="BL58" s="214"/>
      <c r="BM58" s="214"/>
      <c r="BN58" s="214"/>
      <c r="BO58" s="223"/>
      <c r="BP58" s="223"/>
      <c r="BQ58" s="220">
        <v>52</v>
      </c>
      <c r="BR58" s="221"/>
      <c r="BS58" s="817"/>
      <c r="BT58" s="818"/>
      <c r="BU58" s="818"/>
      <c r="BV58" s="818"/>
      <c r="BW58" s="818"/>
      <c r="BX58" s="818"/>
      <c r="BY58" s="818"/>
      <c r="BZ58" s="818"/>
      <c r="CA58" s="818"/>
      <c r="CB58" s="818"/>
      <c r="CC58" s="818"/>
      <c r="CD58" s="818"/>
      <c r="CE58" s="818"/>
      <c r="CF58" s="818"/>
      <c r="CG58" s="819"/>
      <c r="CH58" s="820"/>
      <c r="CI58" s="821"/>
      <c r="CJ58" s="821"/>
      <c r="CK58" s="821"/>
      <c r="CL58" s="822"/>
      <c r="CM58" s="820"/>
      <c r="CN58" s="821"/>
      <c r="CO58" s="821"/>
      <c r="CP58" s="821"/>
      <c r="CQ58" s="822"/>
      <c r="CR58" s="820"/>
      <c r="CS58" s="821"/>
      <c r="CT58" s="821"/>
      <c r="CU58" s="821"/>
      <c r="CV58" s="822"/>
      <c r="CW58" s="820"/>
      <c r="CX58" s="821"/>
      <c r="CY58" s="821"/>
      <c r="CZ58" s="821"/>
      <c r="DA58" s="822"/>
      <c r="DB58" s="820"/>
      <c r="DC58" s="821"/>
      <c r="DD58" s="821"/>
      <c r="DE58" s="821"/>
      <c r="DF58" s="822"/>
      <c r="DG58" s="820"/>
      <c r="DH58" s="821"/>
      <c r="DI58" s="821"/>
      <c r="DJ58" s="821"/>
      <c r="DK58" s="822"/>
      <c r="DL58" s="820"/>
      <c r="DM58" s="821"/>
      <c r="DN58" s="821"/>
      <c r="DO58" s="821"/>
      <c r="DP58" s="822"/>
      <c r="DQ58" s="820"/>
      <c r="DR58" s="821"/>
      <c r="DS58" s="821"/>
      <c r="DT58" s="821"/>
      <c r="DU58" s="822"/>
      <c r="DV58" s="817"/>
      <c r="DW58" s="818"/>
      <c r="DX58" s="818"/>
      <c r="DY58" s="818"/>
      <c r="DZ58" s="823"/>
      <c r="EA58" s="212"/>
    </row>
    <row r="59" spans="1:131" ht="26.25" customHeight="1" x14ac:dyDescent="0.2">
      <c r="A59" s="220">
        <v>32</v>
      </c>
      <c r="B59" s="824"/>
      <c r="C59" s="825"/>
      <c r="D59" s="825"/>
      <c r="E59" s="825"/>
      <c r="F59" s="825"/>
      <c r="G59" s="825"/>
      <c r="H59" s="825"/>
      <c r="I59" s="825"/>
      <c r="J59" s="825"/>
      <c r="K59" s="825"/>
      <c r="L59" s="825"/>
      <c r="M59" s="825"/>
      <c r="N59" s="825"/>
      <c r="O59" s="825"/>
      <c r="P59" s="826"/>
      <c r="Q59" s="879"/>
      <c r="R59" s="880"/>
      <c r="S59" s="880"/>
      <c r="T59" s="880"/>
      <c r="U59" s="880"/>
      <c r="V59" s="880"/>
      <c r="W59" s="880"/>
      <c r="X59" s="880"/>
      <c r="Y59" s="880"/>
      <c r="Z59" s="880"/>
      <c r="AA59" s="880"/>
      <c r="AB59" s="880"/>
      <c r="AC59" s="880"/>
      <c r="AD59" s="880"/>
      <c r="AE59" s="881"/>
      <c r="AF59" s="830"/>
      <c r="AG59" s="831"/>
      <c r="AH59" s="831"/>
      <c r="AI59" s="831"/>
      <c r="AJ59" s="832"/>
      <c r="AK59" s="883"/>
      <c r="AL59" s="880"/>
      <c r="AM59" s="880"/>
      <c r="AN59" s="880"/>
      <c r="AO59" s="880"/>
      <c r="AP59" s="880"/>
      <c r="AQ59" s="880"/>
      <c r="AR59" s="880"/>
      <c r="AS59" s="880"/>
      <c r="AT59" s="880"/>
      <c r="AU59" s="880"/>
      <c r="AV59" s="880"/>
      <c r="AW59" s="880"/>
      <c r="AX59" s="880"/>
      <c r="AY59" s="880"/>
      <c r="AZ59" s="882"/>
      <c r="BA59" s="882"/>
      <c r="BB59" s="882"/>
      <c r="BC59" s="882"/>
      <c r="BD59" s="882"/>
      <c r="BE59" s="876"/>
      <c r="BF59" s="876"/>
      <c r="BG59" s="876"/>
      <c r="BH59" s="876"/>
      <c r="BI59" s="877"/>
      <c r="BJ59" s="214"/>
      <c r="BK59" s="214"/>
      <c r="BL59" s="214"/>
      <c r="BM59" s="214"/>
      <c r="BN59" s="214"/>
      <c r="BO59" s="223"/>
      <c r="BP59" s="223"/>
      <c r="BQ59" s="220">
        <v>53</v>
      </c>
      <c r="BR59" s="221"/>
      <c r="BS59" s="817"/>
      <c r="BT59" s="818"/>
      <c r="BU59" s="818"/>
      <c r="BV59" s="818"/>
      <c r="BW59" s="818"/>
      <c r="BX59" s="818"/>
      <c r="BY59" s="818"/>
      <c r="BZ59" s="818"/>
      <c r="CA59" s="818"/>
      <c r="CB59" s="818"/>
      <c r="CC59" s="818"/>
      <c r="CD59" s="818"/>
      <c r="CE59" s="818"/>
      <c r="CF59" s="818"/>
      <c r="CG59" s="819"/>
      <c r="CH59" s="820"/>
      <c r="CI59" s="821"/>
      <c r="CJ59" s="821"/>
      <c r="CK59" s="821"/>
      <c r="CL59" s="822"/>
      <c r="CM59" s="820"/>
      <c r="CN59" s="821"/>
      <c r="CO59" s="821"/>
      <c r="CP59" s="821"/>
      <c r="CQ59" s="822"/>
      <c r="CR59" s="820"/>
      <c r="CS59" s="821"/>
      <c r="CT59" s="821"/>
      <c r="CU59" s="821"/>
      <c r="CV59" s="822"/>
      <c r="CW59" s="820"/>
      <c r="CX59" s="821"/>
      <c r="CY59" s="821"/>
      <c r="CZ59" s="821"/>
      <c r="DA59" s="822"/>
      <c r="DB59" s="820"/>
      <c r="DC59" s="821"/>
      <c r="DD59" s="821"/>
      <c r="DE59" s="821"/>
      <c r="DF59" s="822"/>
      <c r="DG59" s="820"/>
      <c r="DH59" s="821"/>
      <c r="DI59" s="821"/>
      <c r="DJ59" s="821"/>
      <c r="DK59" s="822"/>
      <c r="DL59" s="820"/>
      <c r="DM59" s="821"/>
      <c r="DN59" s="821"/>
      <c r="DO59" s="821"/>
      <c r="DP59" s="822"/>
      <c r="DQ59" s="820"/>
      <c r="DR59" s="821"/>
      <c r="DS59" s="821"/>
      <c r="DT59" s="821"/>
      <c r="DU59" s="822"/>
      <c r="DV59" s="817"/>
      <c r="DW59" s="818"/>
      <c r="DX59" s="818"/>
      <c r="DY59" s="818"/>
      <c r="DZ59" s="823"/>
      <c r="EA59" s="212"/>
    </row>
    <row r="60" spans="1:131" ht="26.25" customHeight="1" x14ac:dyDescent="0.2">
      <c r="A60" s="220">
        <v>33</v>
      </c>
      <c r="B60" s="824"/>
      <c r="C60" s="825"/>
      <c r="D60" s="825"/>
      <c r="E60" s="825"/>
      <c r="F60" s="825"/>
      <c r="G60" s="825"/>
      <c r="H60" s="825"/>
      <c r="I60" s="825"/>
      <c r="J60" s="825"/>
      <c r="K60" s="825"/>
      <c r="L60" s="825"/>
      <c r="M60" s="825"/>
      <c r="N60" s="825"/>
      <c r="O60" s="825"/>
      <c r="P60" s="826"/>
      <c r="Q60" s="879"/>
      <c r="R60" s="880"/>
      <c r="S60" s="880"/>
      <c r="T60" s="880"/>
      <c r="U60" s="880"/>
      <c r="V60" s="880"/>
      <c r="W60" s="880"/>
      <c r="X60" s="880"/>
      <c r="Y60" s="880"/>
      <c r="Z60" s="880"/>
      <c r="AA60" s="880"/>
      <c r="AB60" s="880"/>
      <c r="AC60" s="880"/>
      <c r="AD60" s="880"/>
      <c r="AE60" s="881"/>
      <c r="AF60" s="830"/>
      <c r="AG60" s="831"/>
      <c r="AH60" s="831"/>
      <c r="AI60" s="831"/>
      <c r="AJ60" s="832"/>
      <c r="AK60" s="883"/>
      <c r="AL60" s="880"/>
      <c r="AM60" s="880"/>
      <c r="AN60" s="880"/>
      <c r="AO60" s="880"/>
      <c r="AP60" s="880"/>
      <c r="AQ60" s="880"/>
      <c r="AR60" s="880"/>
      <c r="AS60" s="880"/>
      <c r="AT60" s="880"/>
      <c r="AU60" s="880"/>
      <c r="AV60" s="880"/>
      <c r="AW60" s="880"/>
      <c r="AX60" s="880"/>
      <c r="AY60" s="880"/>
      <c r="AZ60" s="882"/>
      <c r="BA60" s="882"/>
      <c r="BB60" s="882"/>
      <c r="BC60" s="882"/>
      <c r="BD60" s="882"/>
      <c r="BE60" s="876"/>
      <c r="BF60" s="876"/>
      <c r="BG60" s="876"/>
      <c r="BH60" s="876"/>
      <c r="BI60" s="877"/>
      <c r="BJ60" s="214"/>
      <c r="BK60" s="214"/>
      <c r="BL60" s="214"/>
      <c r="BM60" s="214"/>
      <c r="BN60" s="214"/>
      <c r="BO60" s="223"/>
      <c r="BP60" s="223"/>
      <c r="BQ60" s="220">
        <v>54</v>
      </c>
      <c r="BR60" s="221"/>
      <c r="BS60" s="817"/>
      <c r="BT60" s="818"/>
      <c r="BU60" s="818"/>
      <c r="BV60" s="818"/>
      <c r="BW60" s="818"/>
      <c r="BX60" s="818"/>
      <c r="BY60" s="818"/>
      <c r="BZ60" s="818"/>
      <c r="CA60" s="818"/>
      <c r="CB60" s="818"/>
      <c r="CC60" s="818"/>
      <c r="CD60" s="818"/>
      <c r="CE60" s="818"/>
      <c r="CF60" s="818"/>
      <c r="CG60" s="819"/>
      <c r="CH60" s="820"/>
      <c r="CI60" s="821"/>
      <c r="CJ60" s="821"/>
      <c r="CK60" s="821"/>
      <c r="CL60" s="822"/>
      <c r="CM60" s="820"/>
      <c r="CN60" s="821"/>
      <c r="CO60" s="821"/>
      <c r="CP60" s="821"/>
      <c r="CQ60" s="822"/>
      <c r="CR60" s="820"/>
      <c r="CS60" s="821"/>
      <c r="CT60" s="821"/>
      <c r="CU60" s="821"/>
      <c r="CV60" s="822"/>
      <c r="CW60" s="820"/>
      <c r="CX60" s="821"/>
      <c r="CY60" s="821"/>
      <c r="CZ60" s="821"/>
      <c r="DA60" s="822"/>
      <c r="DB60" s="820"/>
      <c r="DC60" s="821"/>
      <c r="DD60" s="821"/>
      <c r="DE60" s="821"/>
      <c r="DF60" s="822"/>
      <c r="DG60" s="820"/>
      <c r="DH60" s="821"/>
      <c r="DI60" s="821"/>
      <c r="DJ60" s="821"/>
      <c r="DK60" s="822"/>
      <c r="DL60" s="820"/>
      <c r="DM60" s="821"/>
      <c r="DN60" s="821"/>
      <c r="DO60" s="821"/>
      <c r="DP60" s="822"/>
      <c r="DQ60" s="820"/>
      <c r="DR60" s="821"/>
      <c r="DS60" s="821"/>
      <c r="DT60" s="821"/>
      <c r="DU60" s="822"/>
      <c r="DV60" s="817"/>
      <c r="DW60" s="818"/>
      <c r="DX60" s="818"/>
      <c r="DY60" s="818"/>
      <c r="DZ60" s="823"/>
      <c r="EA60" s="212"/>
    </row>
    <row r="61" spans="1:131" ht="26.25" customHeight="1" thickBot="1" x14ac:dyDescent="0.25">
      <c r="A61" s="220">
        <v>34</v>
      </c>
      <c r="B61" s="824"/>
      <c r="C61" s="825"/>
      <c r="D61" s="825"/>
      <c r="E61" s="825"/>
      <c r="F61" s="825"/>
      <c r="G61" s="825"/>
      <c r="H61" s="825"/>
      <c r="I61" s="825"/>
      <c r="J61" s="825"/>
      <c r="K61" s="825"/>
      <c r="L61" s="825"/>
      <c r="M61" s="825"/>
      <c r="N61" s="825"/>
      <c r="O61" s="825"/>
      <c r="P61" s="826"/>
      <c r="Q61" s="879"/>
      <c r="R61" s="880"/>
      <c r="S61" s="880"/>
      <c r="T61" s="880"/>
      <c r="U61" s="880"/>
      <c r="V61" s="880"/>
      <c r="W61" s="880"/>
      <c r="X61" s="880"/>
      <c r="Y61" s="880"/>
      <c r="Z61" s="880"/>
      <c r="AA61" s="880"/>
      <c r="AB61" s="880"/>
      <c r="AC61" s="880"/>
      <c r="AD61" s="880"/>
      <c r="AE61" s="881"/>
      <c r="AF61" s="830"/>
      <c r="AG61" s="831"/>
      <c r="AH61" s="831"/>
      <c r="AI61" s="831"/>
      <c r="AJ61" s="832"/>
      <c r="AK61" s="883"/>
      <c r="AL61" s="880"/>
      <c r="AM61" s="880"/>
      <c r="AN61" s="880"/>
      <c r="AO61" s="880"/>
      <c r="AP61" s="880"/>
      <c r="AQ61" s="880"/>
      <c r="AR61" s="880"/>
      <c r="AS61" s="880"/>
      <c r="AT61" s="880"/>
      <c r="AU61" s="880"/>
      <c r="AV61" s="880"/>
      <c r="AW61" s="880"/>
      <c r="AX61" s="880"/>
      <c r="AY61" s="880"/>
      <c r="AZ61" s="882"/>
      <c r="BA61" s="882"/>
      <c r="BB61" s="882"/>
      <c r="BC61" s="882"/>
      <c r="BD61" s="882"/>
      <c r="BE61" s="876"/>
      <c r="BF61" s="876"/>
      <c r="BG61" s="876"/>
      <c r="BH61" s="876"/>
      <c r="BI61" s="877"/>
      <c r="BJ61" s="214"/>
      <c r="BK61" s="214"/>
      <c r="BL61" s="214"/>
      <c r="BM61" s="214"/>
      <c r="BN61" s="214"/>
      <c r="BO61" s="223"/>
      <c r="BP61" s="223"/>
      <c r="BQ61" s="220">
        <v>55</v>
      </c>
      <c r="BR61" s="221"/>
      <c r="BS61" s="817"/>
      <c r="BT61" s="818"/>
      <c r="BU61" s="818"/>
      <c r="BV61" s="818"/>
      <c r="BW61" s="818"/>
      <c r="BX61" s="818"/>
      <c r="BY61" s="818"/>
      <c r="BZ61" s="818"/>
      <c r="CA61" s="818"/>
      <c r="CB61" s="818"/>
      <c r="CC61" s="818"/>
      <c r="CD61" s="818"/>
      <c r="CE61" s="818"/>
      <c r="CF61" s="818"/>
      <c r="CG61" s="819"/>
      <c r="CH61" s="820"/>
      <c r="CI61" s="821"/>
      <c r="CJ61" s="821"/>
      <c r="CK61" s="821"/>
      <c r="CL61" s="822"/>
      <c r="CM61" s="820"/>
      <c r="CN61" s="821"/>
      <c r="CO61" s="821"/>
      <c r="CP61" s="821"/>
      <c r="CQ61" s="822"/>
      <c r="CR61" s="820"/>
      <c r="CS61" s="821"/>
      <c r="CT61" s="821"/>
      <c r="CU61" s="821"/>
      <c r="CV61" s="822"/>
      <c r="CW61" s="820"/>
      <c r="CX61" s="821"/>
      <c r="CY61" s="821"/>
      <c r="CZ61" s="821"/>
      <c r="DA61" s="822"/>
      <c r="DB61" s="820"/>
      <c r="DC61" s="821"/>
      <c r="DD61" s="821"/>
      <c r="DE61" s="821"/>
      <c r="DF61" s="822"/>
      <c r="DG61" s="820"/>
      <c r="DH61" s="821"/>
      <c r="DI61" s="821"/>
      <c r="DJ61" s="821"/>
      <c r="DK61" s="822"/>
      <c r="DL61" s="820"/>
      <c r="DM61" s="821"/>
      <c r="DN61" s="821"/>
      <c r="DO61" s="821"/>
      <c r="DP61" s="822"/>
      <c r="DQ61" s="820"/>
      <c r="DR61" s="821"/>
      <c r="DS61" s="821"/>
      <c r="DT61" s="821"/>
      <c r="DU61" s="822"/>
      <c r="DV61" s="817"/>
      <c r="DW61" s="818"/>
      <c r="DX61" s="818"/>
      <c r="DY61" s="818"/>
      <c r="DZ61" s="823"/>
      <c r="EA61" s="212"/>
    </row>
    <row r="62" spans="1:131" ht="26.25" customHeight="1" x14ac:dyDescent="0.2">
      <c r="A62" s="220">
        <v>35</v>
      </c>
      <c r="B62" s="824"/>
      <c r="C62" s="825"/>
      <c r="D62" s="825"/>
      <c r="E62" s="825"/>
      <c r="F62" s="825"/>
      <c r="G62" s="825"/>
      <c r="H62" s="825"/>
      <c r="I62" s="825"/>
      <c r="J62" s="825"/>
      <c r="K62" s="825"/>
      <c r="L62" s="825"/>
      <c r="M62" s="825"/>
      <c r="N62" s="825"/>
      <c r="O62" s="825"/>
      <c r="P62" s="826"/>
      <c r="Q62" s="879"/>
      <c r="R62" s="880"/>
      <c r="S62" s="880"/>
      <c r="T62" s="880"/>
      <c r="U62" s="880"/>
      <c r="V62" s="880"/>
      <c r="W62" s="880"/>
      <c r="X62" s="880"/>
      <c r="Y62" s="880"/>
      <c r="Z62" s="880"/>
      <c r="AA62" s="880"/>
      <c r="AB62" s="880"/>
      <c r="AC62" s="880"/>
      <c r="AD62" s="880"/>
      <c r="AE62" s="881"/>
      <c r="AF62" s="830"/>
      <c r="AG62" s="831"/>
      <c r="AH62" s="831"/>
      <c r="AI62" s="831"/>
      <c r="AJ62" s="832"/>
      <c r="AK62" s="883"/>
      <c r="AL62" s="880"/>
      <c r="AM62" s="880"/>
      <c r="AN62" s="880"/>
      <c r="AO62" s="880"/>
      <c r="AP62" s="880"/>
      <c r="AQ62" s="880"/>
      <c r="AR62" s="880"/>
      <c r="AS62" s="880"/>
      <c r="AT62" s="880"/>
      <c r="AU62" s="880"/>
      <c r="AV62" s="880"/>
      <c r="AW62" s="880"/>
      <c r="AX62" s="880"/>
      <c r="AY62" s="880"/>
      <c r="AZ62" s="882"/>
      <c r="BA62" s="882"/>
      <c r="BB62" s="882"/>
      <c r="BC62" s="882"/>
      <c r="BD62" s="882"/>
      <c r="BE62" s="876"/>
      <c r="BF62" s="876"/>
      <c r="BG62" s="876"/>
      <c r="BH62" s="876"/>
      <c r="BI62" s="877"/>
      <c r="BJ62" s="891" t="s">
        <v>394</v>
      </c>
      <c r="BK62" s="850"/>
      <c r="BL62" s="850"/>
      <c r="BM62" s="850"/>
      <c r="BN62" s="851"/>
      <c r="BO62" s="223"/>
      <c r="BP62" s="223"/>
      <c r="BQ62" s="220">
        <v>56</v>
      </c>
      <c r="BR62" s="221"/>
      <c r="BS62" s="817"/>
      <c r="BT62" s="818"/>
      <c r="BU62" s="818"/>
      <c r="BV62" s="818"/>
      <c r="BW62" s="818"/>
      <c r="BX62" s="818"/>
      <c r="BY62" s="818"/>
      <c r="BZ62" s="818"/>
      <c r="CA62" s="818"/>
      <c r="CB62" s="818"/>
      <c r="CC62" s="818"/>
      <c r="CD62" s="818"/>
      <c r="CE62" s="818"/>
      <c r="CF62" s="818"/>
      <c r="CG62" s="819"/>
      <c r="CH62" s="820"/>
      <c r="CI62" s="821"/>
      <c r="CJ62" s="821"/>
      <c r="CK62" s="821"/>
      <c r="CL62" s="822"/>
      <c r="CM62" s="820"/>
      <c r="CN62" s="821"/>
      <c r="CO62" s="821"/>
      <c r="CP62" s="821"/>
      <c r="CQ62" s="822"/>
      <c r="CR62" s="820"/>
      <c r="CS62" s="821"/>
      <c r="CT62" s="821"/>
      <c r="CU62" s="821"/>
      <c r="CV62" s="822"/>
      <c r="CW62" s="820"/>
      <c r="CX62" s="821"/>
      <c r="CY62" s="821"/>
      <c r="CZ62" s="821"/>
      <c r="DA62" s="822"/>
      <c r="DB62" s="820"/>
      <c r="DC62" s="821"/>
      <c r="DD62" s="821"/>
      <c r="DE62" s="821"/>
      <c r="DF62" s="822"/>
      <c r="DG62" s="820"/>
      <c r="DH62" s="821"/>
      <c r="DI62" s="821"/>
      <c r="DJ62" s="821"/>
      <c r="DK62" s="822"/>
      <c r="DL62" s="820"/>
      <c r="DM62" s="821"/>
      <c r="DN62" s="821"/>
      <c r="DO62" s="821"/>
      <c r="DP62" s="822"/>
      <c r="DQ62" s="820"/>
      <c r="DR62" s="821"/>
      <c r="DS62" s="821"/>
      <c r="DT62" s="821"/>
      <c r="DU62" s="822"/>
      <c r="DV62" s="817"/>
      <c r="DW62" s="818"/>
      <c r="DX62" s="818"/>
      <c r="DY62" s="818"/>
      <c r="DZ62" s="823"/>
      <c r="EA62" s="212"/>
    </row>
    <row r="63" spans="1:131" ht="26.25" customHeight="1" thickBot="1" x14ac:dyDescent="0.25">
      <c r="A63" s="222" t="s">
        <v>376</v>
      </c>
      <c r="B63" s="833" t="s">
        <v>395</v>
      </c>
      <c r="C63" s="834"/>
      <c r="D63" s="834"/>
      <c r="E63" s="834"/>
      <c r="F63" s="834"/>
      <c r="G63" s="834"/>
      <c r="H63" s="834"/>
      <c r="I63" s="834"/>
      <c r="J63" s="834"/>
      <c r="K63" s="834"/>
      <c r="L63" s="834"/>
      <c r="M63" s="834"/>
      <c r="N63" s="834"/>
      <c r="O63" s="834"/>
      <c r="P63" s="835"/>
      <c r="Q63" s="884"/>
      <c r="R63" s="885"/>
      <c r="S63" s="885"/>
      <c r="T63" s="885"/>
      <c r="U63" s="885"/>
      <c r="V63" s="885"/>
      <c r="W63" s="885"/>
      <c r="X63" s="885"/>
      <c r="Y63" s="885"/>
      <c r="Z63" s="885"/>
      <c r="AA63" s="885"/>
      <c r="AB63" s="885"/>
      <c r="AC63" s="885"/>
      <c r="AD63" s="885"/>
      <c r="AE63" s="886"/>
      <c r="AF63" s="887">
        <v>313</v>
      </c>
      <c r="AG63" s="888"/>
      <c r="AH63" s="888"/>
      <c r="AI63" s="888"/>
      <c r="AJ63" s="889"/>
      <c r="AK63" s="890"/>
      <c r="AL63" s="885"/>
      <c r="AM63" s="885"/>
      <c r="AN63" s="885"/>
      <c r="AO63" s="885"/>
      <c r="AP63" s="888">
        <v>2048</v>
      </c>
      <c r="AQ63" s="888"/>
      <c r="AR63" s="888"/>
      <c r="AS63" s="888"/>
      <c r="AT63" s="888"/>
      <c r="AU63" s="888">
        <v>1661</v>
      </c>
      <c r="AV63" s="888"/>
      <c r="AW63" s="888"/>
      <c r="AX63" s="888"/>
      <c r="AY63" s="888"/>
      <c r="AZ63" s="892"/>
      <c r="BA63" s="892"/>
      <c r="BB63" s="892"/>
      <c r="BC63" s="892"/>
      <c r="BD63" s="892"/>
      <c r="BE63" s="893"/>
      <c r="BF63" s="893"/>
      <c r="BG63" s="893"/>
      <c r="BH63" s="893"/>
      <c r="BI63" s="894"/>
      <c r="BJ63" s="895" t="s">
        <v>121</v>
      </c>
      <c r="BK63" s="896"/>
      <c r="BL63" s="896"/>
      <c r="BM63" s="896"/>
      <c r="BN63" s="897"/>
      <c r="BO63" s="223"/>
      <c r="BP63" s="223"/>
      <c r="BQ63" s="220">
        <v>57</v>
      </c>
      <c r="BR63" s="221"/>
      <c r="BS63" s="817"/>
      <c r="BT63" s="818"/>
      <c r="BU63" s="818"/>
      <c r="BV63" s="818"/>
      <c r="BW63" s="818"/>
      <c r="BX63" s="818"/>
      <c r="BY63" s="818"/>
      <c r="BZ63" s="818"/>
      <c r="CA63" s="818"/>
      <c r="CB63" s="818"/>
      <c r="CC63" s="818"/>
      <c r="CD63" s="818"/>
      <c r="CE63" s="818"/>
      <c r="CF63" s="818"/>
      <c r="CG63" s="819"/>
      <c r="CH63" s="820"/>
      <c r="CI63" s="821"/>
      <c r="CJ63" s="821"/>
      <c r="CK63" s="821"/>
      <c r="CL63" s="822"/>
      <c r="CM63" s="820"/>
      <c r="CN63" s="821"/>
      <c r="CO63" s="821"/>
      <c r="CP63" s="821"/>
      <c r="CQ63" s="822"/>
      <c r="CR63" s="820"/>
      <c r="CS63" s="821"/>
      <c r="CT63" s="821"/>
      <c r="CU63" s="821"/>
      <c r="CV63" s="822"/>
      <c r="CW63" s="820"/>
      <c r="CX63" s="821"/>
      <c r="CY63" s="821"/>
      <c r="CZ63" s="821"/>
      <c r="DA63" s="822"/>
      <c r="DB63" s="820"/>
      <c r="DC63" s="821"/>
      <c r="DD63" s="821"/>
      <c r="DE63" s="821"/>
      <c r="DF63" s="822"/>
      <c r="DG63" s="820"/>
      <c r="DH63" s="821"/>
      <c r="DI63" s="821"/>
      <c r="DJ63" s="821"/>
      <c r="DK63" s="822"/>
      <c r="DL63" s="820"/>
      <c r="DM63" s="821"/>
      <c r="DN63" s="821"/>
      <c r="DO63" s="821"/>
      <c r="DP63" s="822"/>
      <c r="DQ63" s="820"/>
      <c r="DR63" s="821"/>
      <c r="DS63" s="821"/>
      <c r="DT63" s="821"/>
      <c r="DU63" s="822"/>
      <c r="DV63" s="817"/>
      <c r="DW63" s="818"/>
      <c r="DX63" s="818"/>
      <c r="DY63" s="818"/>
      <c r="DZ63" s="82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7"/>
      <c r="BT64" s="818"/>
      <c r="BU64" s="818"/>
      <c r="BV64" s="818"/>
      <c r="BW64" s="818"/>
      <c r="BX64" s="818"/>
      <c r="BY64" s="818"/>
      <c r="BZ64" s="818"/>
      <c r="CA64" s="818"/>
      <c r="CB64" s="818"/>
      <c r="CC64" s="818"/>
      <c r="CD64" s="818"/>
      <c r="CE64" s="818"/>
      <c r="CF64" s="818"/>
      <c r="CG64" s="819"/>
      <c r="CH64" s="820"/>
      <c r="CI64" s="821"/>
      <c r="CJ64" s="821"/>
      <c r="CK64" s="821"/>
      <c r="CL64" s="822"/>
      <c r="CM64" s="820"/>
      <c r="CN64" s="821"/>
      <c r="CO64" s="821"/>
      <c r="CP64" s="821"/>
      <c r="CQ64" s="822"/>
      <c r="CR64" s="820"/>
      <c r="CS64" s="821"/>
      <c r="CT64" s="821"/>
      <c r="CU64" s="821"/>
      <c r="CV64" s="822"/>
      <c r="CW64" s="820"/>
      <c r="CX64" s="821"/>
      <c r="CY64" s="821"/>
      <c r="CZ64" s="821"/>
      <c r="DA64" s="822"/>
      <c r="DB64" s="820"/>
      <c r="DC64" s="821"/>
      <c r="DD64" s="821"/>
      <c r="DE64" s="821"/>
      <c r="DF64" s="822"/>
      <c r="DG64" s="820"/>
      <c r="DH64" s="821"/>
      <c r="DI64" s="821"/>
      <c r="DJ64" s="821"/>
      <c r="DK64" s="822"/>
      <c r="DL64" s="820"/>
      <c r="DM64" s="821"/>
      <c r="DN64" s="821"/>
      <c r="DO64" s="821"/>
      <c r="DP64" s="822"/>
      <c r="DQ64" s="820"/>
      <c r="DR64" s="821"/>
      <c r="DS64" s="821"/>
      <c r="DT64" s="821"/>
      <c r="DU64" s="822"/>
      <c r="DV64" s="817"/>
      <c r="DW64" s="818"/>
      <c r="DX64" s="818"/>
      <c r="DY64" s="818"/>
      <c r="DZ64" s="823"/>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7"/>
      <c r="BT65" s="818"/>
      <c r="BU65" s="818"/>
      <c r="BV65" s="818"/>
      <c r="BW65" s="818"/>
      <c r="BX65" s="818"/>
      <c r="BY65" s="818"/>
      <c r="BZ65" s="818"/>
      <c r="CA65" s="818"/>
      <c r="CB65" s="818"/>
      <c r="CC65" s="818"/>
      <c r="CD65" s="818"/>
      <c r="CE65" s="818"/>
      <c r="CF65" s="818"/>
      <c r="CG65" s="819"/>
      <c r="CH65" s="820"/>
      <c r="CI65" s="821"/>
      <c r="CJ65" s="821"/>
      <c r="CK65" s="821"/>
      <c r="CL65" s="822"/>
      <c r="CM65" s="820"/>
      <c r="CN65" s="821"/>
      <c r="CO65" s="821"/>
      <c r="CP65" s="821"/>
      <c r="CQ65" s="822"/>
      <c r="CR65" s="820"/>
      <c r="CS65" s="821"/>
      <c r="CT65" s="821"/>
      <c r="CU65" s="821"/>
      <c r="CV65" s="822"/>
      <c r="CW65" s="820"/>
      <c r="CX65" s="821"/>
      <c r="CY65" s="821"/>
      <c r="CZ65" s="821"/>
      <c r="DA65" s="822"/>
      <c r="DB65" s="820"/>
      <c r="DC65" s="821"/>
      <c r="DD65" s="821"/>
      <c r="DE65" s="821"/>
      <c r="DF65" s="822"/>
      <c r="DG65" s="820"/>
      <c r="DH65" s="821"/>
      <c r="DI65" s="821"/>
      <c r="DJ65" s="821"/>
      <c r="DK65" s="822"/>
      <c r="DL65" s="820"/>
      <c r="DM65" s="821"/>
      <c r="DN65" s="821"/>
      <c r="DO65" s="821"/>
      <c r="DP65" s="822"/>
      <c r="DQ65" s="820"/>
      <c r="DR65" s="821"/>
      <c r="DS65" s="821"/>
      <c r="DT65" s="821"/>
      <c r="DU65" s="822"/>
      <c r="DV65" s="817"/>
      <c r="DW65" s="818"/>
      <c r="DX65" s="818"/>
      <c r="DY65" s="818"/>
      <c r="DZ65" s="823"/>
      <c r="EA65" s="212"/>
    </row>
    <row r="66" spans="1:131" ht="26.25" customHeight="1" x14ac:dyDescent="0.2">
      <c r="A66" s="771" t="s">
        <v>397</v>
      </c>
      <c r="B66" s="772"/>
      <c r="C66" s="772"/>
      <c r="D66" s="772"/>
      <c r="E66" s="772"/>
      <c r="F66" s="772"/>
      <c r="G66" s="772"/>
      <c r="H66" s="772"/>
      <c r="I66" s="772"/>
      <c r="J66" s="772"/>
      <c r="K66" s="772"/>
      <c r="L66" s="772"/>
      <c r="M66" s="772"/>
      <c r="N66" s="772"/>
      <c r="O66" s="772"/>
      <c r="P66" s="773"/>
      <c r="Q66" s="777" t="s">
        <v>380</v>
      </c>
      <c r="R66" s="778"/>
      <c r="S66" s="778"/>
      <c r="T66" s="778"/>
      <c r="U66" s="779"/>
      <c r="V66" s="777" t="s">
        <v>381</v>
      </c>
      <c r="W66" s="778"/>
      <c r="X66" s="778"/>
      <c r="Y66" s="778"/>
      <c r="Z66" s="779"/>
      <c r="AA66" s="777" t="s">
        <v>382</v>
      </c>
      <c r="AB66" s="778"/>
      <c r="AC66" s="778"/>
      <c r="AD66" s="778"/>
      <c r="AE66" s="779"/>
      <c r="AF66" s="898" t="s">
        <v>383</v>
      </c>
      <c r="AG66" s="859"/>
      <c r="AH66" s="859"/>
      <c r="AI66" s="859"/>
      <c r="AJ66" s="899"/>
      <c r="AK66" s="777" t="s">
        <v>384</v>
      </c>
      <c r="AL66" s="772"/>
      <c r="AM66" s="772"/>
      <c r="AN66" s="772"/>
      <c r="AO66" s="773"/>
      <c r="AP66" s="777" t="s">
        <v>385</v>
      </c>
      <c r="AQ66" s="778"/>
      <c r="AR66" s="778"/>
      <c r="AS66" s="778"/>
      <c r="AT66" s="779"/>
      <c r="AU66" s="777" t="s">
        <v>398</v>
      </c>
      <c r="AV66" s="778"/>
      <c r="AW66" s="778"/>
      <c r="AX66" s="778"/>
      <c r="AY66" s="779"/>
      <c r="AZ66" s="777" t="s">
        <v>363</v>
      </c>
      <c r="BA66" s="778"/>
      <c r="BB66" s="778"/>
      <c r="BC66" s="778"/>
      <c r="BD66" s="784"/>
      <c r="BE66" s="223"/>
      <c r="BF66" s="223"/>
      <c r="BG66" s="223"/>
      <c r="BH66" s="223"/>
      <c r="BI66" s="223"/>
      <c r="BJ66" s="223"/>
      <c r="BK66" s="223"/>
      <c r="BL66" s="223"/>
      <c r="BM66" s="223"/>
      <c r="BN66" s="223"/>
      <c r="BO66" s="223"/>
      <c r="BP66" s="223"/>
      <c r="BQ66" s="220">
        <v>60</v>
      </c>
      <c r="BR66" s="225"/>
      <c r="BS66" s="903"/>
      <c r="BT66" s="904"/>
      <c r="BU66" s="904"/>
      <c r="BV66" s="904"/>
      <c r="BW66" s="904"/>
      <c r="BX66" s="904"/>
      <c r="BY66" s="904"/>
      <c r="BZ66" s="904"/>
      <c r="CA66" s="904"/>
      <c r="CB66" s="904"/>
      <c r="CC66" s="904"/>
      <c r="CD66" s="904"/>
      <c r="CE66" s="904"/>
      <c r="CF66" s="904"/>
      <c r="CG66" s="909"/>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12"/>
    </row>
    <row r="67" spans="1:131" ht="26.25" customHeight="1" thickBot="1" x14ac:dyDescent="0.25">
      <c r="A67" s="774"/>
      <c r="B67" s="775"/>
      <c r="C67" s="775"/>
      <c r="D67" s="775"/>
      <c r="E67" s="775"/>
      <c r="F67" s="775"/>
      <c r="G67" s="775"/>
      <c r="H67" s="775"/>
      <c r="I67" s="775"/>
      <c r="J67" s="775"/>
      <c r="K67" s="775"/>
      <c r="L67" s="775"/>
      <c r="M67" s="775"/>
      <c r="N67" s="775"/>
      <c r="O67" s="775"/>
      <c r="P67" s="776"/>
      <c r="Q67" s="780"/>
      <c r="R67" s="781"/>
      <c r="S67" s="781"/>
      <c r="T67" s="781"/>
      <c r="U67" s="782"/>
      <c r="V67" s="780"/>
      <c r="W67" s="781"/>
      <c r="X67" s="781"/>
      <c r="Y67" s="781"/>
      <c r="Z67" s="782"/>
      <c r="AA67" s="780"/>
      <c r="AB67" s="781"/>
      <c r="AC67" s="781"/>
      <c r="AD67" s="781"/>
      <c r="AE67" s="782"/>
      <c r="AF67" s="900"/>
      <c r="AG67" s="862"/>
      <c r="AH67" s="862"/>
      <c r="AI67" s="862"/>
      <c r="AJ67" s="901"/>
      <c r="AK67" s="902"/>
      <c r="AL67" s="775"/>
      <c r="AM67" s="775"/>
      <c r="AN67" s="775"/>
      <c r="AO67" s="776"/>
      <c r="AP67" s="780"/>
      <c r="AQ67" s="781"/>
      <c r="AR67" s="781"/>
      <c r="AS67" s="781"/>
      <c r="AT67" s="782"/>
      <c r="AU67" s="780"/>
      <c r="AV67" s="781"/>
      <c r="AW67" s="781"/>
      <c r="AX67" s="781"/>
      <c r="AY67" s="782"/>
      <c r="AZ67" s="780"/>
      <c r="BA67" s="781"/>
      <c r="BB67" s="781"/>
      <c r="BC67" s="781"/>
      <c r="BD67" s="786"/>
      <c r="BE67" s="223"/>
      <c r="BF67" s="223"/>
      <c r="BG67" s="223"/>
      <c r="BH67" s="223"/>
      <c r="BI67" s="223"/>
      <c r="BJ67" s="223"/>
      <c r="BK67" s="223"/>
      <c r="BL67" s="223"/>
      <c r="BM67" s="223"/>
      <c r="BN67" s="223"/>
      <c r="BO67" s="223"/>
      <c r="BP67" s="223"/>
      <c r="BQ67" s="220">
        <v>61</v>
      </c>
      <c r="BR67" s="225"/>
      <c r="BS67" s="903"/>
      <c r="BT67" s="904"/>
      <c r="BU67" s="904"/>
      <c r="BV67" s="904"/>
      <c r="BW67" s="904"/>
      <c r="BX67" s="904"/>
      <c r="BY67" s="904"/>
      <c r="BZ67" s="904"/>
      <c r="CA67" s="904"/>
      <c r="CB67" s="904"/>
      <c r="CC67" s="904"/>
      <c r="CD67" s="904"/>
      <c r="CE67" s="904"/>
      <c r="CF67" s="904"/>
      <c r="CG67" s="909"/>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12"/>
    </row>
    <row r="68" spans="1:131" ht="26.25" customHeight="1" thickTop="1" x14ac:dyDescent="0.2">
      <c r="A68" s="218">
        <v>1</v>
      </c>
      <c r="B68" s="913" t="s">
        <v>544</v>
      </c>
      <c r="C68" s="914"/>
      <c r="D68" s="914"/>
      <c r="E68" s="914"/>
      <c r="F68" s="914"/>
      <c r="G68" s="914"/>
      <c r="H68" s="914"/>
      <c r="I68" s="914"/>
      <c r="J68" s="914"/>
      <c r="K68" s="914"/>
      <c r="L68" s="914"/>
      <c r="M68" s="914"/>
      <c r="N68" s="914"/>
      <c r="O68" s="914"/>
      <c r="P68" s="915"/>
      <c r="Q68" s="916">
        <v>728</v>
      </c>
      <c r="R68" s="910"/>
      <c r="S68" s="910"/>
      <c r="T68" s="910"/>
      <c r="U68" s="910"/>
      <c r="V68" s="910">
        <v>663</v>
      </c>
      <c r="W68" s="910"/>
      <c r="X68" s="910"/>
      <c r="Y68" s="910"/>
      <c r="Z68" s="910"/>
      <c r="AA68" s="910">
        <v>65</v>
      </c>
      <c r="AB68" s="910"/>
      <c r="AC68" s="910"/>
      <c r="AD68" s="910"/>
      <c r="AE68" s="910"/>
      <c r="AF68" s="910">
        <v>65</v>
      </c>
      <c r="AG68" s="910"/>
      <c r="AH68" s="910"/>
      <c r="AI68" s="910"/>
      <c r="AJ68" s="910"/>
      <c r="AK68" s="910">
        <v>13</v>
      </c>
      <c r="AL68" s="910"/>
      <c r="AM68" s="910"/>
      <c r="AN68" s="910"/>
      <c r="AO68" s="910"/>
      <c r="AP68" s="910">
        <v>444</v>
      </c>
      <c r="AQ68" s="910"/>
      <c r="AR68" s="910"/>
      <c r="AS68" s="910"/>
      <c r="AT68" s="910"/>
      <c r="AU68" s="910">
        <v>37</v>
      </c>
      <c r="AV68" s="910"/>
      <c r="AW68" s="910"/>
      <c r="AX68" s="910"/>
      <c r="AY68" s="910"/>
      <c r="AZ68" s="911"/>
      <c r="BA68" s="911"/>
      <c r="BB68" s="911"/>
      <c r="BC68" s="911"/>
      <c r="BD68" s="912"/>
      <c r="BE68" s="223"/>
      <c r="BF68" s="223"/>
      <c r="BG68" s="223"/>
      <c r="BH68" s="223"/>
      <c r="BI68" s="223"/>
      <c r="BJ68" s="223"/>
      <c r="BK68" s="223"/>
      <c r="BL68" s="223"/>
      <c r="BM68" s="223"/>
      <c r="BN68" s="223"/>
      <c r="BO68" s="223"/>
      <c r="BP68" s="223"/>
      <c r="BQ68" s="220">
        <v>62</v>
      </c>
      <c r="BR68" s="225"/>
      <c r="BS68" s="903"/>
      <c r="BT68" s="904"/>
      <c r="BU68" s="904"/>
      <c r="BV68" s="904"/>
      <c r="BW68" s="904"/>
      <c r="BX68" s="904"/>
      <c r="BY68" s="904"/>
      <c r="BZ68" s="904"/>
      <c r="CA68" s="904"/>
      <c r="CB68" s="904"/>
      <c r="CC68" s="904"/>
      <c r="CD68" s="904"/>
      <c r="CE68" s="904"/>
      <c r="CF68" s="904"/>
      <c r="CG68" s="909"/>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12"/>
    </row>
    <row r="69" spans="1:131" ht="26.25" customHeight="1" x14ac:dyDescent="0.2">
      <c r="A69" s="220">
        <v>2</v>
      </c>
      <c r="B69" s="917" t="s">
        <v>545</v>
      </c>
      <c r="C69" s="918"/>
      <c r="D69" s="918"/>
      <c r="E69" s="918"/>
      <c r="F69" s="918"/>
      <c r="G69" s="918"/>
      <c r="H69" s="918"/>
      <c r="I69" s="918"/>
      <c r="J69" s="918"/>
      <c r="K69" s="918"/>
      <c r="L69" s="918"/>
      <c r="M69" s="918"/>
      <c r="N69" s="918"/>
      <c r="O69" s="918"/>
      <c r="P69" s="919"/>
      <c r="Q69" s="920">
        <v>217</v>
      </c>
      <c r="R69" s="874"/>
      <c r="S69" s="874"/>
      <c r="T69" s="874"/>
      <c r="U69" s="874"/>
      <c r="V69" s="874">
        <v>215</v>
      </c>
      <c r="W69" s="874"/>
      <c r="X69" s="874"/>
      <c r="Y69" s="874"/>
      <c r="Z69" s="874"/>
      <c r="AA69" s="874">
        <v>2</v>
      </c>
      <c r="AB69" s="874"/>
      <c r="AC69" s="874"/>
      <c r="AD69" s="874"/>
      <c r="AE69" s="874"/>
      <c r="AF69" s="874">
        <v>2</v>
      </c>
      <c r="AG69" s="874"/>
      <c r="AH69" s="874"/>
      <c r="AI69" s="874"/>
      <c r="AJ69" s="874"/>
      <c r="AK69" s="874" t="s">
        <v>486</v>
      </c>
      <c r="AL69" s="874"/>
      <c r="AM69" s="874"/>
      <c r="AN69" s="874"/>
      <c r="AO69" s="874"/>
      <c r="AP69" s="874">
        <v>70</v>
      </c>
      <c r="AQ69" s="874"/>
      <c r="AR69" s="874"/>
      <c r="AS69" s="874"/>
      <c r="AT69" s="874"/>
      <c r="AU69" s="874">
        <v>5</v>
      </c>
      <c r="AV69" s="874"/>
      <c r="AW69" s="874"/>
      <c r="AX69" s="874"/>
      <c r="AY69" s="874"/>
      <c r="AZ69" s="876"/>
      <c r="BA69" s="876"/>
      <c r="BB69" s="876"/>
      <c r="BC69" s="876"/>
      <c r="BD69" s="877"/>
      <c r="BE69" s="223"/>
      <c r="BF69" s="223"/>
      <c r="BG69" s="223"/>
      <c r="BH69" s="223"/>
      <c r="BI69" s="223"/>
      <c r="BJ69" s="223"/>
      <c r="BK69" s="223"/>
      <c r="BL69" s="223"/>
      <c r="BM69" s="223"/>
      <c r="BN69" s="223"/>
      <c r="BO69" s="223"/>
      <c r="BP69" s="223"/>
      <c r="BQ69" s="220">
        <v>63</v>
      </c>
      <c r="BR69" s="225"/>
      <c r="BS69" s="903"/>
      <c r="BT69" s="904"/>
      <c r="BU69" s="904"/>
      <c r="BV69" s="904"/>
      <c r="BW69" s="904"/>
      <c r="BX69" s="904"/>
      <c r="BY69" s="904"/>
      <c r="BZ69" s="904"/>
      <c r="CA69" s="904"/>
      <c r="CB69" s="904"/>
      <c r="CC69" s="904"/>
      <c r="CD69" s="904"/>
      <c r="CE69" s="904"/>
      <c r="CF69" s="904"/>
      <c r="CG69" s="909"/>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12"/>
    </row>
    <row r="70" spans="1:131" ht="26.25" customHeight="1" x14ac:dyDescent="0.2">
      <c r="A70" s="220">
        <v>3</v>
      </c>
      <c r="B70" s="917" t="s">
        <v>546</v>
      </c>
      <c r="C70" s="918"/>
      <c r="D70" s="918"/>
      <c r="E70" s="918"/>
      <c r="F70" s="918"/>
      <c r="G70" s="918"/>
      <c r="H70" s="918"/>
      <c r="I70" s="918"/>
      <c r="J70" s="918"/>
      <c r="K70" s="918"/>
      <c r="L70" s="918"/>
      <c r="M70" s="918"/>
      <c r="N70" s="918"/>
      <c r="O70" s="918"/>
      <c r="P70" s="919"/>
      <c r="Q70" s="920">
        <v>1665</v>
      </c>
      <c r="R70" s="874"/>
      <c r="S70" s="874"/>
      <c r="T70" s="874"/>
      <c r="U70" s="874"/>
      <c r="V70" s="874">
        <v>1449</v>
      </c>
      <c r="W70" s="874"/>
      <c r="X70" s="874"/>
      <c r="Y70" s="874"/>
      <c r="Z70" s="874"/>
      <c r="AA70" s="874">
        <v>216</v>
      </c>
      <c r="AB70" s="874"/>
      <c r="AC70" s="874"/>
      <c r="AD70" s="874"/>
      <c r="AE70" s="874"/>
      <c r="AF70" s="874">
        <v>34</v>
      </c>
      <c r="AG70" s="874"/>
      <c r="AH70" s="874"/>
      <c r="AI70" s="874"/>
      <c r="AJ70" s="874"/>
      <c r="AK70" s="874" t="s">
        <v>547</v>
      </c>
      <c r="AL70" s="874"/>
      <c r="AM70" s="874"/>
      <c r="AN70" s="874"/>
      <c r="AO70" s="874"/>
      <c r="AP70" s="874">
        <v>385</v>
      </c>
      <c r="AQ70" s="874"/>
      <c r="AR70" s="874"/>
      <c r="AS70" s="874"/>
      <c r="AT70" s="874"/>
      <c r="AU70" s="874">
        <v>135</v>
      </c>
      <c r="AV70" s="874"/>
      <c r="AW70" s="874"/>
      <c r="AX70" s="874"/>
      <c r="AY70" s="874"/>
      <c r="AZ70" s="876"/>
      <c r="BA70" s="876"/>
      <c r="BB70" s="876"/>
      <c r="BC70" s="876"/>
      <c r="BD70" s="877"/>
      <c r="BE70" s="223"/>
      <c r="BF70" s="223"/>
      <c r="BG70" s="223"/>
      <c r="BH70" s="223"/>
      <c r="BI70" s="223"/>
      <c r="BJ70" s="223"/>
      <c r="BK70" s="223"/>
      <c r="BL70" s="223"/>
      <c r="BM70" s="223"/>
      <c r="BN70" s="223"/>
      <c r="BO70" s="223"/>
      <c r="BP70" s="223"/>
      <c r="BQ70" s="220">
        <v>64</v>
      </c>
      <c r="BR70" s="225"/>
      <c r="BS70" s="903"/>
      <c r="BT70" s="904"/>
      <c r="BU70" s="904"/>
      <c r="BV70" s="904"/>
      <c r="BW70" s="904"/>
      <c r="BX70" s="904"/>
      <c r="BY70" s="904"/>
      <c r="BZ70" s="904"/>
      <c r="CA70" s="904"/>
      <c r="CB70" s="904"/>
      <c r="CC70" s="904"/>
      <c r="CD70" s="904"/>
      <c r="CE70" s="904"/>
      <c r="CF70" s="904"/>
      <c r="CG70" s="909"/>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12"/>
    </row>
    <row r="71" spans="1:131" ht="26.25" customHeight="1" x14ac:dyDescent="0.2">
      <c r="A71" s="220">
        <v>4</v>
      </c>
      <c r="B71" s="917" t="s">
        <v>548</v>
      </c>
      <c r="C71" s="918"/>
      <c r="D71" s="918"/>
      <c r="E71" s="918"/>
      <c r="F71" s="918"/>
      <c r="G71" s="918"/>
      <c r="H71" s="918"/>
      <c r="I71" s="918"/>
      <c r="J71" s="918"/>
      <c r="K71" s="918"/>
      <c r="L71" s="918"/>
      <c r="M71" s="918"/>
      <c r="N71" s="918"/>
      <c r="O71" s="918"/>
      <c r="P71" s="919"/>
      <c r="Q71" s="920">
        <v>483</v>
      </c>
      <c r="R71" s="874"/>
      <c r="S71" s="874"/>
      <c r="T71" s="874"/>
      <c r="U71" s="874"/>
      <c r="V71" s="874">
        <v>397</v>
      </c>
      <c r="W71" s="874"/>
      <c r="X71" s="874"/>
      <c r="Y71" s="874"/>
      <c r="Z71" s="874"/>
      <c r="AA71" s="874">
        <v>87</v>
      </c>
      <c r="AB71" s="874"/>
      <c r="AC71" s="874"/>
      <c r="AD71" s="874"/>
      <c r="AE71" s="874"/>
      <c r="AF71" s="874">
        <v>87</v>
      </c>
      <c r="AG71" s="874"/>
      <c r="AH71" s="874"/>
      <c r="AI71" s="874"/>
      <c r="AJ71" s="874"/>
      <c r="AK71" s="874">
        <v>93</v>
      </c>
      <c r="AL71" s="874"/>
      <c r="AM71" s="874"/>
      <c r="AN71" s="874"/>
      <c r="AO71" s="874"/>
      <c r="AP71" s="874" t="s">
        <v>486</v>
      </c>
      <c r="AQ71" s="874"/>
      <c r="AR71" s="874"/>
      <c r="AS71" s="874"/>
      <c r="AT71" s="874"/>
      <c r="AU71" s="874" t="s">
        <v>486</v>
      </c>
      <c r="AV71" s="874"/>
      <c r="AW71" s="874"/>
      <c r="AX71" s="874"/>
      <c r="AY71" s="874"/>
      <c r="AZ71" s="876"/>
      <c r="BA71" s="876"/>
      <c r="BB71" s="876"/>
      <c r="BC71" s="876"/>
      <c r="BD71" s="877"/>
      <c r="BE71" s="223"/>
      <c r="BF71" s="223"/>
      <c r="BG71" s="223"/>
      <c r="BH71" s="223"/>
      <c r="BI71" s="223"/>
      <c r="BJ71" s="223"/>
      <c r="BK71" s="223"/>
      <c r="BL71" s="223"/>
      <c r="BM71" s="223"/>
      <c r="BN71" s="223"/>
      <c r="BO71" s="223"/>
      <c r="BP71" s="223"/>
      <c r="BQ71" s="220">
        <v>65</v>
      </c>
      <c r="BR71" s="225"/>
      <c r="BS71" s="903"/>
      <c r="BT71" s="904"/>
      <c r="BU71" s="904"/>
      <c r="BV71" s="904"/>
      <c r="BW71" s="904"/>
      <c r="BX71" s="904"/>
      <c r="BY71" s="904"/>
      <c r="BZ71" s="904"/>
      <c r="CA71" s="904"/>
      <c r="CB71" s="904"/>
      <c r="CC71" s="904"/>
      <c r="CD71" s="904"/>
      <c r="CE71" s="904"/>
      <c r="CF71" s="904"/>
      <c r="CG71" s="909"/>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12"/>
    </row>
    <row r="72" spans="1:131" ht="26.25" customHeight="1" x14ac:dyDescent="0.2">
      <c r="A72" s="220">
        <v>5</v>
      </c>
      <c r="B72" s="917" t="s">
        <v>549</v>
      </c>
      <c r="C72" s="918"/>
      <c r="D72" s="918"/>
      <c r="E72" s="918"/>
      <c r="F72" s="918"/>
      <c r="G72" s="918"/>
      <c r="H72" s="918"/>
      <c r="I72" s="918"/>
      <c r="J72" s="918"/>
      <c r="K72" s="918"/>
      <c r="L72" s="918"/>
      <c r="M72" s="918"/>
      <c r="N72" s="918"/>
      <c r="O72" s="918"/>
      <c r="P72" s="919"/>
      <c r="Q72" s="920">
        <v>5552</v>
      </c>
      <c r="R72" s="874"/>
      <c r="S72" s="874"/>
      <c r="T72" s="874"/>
      <c r="U72" s="874"/>
      <c r="V72" s="874">
        <v>4641</v>
      </c>
      <c r="W72" s="874"/>
      <c r="X72" s="874"/>
      <c r="Y72" s="874"/>
      <c r="Z72" s="874"/>
      <c r="AA72" s="874">
        <v>912</v>
      </c>
      <c r="AB72" s="874"/>
      <c r="AC72" s="874"/>
      <c r="AD72" s="874"/>
      <c r="AE72" s="874"/>
      <c r="AF72" s="874">
        <v>912</v>
      </c>
      <c r="AG72" s="874"/>
      <c r="AH72" s="874"/>
      <c r="AI72" s="874"/>
      <c r="AJ72" s="874"/>
      <c r="AK72" s="874">
        <v>0</v>
      </c>
      <c r="AL72" s="874"/>
      <c r="AM72" s="874"/>
      <c r="AN72" s="874"/>
      <c r="AO72" s="874"/>
      <c r="AP72" s="874" t="s">
        <v>486</v>
      </c>
      <c r="AQ72" s="874"/>
      <c r="AR72" s="874"/>
      <c r="AS72" s="874"/>
      <c r="AT72" s="874"/>
      <c r="AU72" s="874" t="s">
        <v>486</v>
      </c>
      <c r="AV72" s="874"/>
      <c r="AW72" s="874"/>
      <c r="AX72" s="874"/>
      <c r="AY72" s="874"/>
      <c r="AZ72" s="876"/>
      <c r="BA72" s="876"/>
      <c r="BB72" s="876"/>
      <c r="BC72" s="876"/>
      <c r="BD72" s="877"/>
      <c r="BE72" s="223"/>
      <c r="BF72" s="223"/>
      <c r="BG72" s="223"/>
      <c r="BH72" s="223"/>
      <c r="BI72" s="223"/>
      <c r="BJ72" s="223"/>
      <c r="BK72" s="223"/>
      <c r="BL72" s="223"/>
      <c r="BM72" s="223"/>
      <c r="BN72" s="223"/>
      <c r="BO72" s="223"/>
      <c r="BP72" s="223"/>
      <c r="BQ72" s="220">
        <v>66</v>
      </c>
      <c r="BR72" s="225"/>
      <c r="BS72" s="903"/>
      <c r="BT72" s="904"/>
      <c r="BU72" s="904"/>
      <c r="BV72" s="904"/>
      <c r="BW72" s="904"/>
      <c r="BX72" s="904"/>
      <c r="BY72" s="904"/>
      <c r="BZ72" s="904"/>
      <c r="CA72" s="904"/>
      <c r="CB72" s="904"/>
      <c r="CC72" s="904"/>
      <c r="CD72" s="904"/>
      <c r="CE72" s="904"/>
      <c r="CF72" s="904"/>
      <c r="CG72" s="909"/>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12"/>
    </row>
    <row r="73" spans="1:131" ht="26.25" customHeight="1" x14ac:dyDescent="0.2">
      <c r="A73" s="220">
        <v>6</v>
      </c>
      <c r="B73" s="917" t="s">
        <v>554</v>
      </c>
      <c r="C73" s="918"/>
      <c r="D73" s="918"/>
      <c r="E73" s="918"/>
      <c r="F73" s="918"/>
      <c r="G73" s="918"/>
      <c r="H73" s="918"/>
      <c r="I73" s="918"/>
      <c r="J73" s="918"/>
      <c r="K73" s="918"/>
      <c r="L73" s="918"/>
      <c r="M73" s="918"/>
      <c r="N73" s="918"/>
      <c r="O73" s="918"/>
      <c r="P73" s="919"/>
      <c r="Q73" s="920">
        <v>1491</v>
      </c>
      <c r="R73" s="874"/>
      <c r="S73" s="874"/>
      <c r="T73" s="874"/>
      <c r="U73" s="874"/>
      <c r="V73" s="874">
        <v>1487</v>
      </c>
      <c r="W73" s="874"/>
      <c r="X73" s="874"/>
      <c r="Y73" s="874"/>
      <c r="Z73" s="874"/>
      <c r="AA73" s="874">
        <v>3</v>
      </c>
      <c r="AB73" s="874"/>
      <c r="AC73" s="874"/>
      <c r="AD73" s="874"/>
      <c r="AE73" s="874"/>
      <c r="AF73" s="874">
        <v>3</v>
      </c>
      <c r="AG73" s="874"/>
      <c r="AH73" s="874"/>
      <c r="AI73" s="874"/>
      <c r="AJ73" s="874"/>
      <c r="AK73" s="874">
        <v>41</v>
      </c>
      <c r="AL73" s="874"/>
      <c r="AM73" s="874"/>
      <c r="AN73" s="874"/>
      <c r="AO73" s="874"/>
      <c r="AP73" s="874" t="s">
        <v>486</v>
      </c>
      <c r="AQ73" s="874"/>
      <c r="AR73" s="874"/>
      <c r="AS73" s="874"/>
      <c r="AT73" s="874"/>
      <c r="AU73" s="874" t="s">
        <v>486</v>
      </c>
      <c r="AV73" s="874"/>
      <c r="AW73" s="874"/>
      <c r="AX73" s="874"/>
      <c r="AY73" s="874"/>
      <c r="AZ73" s="876"/>
      <c r="BA73" s="876"/>
      <c r="BB73" s="876"/>
      <c r="BC73" s="876"/>
      <c r="BD73" s="877"/>
      <c r="BE73" s="223"/>
      <c r="BF73" s="223"/>
      <c r="BG73" s="223"/>
      <c r="BH73" s="223"/>
      <c r="BI73" s="223"/>
      <c r="BJ73" s="223"/>
      <c r="BK73" s="223"/>
      <c r="BL73" s="223"/>
      <c r="BM73" s="223"/>
      <c r="BN73" s="223"/>
      <c r="BO73" s="223"/>
      <c r="BP73" s="223"/>
      <c r="BQ73" s="220">
        <v>67</v>
      </c>
      <c r="BR73" s="225"/>
      <c r="BS73" s="903"/>
      <c r="BT73" s="904"/>
      <c r="BU73" s="904"/>
      <c r="BV73" s="904"/>
      <c r="BW73" s="904"/>
      <c r="BX73" s="904"/>
      <c r="BY73" s="904"/>
      <c r="BZ73" s="904"/>
      <c r="CA73" s="904"/>
      <c r="CB73" s="904"/>
      <c r="CC73" s="904"/>
      <c r="CD73" s="904"/>
      <c r="CE73" s="904"/>
      <c r="CF73" s="904"/>
      <c r="CG73" s="909"/>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12"/>
    </row>
    <row r="74" spans="1:131" ht="26.25" customHeight="1" x14ac:dyDescent="0.2">
      <c r="A74" s="220">
        <v>7</v>
      </c>
      <c r="B74" s="917" t="s">
        <v>555</v>
      </c>
      <c r="C74" s="918"/>
      <c r="D74" s="918"/>
      <c r="E74" s="918"/>
      <c r="F74" s="918"/>
      <c r="G74" s="918"/>
      <c r="H74" s="918"/>
      <c r="I74" s="918"/>
      <c r="J74" s="918"/>
      <c r="K74" s="918"/>
      <c r="L74" s="918"/>
      <c r="M74" s="918"/>
      <c r="N74" s="918"/>
      <c r="O74" s="918"/>
      <c r="P74" s="919"/>
      <c r="Q74" s="920">
        <v>8</v>
      </c>
      <c r="R74" s="874"/>
      <c r="S74" s="874"/>
      <c r="T74" s="874"/>
      <c r="U74" s="874"/>
      <c r="V74" s="874">
        <v>7</v>
      </c>
      <c r="W74" s="874"/>
      <c r="X74" s="874"/>
      <c r="Y74" s="874"/>
      <c r="Z74" s="874"/>
      <c r="AA74" s="874">
        <v>0</v>
      </c>
      <c r="AB74" s="874"/>
      <c r="AC74" s="874"/>
      <c r="AD74" s="874"/>
      <c r="AE74" s="874"/>
      <c r="AF74" s="874">
        <v>0</v>
      </c>
      <c r="AG74" s="874"/>
      <c r="AH74" s="874"/>
      <c r="AI74" s="874"/>
      <c r="AJ74" s="874"/>
      <c r="AK74" s="874">
        <v>5</v>
      </c>
      <c r="AL74" s="874"/>
      <c r="AM74" s="874"/>
      <c r="AN74" s="874"/>
      <c r="AO74" s="874"/>
      <c r="AP74" s="874" t="s">
        <v>486</v>
      </c>
      <c r="AQ74" s="874"/>
      <c r="AR74" s="874"/>
      <c r="AS74" s="874"/>
      <c r="AT74" s="874"/>
      <c r="AU74" s="874" t="s">
        <v>486</v>
      </c>
      <c r="AV74" s="874"/>
      <c r="AW74" s="874"/>
      <c r="AX74" s="874"/>
      <c r="AY74" s="874"/>
      <c r="AZ74" s="876"/>
      <c r="BA74" s="876"/>
      <c r="BB74" s="876"/>
      <c r="BC74" s="876"/>
      <c r="BD74" s="877"/>
      <c r="BE74" s="223"/>
      <c r="BF74" s="223"/>
      <c r="BG74" s="223"/>
      <c r="BH74" s="223"/>
      <c r="BI74" s="223"/>
      <c r="BJ74" s="223"/>
      <c r="BK74" s="223"/>
      <c r="BL74" s="223"/>
      <c r="BM74" s="223"/>
      <c r="BN74" s="223"/>
      <c r="BO74" s="223"/>
      <c r="BP74" s="223"/>
      <c r="BQ74" s="220">
        <v>68</v>
      </c>
      <c r="BR74" s="225"/>
      <c r="BS74" s="903"/>
      <c r="BT74" s="904"/>
      <c r="BU74" s="904"/>
      <c r="BV74" s="904"/>
      <c r="BW74" s="904"/>
      <c r="BX74" s="904"/>
      <c r="BY74" s="904"/>
      <c r="BZ74" s="904"/>
      <c r="CA74" s="904"/>
      <c r="CB74" s="904"/>
      <c r="CC74" s="904"/>
      <c r="CD74" s="904"/>
      <c r="CE74" s="904"/>
      <c r="CF74" s="904"/>
      <c r="CG74" s="909"/>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12"/>
    </row>
    <row r="75" spans="1:131" ht="26.25" customHeight="1" x14ac:dyDescent="0.2">
      <c r="A75" s="220">
        <v>8</v>
      </c>
      <c r="B75" s="917" t="s">
        <v>556</v>
      </c>
      <c r="C75" s="918"/>
      <c r="D75" s="918"/>
      <c r="E75" s="918"/>
      <c r="F75" s="918"/>
      <c r="G75" s="918"/>
      <c r="H75" s="918"/>
      <c r="I75" s="918"/>
      <c r="J75" s="918"/>
      <c r="K75" s="918"/>
      <c r="L75" s="918"/>
      <c r="M75" s="918"/>
      <c r="N75" s="918"/>
      <c r="O75" s="918"/>
      <c r="P75" s="919"/>
      <c r="Q75" s="921">
        <v>33</v>
      </c>
      <c r="R75" s="922"/>
      <c r="S75" s="922"/>
      <c r="T75" s="922"/>
      <c r="U75" s="878"/>
      <c r="V75" s="923">
        <v>17</v>
      </c>
      <c r="W75" s="922"/>
      <c r="X75" s="922"/>
      <c r="Y75" s="922"/>
      <c r="Z75" s="878"/>
      <c r="AA75" s="923">
        <v>17</v>
      </c>
      <c r="AB75" s="922"/>
      <c r="AC75" s="922"/>
      <c r="AD75" s="922"/>
      <c r="AE75" s="878"/>
      <c r="AF75" s="923">
        <v>17</v>
      </c>
      <c r="AG75" s="922"/>
      <c r="AH75" s="922"/>
      <c r="AI75" s="922"/>
      <c r="AJ75" s="878"/>
      <c r="AK75" s="923">
        <v>23</v>
      </c>
      <c r="AL75" s="922"/>
      <c r="AM75" s="922"/>
      <c r="AN75" s="922"/>
      <c r="AO75" s="878"/>
      <c r="AP75" s="923" t="s">
        <v>486</v>
      </c>
      <c r="AQ75" s="922"/>
      <c r="AR75" s="922"/>
      <c r="AS75" s="922"/>
      <c r="AT75" s="878"/>
      <c r="AU75" s="923" t="s">
        <v>486</v>
      </c>
      <c r="AV75" s="922"/>
      <c r="AW75" s="922"/>
      <c r="AX75" s="922"/>
      <c r="AY75" s="878"/>
      <c r="AZ75" s="876"/>
      <c r="BA75" s="876"/>
      <c r="BB75" s="876"/>
      <c r="BC75" s="876"/>
      <c r="BD75" s="877"/>
      <c r="BE75" s="223"/>
      <c r="BF75" s="223"/>
      <c r="BG75" s="223"/>
      <c r="BH75" s="223"/>
      <c r="BI75" s="223"/>
      <c r="BJ75" s="223"/>
      <c r="BK75" s="223"/>
      <c r="BL75" s="223"/>
      <c r="BM75" s="223"/>
      <c r="BN75" s="223"/>
      <c r="BO75" s="223"/>
      <c r="BP75" s="223"/>
      <c r="BQ75" s="220">
        <v>69</v>
      </c>
      <c r="BR75" s="225"/>
      <c r="BS75" s="903"/>
      <c r="BT75" s="904"/>
      <c r="BU75" s="904"/>
      <c r="BV75" s="904"/>
      <c r="BW75" s="904"/>
      <c r="BX75" s="904"/>
      <c r="BY75" s="904"/>
      <c r="BZ75" s="904"/>
      <c r="CA75" s="904"/>
      <c r="CB75" s="904"/>
      <c r="CC75" s="904"/>
      <c r="CD75" s="904"/>
      <c r="CE75" s="904"/>
      <c r="CF75" s="904"/>
      <c r="CG75" s="909"/>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12"/>
    </row>
    <row r="76" spans="1:131" ht="26.25" customHeight="1" x14ac:dyDescent="0.2">
      <c r="A76" s="220">
        <v>9</v>
      </c>
      <c r="B76" s="917" t="s">
        <v>550</v>
      </c>
      <c r="C76" s="918"/>
      <c r="D76" s="918"/>
      <c r="E76" s="918"/>
      <c r="F76" s="918"/>
      <c r="G76" s="918"/>
      <c r="H76" s="918"/>
      <c r="I76" s="918"/>
      <c r="J76" s="918"/>
      <c r="K76" s="918"/>
      <c r="L76" s="918"/>
      <c r="M76" s="918"/>
      <c r="N76" s="918"/>
      <c r="O76" s="918"/>
      <c r="P76" s="919"/>
      <c r="Q76" s="921">
        <v>772</v>
      </c>
      <c r="R76" s="922"/>
      <c r="S76" s="922"/>
      <c r="T76" s="922"/>
      <c r="U76" s="878"/>
      <c r="V76" s="923">
        <v>728</v>
      </c>
      <c r="W76" s="922"/>
      <c r="X76" s="922"/>
      <c r="Y76" s="922"/>
      <c r="Z76" s="878"/>
      <c r="AA76" s="923">
        <v>44</v>
      </c>
      <c r="AB76" s="922"/>
      <c r="AC76" s="922"/>
      <c r="AD76" s="922"/>
      <c r="AE76" s="878"/>
      <c r="AF76" s="923">
        <v>44</v>
      </c>
      <c r="AG76" s="922"/>
      <c r="AH76" s="922"/>
      <c r="AI76" s="922"/>
      <c r="AJ76" s="878"/>
      <c r="AK76" s="923">
        <v>315</v>
      </c>
      <c r="AL76" s="922"/>
      <c r="AM76" s="922"/>
      <c r="AN76" s="922"/>
      <c r="AO76" s="878"/>
      <c r="AP76" s="923" t="s">
        <v>486</v>
      </c>
      <c r="AQ76" s="922"/>
      <c r="AR76" s="922"/>
      <c r="AS76" s="922"/>
      <c r="AT76" s="878"/>
      <c r="AU76" s="923" t="s">
        <v>486</v>
      </c>
      <c r="AV76" s="922"/>
      <c r="AW76" s="922"/>
      <c r="AX76" s="922"/>
      <c r="AY76" s="878"/>
      <c r="AZ76" s="876"/>
      <c r="BA76" s="876"/>
      <c r="BB76" s="876"/>
      <c r="BC76" s="876"/>
      <c r="BD76" s="877"/>
      <c r="BE76" s="223"/>
      <c r="BF76" s="223"/>
      <c r="BG76" s="223"/>
      <c r="BH76" s="223"/>
      <c r="BI76" s="223"/>
      <c r="BJ76" s="223"/>
      <c r="BK76" s="223"/>
      <c r="BL76" s="223"/>
      <c r="BM76" s="223"/>
      <c r="BN76" s="223"/>
      <c r="BO76" s="223"/>
      <c r="BP76" s="223"/>
      <c r="BQ76" s="220">
        <v>70</v>
      </c>
      <c r="BR76" s="225"/>
      <c r="BS76" s="903"/>
      <c r="BT76" s="904"/>
      <c r="BU76" s="904"/>
      <c r="BV76" s="904"/>
      <c r="BW76" s="904"/>
      <c r="BX76" s="904"/>
      <c r="BY76" s="904"/>
      <c r="BZ76" s="904"/>
      <c r="CA76" s="904"/>
      <c r="CB76" s="904"/>
      <c r="CC76" s="904"/>
      <c r="CD76" s="904"/>
      <c r="CE76" s="904"/>
      <c r="CF76" s="904"/>
      <c r="CG76" s="909"/>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12"/>
    </row>
    <row r="77" spans="1:131" ht="26.25" customHeight="1" x14ac:dyDescent="0.2">
      <c r="A77" s="220">
        <v>10</v>
      </c>
      <c r="B77" s="917" t="s">
        <v>551</v>
      </c>
      <c r="C77" s="918"/>
      <c r="D77" s="918"/>
      <c r="E77" s="918"/>
      <c r="F77" s="918"/>
      <c r="G77" s="918"/>
      <c r="H77" s="918"/>
      <c r="I77" s="918"/>
      <c r="J77" s="918"/>
      <c r="K77" s="918"/>
      <c r="L77" s="918"/>
      <c r="M77" s="918"/>
      <c r="N77" s="918"/>
      <c r="O77" s="918"/>
      <c r="P77" s="919"/>
      <c r="Q77" s="921">
        <v>1876</v>
      </c>
      <c r="R77" s="922"/>
      <c r="S77" s="922"/>
      <c r="T77" s="922"/>
      <c r="U77" s="878"/>
      <c r="V77" s="923">
        <v>1810</v>
      </c>
      <c r="W77" s="922"/>
      <c r="X77" s="922"/>
      <c r="Y77" s="922"/>
      <c r="Z77" s="878"/>
      <c r="AA77" s="923">
        <v>66</v>
      </c>
      <c r="AB77" s="922"/>
      <c r="AC77" s="922"/>
      <c r="AD77" s="922"/>
      <c r="AE77" s="878"/>
      <c r="AF77" s="923">
        <v>66</v>
      </c>
      <c r="AG77" s="922"/>
      <c r="AH77" s="922"/>
      <c r="AI77" s="922"/>
      <c r="AJ77" s="878"/>
      <c r="AK77" s="923" t="s">
        <v>486</v>
      </c>
      <c r="AL77" s="922"/>
      <c r="AM77" s="922"/>
      <c r="AN77" s="922"/>
      <c r="AO77" s="878"/>
      <c r="AP77" s="923" t="s">
        <v>486</v>
      </c>
      <c r="AQ77" s="922"/>
      <c r="AR77" s="922"/>
      <c r="AS77" s="922"/>
      <c r="AT77" s="878"/>
      <c r="AU77" s="923" t="s">
        <v>486</v>
      </c>
      <c r="AV77" s="922"/>
      <c r="AW77" s="922"/>
      <c r="AX77" s="922"/>
      <c r="AY77" s="878"/>
      <c r="AZ77" s="876"/>
      <c r="BA77" s="876"/>
      <c r="BB77" s="876"/>
      <c r="BC77" s="876"/>
      <c r="BD77" s="877"/>
      <c r="BE77" s="223"/>
      <c r="BF77" s="223"/>
      <c r="BG77" s="223"/>
      <c r="BH77" s="223"/>
      <c r="BI77" s="223"/>
      <c r="BJ77" s="223"/>
      <c r="BK77" s="223"/>
      <c r="BL77" s="223"/>
      <c r="BM77" s="223"/>
      <c r="BN77" s="223"/>
      <c r="BO77" s="223"/>
      <c r="BP77" s="223"/>
      <c r="BQ77" s="220">
        <v>71</v>
      </c>
      <c r="BR77" s="225"/>
      <c r="BS77" s="903"/>
      <c r="BT77" s="904"/>
      <c r="BU77" s="904"/>
      <c r="BV77" s="904"/>
      <c r="BW77" s="904"/>
      <c r="BX77" s="904"/>
      <c r="BY77" s="904"/>
      <c r="BZ77" s="904"/>
      <c r="CA77" s="904"/>
      <c r="CB77" s="904"/>
      <c r="CC77" s="904"/>
      <c r="CD77" s="904"/>
      <c r="CE77" s="904"/>
      <c r="CF77" s="904"/>
      <c r="CG77" s="909"/>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12"/>
    </row>
    <row r="78" spans="1:131" ht="26.25" customHeight="1" x14ac:dyDescent="0.2">
      <c r="A78" s="220">
        <v>11</v>
      </c>
      <c r="B78" s="917" t="s">
        <v>552</v>
      </c>
      <c r="C78" s="918"/>
      <c r="D78" s="918"/>
      <c r="E78" s="918"/>
      <c r="F78" s="918"/>
      <c r="G78" s="918"/>
      <c r="H78" s="918"/>
      <c r="I78" s="918"/>
      <c r="J78" s="918"/>
      <c r="K78" s="918"/>
      <c r="L78" s="918"/>
      <c r="M78" s="918"/>
      <c r="N78" s="918"/>
      <c r="O78" s="918"/>
      <c r="P78" s="919"/>
      <c r="Q78" s="920">
        <v>297869</v>
      </c>
      <c r="R78" s="874"/>
      <c r="S78" s="874"/>
      <c r="T78" s="874"/>
      <c r="U78" s="874"/>
      <c r="V78" s="874">
        <v>293113</v>
      </c>
      <c r="W78" s="874"/>
      <c r="X78" s="874"/>
      <c r="Y78" s="874"/>
      <c r="Z78" s="874"/>
      <c r="AA78" s="874">
        <v>4756</v>
      </c>
      <c r="AB78" s="874"/>
      <c r="AC78" s="874"/>
      <c r="AD78" s="874"/>
      <c r="AE78" s="874"/>
      <c r="AF78" s="874">
        <v>4756</v>
      </c>
      <c r="AG78" s="874"/>
      <c r="AH78" s="874"/>
      <c r="AI78" s="874"/>
      <c r="AJ78" s="874"/>
      <c r="AK78" s="874">
        <v>1710</v>
      </c>
      <c r="AL78" s="874"/>
      <c r="AM78" s="874"/>
      <c r="AN78" s="874"/>
      <c r="AO78" s="874"/>
      <c r="AP78" s="874" t="s">
        <v>486</v>
      </c>
      <c r="AQ78" s="874"/>
      <c r="AR78" s="874"/>
      <c r="AS78" s="874"/>
      <c r="AT78" s="874"/>
      <c r="AU78" s="874" t="s">
        <v>486</v>
      </c>
      <c r="AV78" s="874"/>
      <c r="AW78" s="874"/>
      <c r="AX78" s="874"/>
      <c r="AY78" s="874"/>
      <c r="AZ78" s="876"/>
      <c r="BA78" s="876"/>
      <c r="BB78" s="876"/>
      <c r="BC78" s="876"/>
      <c r="BD78" s="877"/>
      <c r="BE78" s="223"/>
      <c r="BF78" s="223"/>
      <c r="BG78" s="223"/>
      <c r="BH78" s="223"/>
      <c r="BI78" s="223"/>
      <c r="BJ78" s="212"/>
      <c r="BK78" s="212"/>
      <c r="BL78" s="212"/>
      <c r="BM78" s="212"/>
      <c r="BN78" s="212"/>
      <c r="BO78" s="223"/>
      <c r="BP78" s="223"/>
      <c r="BQ78" s="220">
        <v>72</v>
      </c>
      <c r="BR78" s="225"/>
      <c r="BS78" s="903"/>
      <c r="BT78" s="904"/>
      <c r="BU78" s="904"/>
      <c r="BV78" s="904"/>
      <c r="BW78" s="904"/>
      <c r="BX78" s="904"/>
      <c r="BY78" s="904"/>
      <c r="BZ78" s="904"/>
      <c r="CA78" s="904"/>
      <c r="CB78" s="904"/>
      <c r="CC78" s="904"/>
      <c r="CD78" s="904"/>
      <c r="CE78" s="904"/>
      <c r="CF78" s="904"/>
      <c r="CG78" s="909"/>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12"/>
    </row>
    <row r="79" spans="1:131" ht="26.25" customHeight="1" x14ac:dyDescent="0.2">
      <c r="A79" s="220">
        <v>12</v>
      </c>
      <c r="B79" s="917" t="s">
        <v>553</v>
      </c>
      <c r="C79" s="918"/>
      <c r="D79" s="918"/>
      <c r="E79" s="918"/>
      <c r="F79" s="918"/>
      <c r="G79" s="918"/>
      <c r="H79" s="918"/>
      <c r="I79" s="918"/>
      <c r="J79" s="918"/>
      <c r="K79" s="918"/>
      <c r="L79" s="918"/>
      <c r="M79" s="918"/>
      <c r="N79" s="918"/>
      <c r="O79" s="918"/>
      <c r="P79" s="919"/>
      <c r="Q79" s="920">
        <v>1133</v>
      </c>
      <c r="R79" s="874"/>
      <c r="S79" s="874"/>
      <c r="T79" s="874"/>
      <c r="U79" s="874"/>
      <c r="V79" s="874">
        <v>808</v>
      </c>
      <c r="W79" s="874"/>
      <c r="X79" s="874"/>
      <c r="Y79" s="874"/>
      <c r="Z79" s="874"/>
      <c r="AA79" s="874">
        <v>325</v>
      </c>
      <c r="AB79" s="874"/>
      <c r="AC79" s="874"/>
      <c r="AD79" s="874"/>
      <c r="AE79" s="874"/>
      <c r="AF79" s="874">
        <v>849</v>
      </c>
      <c r="AG79" s="874"/>
      <c r="AH79" s="874"/>
      <c r="AI79" s="874"/>
      <c r="AJ79" s="874"/>
      <c r="AK79" s="874" t="s">
        <v>486</v>
      </c>
      <c r="AL79" s="874"/>
      <c r="AM79" s="874"/>
      <c r="AN79" s="874"/>
      <c r="AO79" s="874"/>
      <c r="AP79" s="874">
        <v>16027</v>
      </c>
      <c r="AQ79" s="874"/>
      <c r="AR79" s="874"/>
      <c r="AS79" s="874"/>
      <c r="AT79" s="874"/>
      <c r="AU79" s="874" t="s">
        <v>486</v>
      </c>
      <c r="AV79" s="874"/>
      <c r="AW79" s="874"/>
      <c r="AX79" s="874"/>
      <c r="AY79" s="874"/>
      <c r="AZ79" s="876"/>
      <c r="BA79" s="876"/>
      <c r="BB79" s="876"/>
      <c r="BC79" s="876"/>
      <c r="BD79" s="877"/>
      <c r="BE79" s="223"/>
      <c r="BF79" s="223"/>
      <c r="BG79" s="223"/>
      <c r="BH79" s="223"/>
      <c r="BI79" s="223"/>
      <c r="BJ79" s="212"/>
      <c r="BK79" s="212"/>
      <c r="BL79" s="212"/>
      <c r="BM79" s="212"/>
      <c r="BN79" s="212"/>
      <c r="BO79" s="223"/>
      <c r="BP79" s="223"/>
      <c r="BQ79" s="220">
        <v>73</v>
      </c>
      <c r="BR79" s="225"/>
      <c r="BS79" s="903"/>
      <c r="BT79" s="904"/>
      <c r="BU79" s="904"/>
      <c r="BV79" s="904"/>
      <c r="BW79" s="904"/>
      <c r="BX79" s="904"/>
      <c r="BY79" s="904"/>
      <c r="BZ79" s="904"/>
      <c r="CA79" s="904"/>
      <c r="CB79" s="904"/>
      <c r="CC79" s="904"/>
      <c r="CD79" s="904"/>
      <c r="CE79" s="904"/>
      <c r="CF79" s="904"/>
      <c r="CG79" s="909"/>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12"/>
    </row>
    <row r="80" spans="1:131" ht="26.25" customHeight="1" x14ac:dyDescent="0.2">
      <c r="A80" s="220">
        <v>13</v>
      </c>
      <c r="B80" s="917"/>
      <c r="C80" s="918"/>
      <c r="D80" s="918"/>
      <c r="E80" s="918"/>
      <c r="F80" s="918"/>
      <c r="G80" s="918"/>
      <c r="H80" s="918"/>
      <c r="I80" s="918"/>
      <c r="J80" s="918"/>
      <c r="K80" s="918"/>
      <c r="L80" s="918"/>
      <c r="M80" s="918"/>
      <c r="N80" s="918"/>
      <c r="O80" s="918"/>
      <c r="P80" s="919"/>
      <c r="Q80" s="920"/>
      <c r="R80" s="874"/>
      <c r="S80" s="874"/>
      <c r="T80" s="874"/>
      <c r="U80" s="874"/>
      <c r="V80" s="874"/>
      <c r="W80" s="874"/>
      <c r="X80" s="874"/>
      <c r="Y80" s="874"/>
      <c r="Z80" s="874"/>
      <c r="AA80" s="874"/>
      <c r="AB80" s="874"/>
      <c r="AC80" s="874"/>
      <c r="AD80" s="874"/>
      <c r="AE80" s="874"/>
      <c r="AF80" s="874"/>
      <c r="AG80" s="874"/>
      <c r="AH80" s="874"/>
      <c r="AI80" s="874"/>
      <c r="AJ80" s="874"/>
      <c r="AK80" s="874"/>
      <c r="AL80" s="874"/>
      <c r="AM80" s="874"/>
      <c r="AN80" s="874"/>
      <c r="AO80" s="874"/>
      <c r="AP80" s="874"/>
      <c r="AQ80" s="874"/>
      <c r="AR80" s="874"/>
      <c r="AS80" s="874"/>
      <c r="AT80" s="874"/>
      <c r="AU80" s="874"/>
      <c r="AV80" s="874"/>
      <c r="AW80" s="874"/>
      <c r="AX80" s="874"/>
      <c r="AY80" s="874"/>
      <c r="AZ80" s="876"/>
      <c r="BA80" s="876"/>
      <c r="BB80" s="876"/>
      <c r="BC80" s="876"/>
      <c r="BD80" s="877"/>
      <c r="BE80" s="223"/>
      <c r="BF80" s="223"/>
      <c r="BG80" s="223"/>
      <c r="BH80" s="223"/>
      <c r="BI80" s="223"/>
      <c r="BJ80" s="223"/>
      <c r="BK80" s="223"/>
      <c r="BL80" s="223"/>
      <c r="BM80" s="223"/>
      <c r="BN80" s="223"/>
      <c r="BO80" s="223"/>
      <c r="BP80" s="223"/>
      <c r="BQ80" s="220">
        <v>74</v>
      </c>
      <c r="BR80" s="225"/>
      <c r="BS80" s="903"/>
      <c r="BT80" s="904"/>
      <c r="BU80" s="904"/>
      <c r="BV80" s="904"/>
      <c r="BW80" s="904"/>
      <c r="BX80" s="904"/>
      <c r="BY80" s="904"/>
      <c r="BZ80" s="904"/>
      <c r="CA80" s="904"/>
      <c r="CB80" s="904"/>
      <c r="CC80" s="904"/>
      <c r="CD80" s="904"/>
      <c r="CE80" s="904"/>
      <c r="CF80" s="904"/>
      <c r="CG80" s="909"/>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12"/>
    </row>
    <row r="81" spans="1:131" ht="26.25" customHeight="1" x14ac:dyDescent="0.2">
      <c r="A81" s="220">
        <v>14</v>
      </c>
      <c r="B81" s="917"/>
      <c r="C81" s="918"/>
      <c r="D81" s="918"/>
      <c r="E81" s="918"/>
      <c r="F81" s="918"/>
      <c r="G81" s="918"/>
      <c r="H81" s="918"/>
      <c r="I81" s="918"/>
      <c r="J81" s="918"/>
      <c r="K81" s="918"/>
      <c r="L81" s="918"/>
      <c r="M81" s="918"/>
      <c r="N81" s="918"/>
      <c r="O81" s="918"/>
      <c r="P81" s="919"/>
      <c r="Q81" s="920"/>
      <c r="R81" s="874"/>
      <c r="S81" s="874"/>
      <c r="T81" s="874"/>
      <c r="U81" s="874"/>
      <c r="V81" s="874"/>
      <c r="W81" s="874"/>
      <c r="X81" s="874"/>
      <c r="Y81" s="874"/>
      <c r="Z81" s="874"/>
      <c r="AA81" s="874"/>
      <c r="AB81" s="874"/>
      <c r="AC81" s="874"/>
      <c r="AD81" s="874"/>
      <c r="AE81" s="874"/>
      <c r="AF81" s="874"/>
      <c r="AG81" s="874"/>
      <c r="AH81" s="874"/>
      <c r="AI81" s="874"/>
      <c r="AJ81" s="874"/>
      <c r="AK81" s="874"/>
      <c r="AL81" s="874"/>
      <c r="AM81" s="874"/>
      <c r="AN81" s="874"/>
      <c r="AO81" s="874"/>
      <c r="AP81" s="874"/>
      <c r="AQ81" s="874"/>
      <c r="AR81" s="874"/>
      <c r="AS81" s="874"/>
      <c r="AT81" s="874"/>
      <c r="AU81" s="874"/>
      <c r="AV81" s="874"/>
      <c r="AW81" s="874"/>
      <c r="AX81" s="874"/>
      <c r="AY81" s="874"/>
      <c r="AZ81" s="876"/>
      <c r="BA81" s="876"/>
      <c r="BB81" s="876"/>
      <c r="BC81" s="876"/>
      <c r="BD81" s="877"/>
      <c r="BE81" s="223"/>
      <c r="BF81" s="223"/>
      <c r="BG81" s="223"/>
      <c r="BH81" s="223"/>
      <c r="BI81" s="223"/>
      <c r="BJ81" s="223"/>
      <c r="BK81" s="223"/>
      <c r="BL81" s="223"/>
      <c r="BM81" s="223"/>
      <c r="BN81" s="223"/>
      <c r="BO81" s="223"/>
      <c r="BP81" s="223"/>
      <c r="BQ81" s="220">
        <v>75</v>
      </c>
      <c r="BR81" s="225"/>
      <c r="BS81" s="903"/>
      <c r="BT81" s="904"/>
      <c r="BU81" s="904"/>
      <c r="BV81" s="904"/>
      <c r="BW81" s="904"/>
      <c r="BX81" s="904"/>
      <c r="BY81" s="904"/>
      <c r="BZ81" s="904"/>
      <c r="CA81" s="904"/>
      <c r="CB81" s="904"/>
      <c r="CC81" s="904"/>
      <c r="CD81" s="904"/>
      <c r="CE81" s="904"/>
      <c r="CF81" s="904"/>
      <c r="CG81" s="909"/>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12"/>
    </row>
    <row r="82" spans="1:131" ht="26.25" customHeight="1" x14ac:dyDescent="0.2">
      <c r="A82" s="220">
        <v>15</v>
      </c>
      <c r="B82" s="917"/>
      <c r="C82" s="918"/>
      <c r="D82" s="918"/>
      <c r="E82" s="918"/>
      <c r="F82" s="918"/>
      <c r="G82" s="918"/>
      <c r="H82" s="918"/>
      <c r="I82" s="918"/>
      <c r="J82" s="918"/>
      <c r="K82" s="918"/>
      <c r="L82" s="918"/>
      <c r="M82" s="918"/>
      <c r="N82" s="918"/>
      <c r="O82" s="918"/>
      <c r="P82" s="919"/>
      <c r="Q82" s="920"/>
      <c r="R82" s="874"/>
      <c r="S82" s="874"/>
      <c r="T82" s="874"/>
      <c r="U82" s="874"/>
      <c r="V82" s="874"/>
      <c r="W82" s="874"/>
      <c r="X82" s="874"/>
      <c r="Y82" s="874"/>
      <c r="Z82" s="874"/>
      <c r="AA82" s="874"/>
      <c r="AB82" s="874"/>
      <c r="AC82" s="874"/>
      <c r="AD82" s="874"/>
      <c r="AE82" s="874"/>
      <c r="AF82" s="874"/>
      <c r="AG82" s="874"/>
      <c r="AH82" s="874"/>
      <c r="AI82" s="874"/>
      <c r="AJ82" s="874"/>
      <c r="AK82" s="874"/>
      <c r="AL82" s="874"/>
      <c r="AM82" s="874"/>
      <c r="AN82" s="874"/>
      <c r="AO82" s="874"/>
      <c r="AP82" s="874"/>
      <c r="AQ82" s="874"/>
      <c r="AR82" s="874"/>
      <c r="AS82" s="874"/>
      <c r="AT82" s="874"/>
      <c r="AU82" s="874"/>
      <c r="AV82" s="874"/>
      <c r="AW82" s="874"/>
      <c r="AX82" s="874"/>
      <c r="AY82" s="874"/>
      <c r="AZ82" s="876"/>
      <c r="BA82" s="876"/>
      <c r="BB82" s="876"/>
      <c r="BC82" s="876"/>
      <c r="BD82" s="877"/>
      <c r="BE82" s="223"/>
      <c r="BF82" s="223"/>
      <c r="BG82" s="223"/>
      <c r="BH82" s="223"/>
      <c r="BI82" s="223"/>
      <c r="BJ82" s="223"/>
      <c r="BK82" s="223"/>
      <c r="BL82" s="223"/>
      <c r="BM82" s="223"/>
      <c r="BN82" s="223"/>
      <c r="BO82" s="223"/>
      <c r="BP82" s="223"/>
      <c r="BQ82" s="220">
        <v>76</v>
      </c>
      <c r="BR82" s="225"/>
      <c r="BS82" s="903"/>
      <c r="BT82" s="904"/>
      <c r="BU82" s="904"/>
      <c r="BV82" s="904"/>
      <c r="BW82" s="904"/>
      <c r="BX82" s="904"/>
      <c r="BY82" s="904"/>
      <c r="BZ82" s="904"/>
      <c r="CA82" s="904"/>
      <c r="CB82" s="904"/>
      <c r="CC82" s="904"/>
      <c r="CD82" s="904"/>
      <c r="CE82" s="904"/>
      <c r="CF82" s="904"/>
      <c r="CG82" s="909"/>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12"/>
    </row>
    <row r="83" spans="1:131" ht="26.25" customHeight="1" x14ac:dyDescent="0.2">
      <c r="A83" s="220">
        <v>16</v>
      </c>
      <c r="B83" s="917"/>
      <c r="C83" s="918"/>
      <c r="D83" s="918"/>
      <c r="E83" s="918"/>
      <c r="F83" s="918"/>
      <c r="G83" s="918"/>
      <c r="H83" s="918"/>
      <c r="I83" s="918"/>
      <c r="J83" s="918"/>
      <c r="K83" s="918"/>
      <c r="L83" s="918"/>
      <c r="M83" s="918"/>
      <c r="N83" s="918"/>
      <c r="O83" s="918"/>
      <c r="P83" s="919"/>
      <c r="Q83" s="920"/>
      <c r="R83" s="874"/>
      <c r="S83" s="874"/>
      <c r="T83" s="874"/>
      <c r="U83" s="874"/>
      <c r="V83" s="874"/>
      <c r="W83" s="874"/>
      <c r="X83" s="874"/>
      <c r="Y83" s="874"/>
      <c r="Z83" s="874"/>
      <c r="AA83" s="874"/>
      <c r="AB83" s="874"/>
      <c r="AC83" s="874"/>
      <c r="AD83" s="874"/>
      <c r="AE83" s="874"/>
      <c r="AF83" s="874"/>
      <c r="AG83" s="874"/>
      <c r="AH83" s="874"/>
      <c r="AI83" s="874"/>
      <c r="AJ83" s="874"/>
      <c r="AK83" s="874"/>
      <c r="AL83" s="874"/>
      <c r="AM83" s="874"/>
      <c r="AN83" s="874"/>
      <c r="AO83" s="874"/>
      <c r="AP83" s="874"/>
      <c r="AQ83" s="874"/>
      <c r="AR83" s="874"/>
      <c r="AS83" s="874"/>
      <c r="AT83" s="874"/>
      <c r="AU83" s="874"/>
      <c r="AV83" s="874"/>
      <c r="AW83" s="874"/>
      <c r="AX83" s="874"/>
      <c r="AY83" s="874"/>
      <c r="AZ83" s="876"/>
      <c r="BA83" s="876"/>
      <c r="BB83" s="876"/>
      <c r="BC83" s="876"/>
      <c r="BD83" s="877"/>
      <c r="BE83" s="223"/>
      <c r="BF83" s="223"/>
      <c r="BG83" s="223"/>
      <c r="BH83" s="223"/>
      <c r="BI83" s="223"/>
      <c r="BJ83" s="223"/>
      <c r="BK83" s="223"/>
      <c r="BL83" s="223"/>
      <c r="BM83" s="223"/>
      <c r="BN83" s="223"/>
      <c r="BO83" s="223"/>
      <c r="BP83" s="223"/>
      <c r="BQ83" s="220">
        <v>77</v>
      </c>
      <c r="BR83" s="225"/>
      <c r="BS83" s="903"/>
      <c r="BT83" s="904"/>
      <c r="BU83" s="904"/>
      <c r="BV83" s="904"/>
      <c r="BW83" s="904"/>
      <c r="BX83" s="904"/>
      <c r="BY83" s="904"/>
      <c r="BZ83" s="904"/>
      <c r="CA83" s="904"/>
      <c r="CB83" s="904"/>
      <c r="CC83" s="904"/>
      <c r="CD83" s="904"/>
      <c r="CE83" s="904"/>
      <c r="CF83" s="904"/>
      <c r="CG83" s="909"/>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12"/>
    </row>
    <row r="84" spans="1:131" ht="26.25" customHeight="1" x14ac:dyDescent="0.2">
      <c r="A84" s="220">
        <v>17</v>
      </c>
      <c r="B84" s="917"/>
      <c r="C84" s="918"/>
      <c r="D84" s="918"/>
      <c r="E84" s="918"/>
      <c r="F84" s="918"/>
      <c r="G84" s="918"/>
      <c r="H84" s="918"/>
      <c r="I84" s="918"/>
      <c r="J84" s="918"/>
      <c r="K84" s="918"/>
      <c r="L84" s="918"/>
      <c r="M84" s="918"/>
      <c r="N84" s="918"/>
      <c r="O84" s="918"/>
      <c r="P84" s="919"/>
      <c r="Q84" s="920"/>
      <c r="R84" s="874"/>
      <c r="S84" s="874"/>
      <c r="T84" s="874"/>
      <c r="U84" s="874"/>
      <c r="V84" s="874"/>
      <c r="W84" s="874"/>
      <c r="X84" s="874"/>
      <c r="Y84" s="874"/>
      <c r="Z84" s="874"/>
      <c r="AA84" s="874"/>
      <c r="AB84" s="874"/>
      <c r="AC84" s="874"/>
      <c r="AD84" s="874"/>
      <c r="AE84" s="874"/>
      <c r="AF84" s="874"/>
      <c r="AG84" s="874"/>
      <c r="AH84" s="874"/>
      <c r="AI84" s="874"/>
      <c r="AJ84" s="874"/>
      <c r="AK84" s="874"/>
      <c r="AL84" s="874"/>
      <c r="AM84" s="874"/>
      <c r="AN84" s="874"/>
      <c r="AO84" s="874"/>
      <c r="AP84" s="874"/>
      <c r="AQ84" s="874"/>
      <c r="AR84" s="874"/>
      <c r="AS84" s="874"/>
      <c r="AT84" s="874"/>
      <c r="AU84" s="874"/>
      <c r="AV84" s="874"/>
      <c r="AW84" s="874"/>
      <c r="AX84" s="874"/>
      <c r="AY84" s="874"/>
      <c r="AZ84" s="876"/>
      <c r="BA84" s="876"/>
      <c r="BB84" s="876"/>
      <c r="BC84" s="876"/>
      <c r="BD84" s="877"/>
      <c r="BE84" s="223"/>
      <c r="BF84" s="223"/>
      <c r="BG84" s="223"/>
      <c r="BH84" s="223"/>
      <c r="BI84" s="223"/>
      <c r="BJ84" s="223"/>
      <c r="BK84" s="223"/>
      <c r="BL84" s="223"/>
      <c r="BM84" s="223"/>
      <c r="BN84" s="223"/>
      <c r="BO84" s="223"/>
      <c r="BP84" s="223"/>
      <c r="BQ84" s="220">
        <v>78</v>
      </c>
      <c r="BR84" s="225"/>
      <c r="BS84" s="903"/>
      <c r="BT84" s="904"/>
      <c r="BU84" s="904"/>
      <c r="BV84" s="904"/>
      <c r="BW84" s="904"/>
      <c r="BX84" s="904"/>
      <c r="BY84" s="904"/>
      <c r="BZ84" s="904"/>
      <c r="CA84" s="904"/>
      <c r="CB84" s="904"/>
      <c r="CC84" s="904"/>
      <c r="CD84" s="904"/>
      <c r="CE84" s="904"/>
      <c r="CF84" s="904"/>
      <c r="CG84" s="909"/>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12"/>
    </row>
    <row r="85" spans="1:131" ht="26.25" customHeight="1" x14ac:dyDescent="0.2">
      <c r="A85" s="220">
        <v>18</v>
      </c>
      <c r="B85" s="917"/>
      <c r="C85" s="918"/>
      <c r="D85" s="918"/>
      <c r="E85" s="918"/>
      <c r="F85" s="918"/>
      <c r="G85" s="918"/>
      <c r="H85" s="918"/>
      <c r="I85" s="918"/>
      <c r="J85" s="918"/>
      <c r="K85" s="918"/>
      <c r="L85" s="918"/>
      <c r="M85" s="918"/>
      <c r="N85" s="918"/>
      <c r="O85" s="918"/>
      <c r="P85" s="919"/>
      <c r="Q85" s="920"/>
      <c r="R85" s="874"/>
      <c r="S85" s="874"/>
      <c r="T85" s="874"/>
      <c r="U85" s="874"/>
      <c r="V85" s="874"/>
      <c r="W85" s="874"/>
      <c r="X85" s="874"/>
      <c r="Y85" s="874"/>
      <c r="Z85" s="874"/>
      <c r="AA85" s="874"/>
      <c r="AB85" s="874"/>
      <c r="AC85" s="874"/>
      <c r="AD85" s="874"/>
      <c r="AE85" s="874"/>
      <c r="AF85" s="874"/>
      <c r="AG85" s="874"/>
      <c r="AH85" s="874"/>
      <c r="AI85" s="874"/>
      <c r="AJ85" s="874"/>
      <c r="AK85" s="874"/>
      <c r="AL85" s="874"/>
      <c r="AM85" s="874"/>
      <c r="AN85" s="874"/>
      <c r="AO85" s="874"/>
      <c r="AP85" s="874"/>
      <c r="AQ85" s="874"/>
      <c r="AR85" s="874"/>
      <c r="AS85" s="874"/>
      <c r="AT85" s="874"/>
      <c r="AU85" s="874"/>
      <c r="AV85" s="874"/>
      <c r="AW85" s="874"/>
      <c r="AX85" s="874"/>
      <c r="AY85" s="874"/>
      <c r="AZ85" s="876"/>
      <c r="BA85" s="876"/>
      <c r="BB85" s="876"/>
      <c r="BC85" s="876"/>
      <c r="BD85" s="877"/>
      <c r="BE85" s="223"/>
      <c r="BF85" s="223"/>
      <c r="BG85" s="223"/>
      <c r="BH85" s="223"/>
      <c r="BI85" s="223"/>
      <c r="BJ85" s="223"/>
      <c r="BK85" s="223"/>
      <c r="BL85" s="223"/>
      <c r="BM85" s="223"/>
      <c r="BN85" s="223"/>
      <c r="BO85" s="223"/>
      <c r="BP85" s="223"/>
      <c r="BQ85" s="220">
        <v>79</v>
      </c>
      <c r="BR85" s="225"/>
      <c r="BS85" s="903"/>
      <c r="BT85" s="904"/>
      <c r="BU85" s="904"/>
      <c r="BV85" s="904"/>
      <c r="BW85" s="904"/>
      <c r="BX85" s="904"/>
      <c r="BY85" s="904"/>
      <c r="BZ85" s="904"/>
      <c r="CA85" s="904"/>
      <c r="CB85" s="904"/>
      <c r="CC85" s="904"/>
      <c r="CD85" s="904"/>
      <c r="CE85" s="904"/>
      <c r="CF85" s="904"/>
      <c r="CG85" s="909"/>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12"/>
    </row>
    <row r="86" spans="1:131" ht="26.25" customHeight="1" x14ac:dyDescent="0.2">
      <c r="A86" s="220">
        <v>19</v>
      </c>
      <c r="B86" s="917"/>
      <c r="C86" s="918"/>
      <c r="D86" s="918"/>
      <c r="E86" s="918"/>
      <c r="F86" s="918"/>
      <c r="G86" s="918"/>
      <c r="H86" s="918"/>
      <c r="I86" s="918"/>
      <c r="J86" s="918"/>
      <c r="K86" s="918"/>
      <c r="L86" s="918"/>
      <c r="M86" s="918"/>
      <c r="N86" s="918"/>
      <c r="O86" s="918"/>
      <c r="P86" s="919"/>
      <c r="Q86" s="920"/>
      <c r="R86" s="874"/>
      <c r="S86" s="874"/>
      <c r="T86" s="874"/>
      <c r="U86" s="874"/>
      <c r="V86" s="874"/>
      <c r="W86" s="874"/>
      <c r="X86" s="874"/>
      <c r="Y86" s="874"/>
      <c r="Z86" s="874"/>
      <c r="AA86" s="874"/>
      <c r="AB86" s="874"/>
      <c r="AC86" s="874"/>
      <c r="AD86" s="874"/>
      <c r="AE86" s="874"/>
      <c r="AF86" s="874"/>
      <c r="AG86" s="874"/>
      <c r="AH86" s="874"/>
      <c r="AI86" s="874"/>
      <c r="AJ86" s="874"/>
      <c r="AK86" s="874"/>
      <c r="AL86" s="874"/>
      <c r="AM86" s="874"/>
      <c r="AN86" s="874"/>
      <c r="AO86" s="874"/>
      <c r="AP86" s="874"/>
      <c r="AQ86" s="874"/>
      <c r="AR86" s="874"/>
      <c r="AS86" s="874"/>
      <c r="AT86" s="874"/>
      <c r="AU86" s="874"/>
      <c r="AV86" s="874"/>
      <c r="AW86" s="874"/>
      <c r="AX86" s="874"/>
      <c r="AY86" s="874"/>
      <c r="AZ86" s="876"/>
      <c r="BA86" s="876"/>
      <c r="BB86" s="876"/>
      <c r="BC86" s="876"/>
      <c r="BD86" s="877"/>
      <c r="BE86" s="223"/>
      <c r="BF86" s="223"/>
      <c r="BG86" s="223"/>
      <c r="BH86" s="223"/>
      <c r="BI86" s="223"/>
      <c r="BJ86" s="223"/>
      <c r="BK86" s="223"/>
      <c r="BL86" s="223"/>
      <c r="BM86" s="223"/>
      <c r="BN86" s="223"/>
      <c r="BO86" s="223"/>
      <c r="BP86" s="223"/>
      <c r="BQ86" s="220">
        <v>80</v>
      </c>
      <c r="BR86" s="225"/>
      <c r="BS86" s="903"/>
      <c r="BT86" s="904"/>
      <c r="BU86" s="904"/>
      <c r="BV86" s="904"/>
      <c r="BW86" s="904"/>
      <c r="BX86" s="904"/>
      <c r="BY86" s="904"/>
      <c r="BZ86" s="904"/>
      <c r="CA86" s="904"/>
      <c r="CB86" s="904"/>
      <c r="CC86" s="904"/>
      <c r="CD86" s="904"/>
      <c r="CE86" s="904"/>
      <c r="CF86" s="904"/>
      <c r="CG86" s="909"/>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12"/>
    </row>
    <row r="87" spans="1:131" ht="26.25" customHeight="1" x14ac:dyDescent="0.2">
      <c r="A87" s="226">
        <v>20</v>
      </c>
      <c r="B87" s="924"/>
      <c r="C87" s="925"/>
      <c r="D87" s="925"/>
      <c r="E87" s="925"/>
      <c r="F87" s="925"/>
      <c r="G87" s="925"/>
      <c r="H87" s="925"/>
      <c r="I87" s="925"/>
      <c r="J87" s="925"/>
      <c r="K87" s="925"/>
      <c r="L87" s="925"/>
      <c r="M87" s="925"/>
      <c r="N87" s="925"/>
      <c r="O87" s="925"/>
      <c r="P87" s="926"/>
      <c r="Q87" s="927"/>
      <c r="R87" s="928"/>
      <c r="S87" s="928"/>
      <c r="T87" s="928"/>
      <c r="U87" s="928"/>
      <c r="V87" s="928"/>
      <c r="W87" s="928"/>
      <c r="X87" s="928"/>
      <c r="Y87" s="928"/>
      <c r="Z87" s="928"/>
      <c r="AA87" s="928"/>
      <c r="AB87" s="928"/>
      <c r="AC87" s="928"/>
      <c r="AD87" s="928"/>
      <c r="AE87" s="928"/>
      <c r="AF87" s="928"/>
      <c r="AG87" s="928"/>
      <c r="AH87" s="928"/>
      <c r="AI87" s="928"/>
      <c r="AJ87" s="928"/>
      <c r="AK87" s="928"/>
      <c r="AL87" s="928"/>
      <c r="AM87" s="928"/>
      <c r="AN87" s="928"/>
      <c r="AO87" s="928"/>
      <c r="AP87" s="928"/>
      <c r="AQ87" s="928"/>
      <c r="AR87" s="928"/>
      <c r="AS87" s="928"/>
      <c r="AT87" s="928"/>
      <c r="AU87" s="928"/>
      <c r="AV87" s="928"/>
      <c r="AW87" s="928"/>
      <c r="AX87" s="928"/>
      <c r="AY87" s="928"/>
      <c r="AZ87" s="929"/>
      <c r="BA87" s="929"/>
      <c r="BB87" s="929"/>
      <c r="BC87" s="929"/>
      <c r="BD87" s="930"/>
      <c r="BE87" s="223"/>
      <c r="BF87" s="223"/>
      <c r="BG87" s="223"/>
      <c r="BH87" s="223"/>
      <c r="BI87" s="223"/>
      <c r="BJ87" s="223"/>
      <c r="BK87" s="223"/>
      <c r="BL87" s="223"/>
      <c r="BM87" s="223"/>
      <c r="BN87" s="223"/>
      <c r="BO87" s="223"/>
      <c r="BP87" s="223"/>
      <c r="BQ87" s="220">
        <v>81</v>
      </c>
      <c r="BR87" s="225"/>
      <c r="BS87" s="903"/>
      <c r="BT87" s="904"/>
      <c r="BU87" s="904"/>
      <c r="BV87" s="904"/>
      <c r="BW87" s="904"/>
      <c r="BX87" s="904"/>
      <c r="BY87" s="904"/>
      <c r="BZ87" s="904"/>
      <c r="CA87" s="904"/>
      <c r="CB87" s="904"/>
      <c r="CC87" s="904"/>
      <c r="CD87" s="904"/>
      <c r="CE87" s="904"/>
      <c r="CF87" s="904"/>
      <c r="CG87" s="909"/>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12"/>
    </row>
    <row r="88" spans="1:131" ht="26.25" customHeight="1" thickBot="1" x14ac:dyDescent="0.25">
      <c r="A88" s="222" t="s">
        <v>376</v>
      </c>
      <c r="B88" s="833" t="s">
        <v>399</v>
      </c>
      <c r="C88" s="834"/>
      <c r="D88" s="834"/>
      <c r="E88" s="834"/>
      <c r="F88" s="834"/>
      <c r="G88" s="834"/>
      <c r="H88" s="834"/>
      <c r="I88" s="834"/>
      <c r="J88" s="834"/>
      <c r="K88" s="834"/>
      <c r="L88" s="834"/>
      <c r="M88" s="834"/>
      <c r="N88" s="834"/>
      <c r="O88" s="834"/>
      <c r="P88" s="835"/>
      <c r="Q88" s="884"/>
      <c r="R88" s="885"/>
      <c r="S88" s="885"/>
      <c r="T88" s="885"/>
      <c r="U88" s="885"/>
      <c r="V88" s="885"/>
      <c r="W88" s="885"/>
      <c r="X88" s="885"/>
      <c r="Y88" s="885"/>
      <c r="Z88" s="885"/>
      <c r="AA88" s="885"/>
      <c r="AB88" s="885"/>
      <c r="AC88" s="885"/>
      <c r="AD88" s="885"/>
      <c r="AE88" s="885"/>
      <c r="AF88" s="888">
        <v>6835</v>
      </c>
      <c r="AG88" s="888"/>
      <c r="AH88" s="888"/>
      <c r="AI88" s="888"/>
      <c r="AJ88" s="888"/>
      <c r="AK88" s="885"/>
      <c r="AL88" s="885"/>
      <c r="AM88" s="885"/>
      <c r="AN88" s="885"/>
      <c r="AO88" s="885"/>
      <c r="AP88" s="888">
        <v>16926</v>
      </c>
      <c r="AQ88" s="888"/>
      <c r="AR88" s="888"/>
      <c r="AS88" s="888"/>
      <c r="AT88" s="888"/>
      <c r="AU88" s="888">
        <v>177</v>
      </c>
      <c r="AV88" s="888"/>
      <c r="AW88" s="888"/>
      <c r="AX88" s="888"/>
      <c r="AY88" s="888"/>
      <c r="AZ88" s="893"/>
      <c r="BA88" s="893"/>
      <c r="BB88" s="893"/>
      <c r="BC88" s="893"/>
      <c r="BD88" s="894"/>
      <c r="BE88" s="223"/>
      <c r="BF88" s="223"/>
      <c r="BG88" s="223"/>
      <c r="BH88" s="223"/>
      <c r="BI88" s="223"/>
      <c r="BJ88" s="223"/>
      <c r="BK88" s="223"/>
      <c r="BL88" s="223"/>
      <c r="BM88" s="223"/>
      <c r="BN88" s="223"/>
      <c r="BO88" s="223"/>
      <c r="BP88" s="223"/>
      <c r="BQ88" s="220">
        <v>82</v>
      </c>
      <c r="BR88" s="225"/>
      <c r="BS88" s="903"/>
      <c r="BT88" s="904"/>
      <c r="BU88" s="904"/>
      <c r="BV88" s="904"/>
      <c r="BW88" s="904"/>
      <c r="BX88" s="904"/>
      <c r="BY88" s="904"/>
      <c r="BZ88" s="904"/>
      <c r="CA88" s="904"/>
      <c r="CB88" s="904"/>
      <c r="CC88" s="904"/>
      <c r="CD88" s="904"/>
      <c r="CE88" s="904"/>
      <c r="CF88" s="904"/>
      <c r="CG88" s="909"/>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03"/>
      <c r="BT89" s="904"/>
      <c r="BU89" s="904"/>
      <c r="BV89" s="904"/>
      <c r="BW89" s="904"/>
      <c r="BX89" s="904"/>
      <c r="BY89" s="904"/>
      <c r="BZ89" s="904"/>
      <c r="CA89" s="904"/>
      <c r="CB89" s="904"/>
      <c r="CC89" s="904"/>
      <c r="CD89" s="904"/>
      <c r="CE89" s="904"/>
      <c r="CF89" s="904"/>
      <c r="CG89" s="909"/>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03"/>
      <c r="BT90" s="904"/>
      <c r="BU90" s="904"/>
      <c r="BV90" s="904"/>
      <c r="BW90" s="904"/>
      <c r="BX90" s="904"/>
      <c r="BY90" s="904"/>
      <c r="BZ90" s="904"/>
      <c r="CA90" s="904"/>
      <c r="CB90" s="904"/>
      <c r="CC90" s="904"/>
      <c r="CD90" s="904"/>
      <c r="CE90" s="904"/>
      <c r="CF90" s="904"/>
      <c r="CG90" s="909"/>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03"/>
      <c r="BT91" s="904"/>
      <c r="BU91" s="904"/>
      <c r="BV91" s="904"/>
      <c r="BW91" s="904"/>
      <c r="BX91" s="904"/>
      <c r="BY91" s="904"/>
      <c r="BZ91" s="904"/>
      <c r="CA91" s="904"/>
      <c r="CB91" s="904"/>
      <c r="CC91" s="904"/>
      <c r="CD91" s="904"/>
      <c r="CE91" s="904"/>
      <c r="CF91" s="904"/>
      <c r="CG91" s="909"/>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03"/>
      <c r="BT92" s="904"/>
      <c r="BU92" s="904"/>
      <c r="BV92" s="904"/>
      <c r="BW92" s="904"/>
      <c r="BX92" s="904"/>
      <c r="BY92" s="904"/>
      <c r="BZ92" s="904"/>
      <c r="CA92" s="904"/>
      <c r="CB92" s="904"/>
      <c r="CC92" s="904"/>
      <c r="CD92" s="904"/>
      <c r="CE92" s="904"/>
      <c r="CF92" s="904"/>
      <c r="CG92" s="909"/>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03"/>
      <c r="BT93" s="904"/>
      <c r="BU93" s="904"/>
      <c r="BV93" s="904"/>
      <c r="BW93" s="904"/>
      <c r="BX93" s="904"/>
      <c r="BY93" s="904"/>
      <c r="BZ93" s="904"/>
      <c r="CA93" s="904"/>
      <c r="CB93" s="904"/>
      <c r="CC93" s="904"/>
      <c r="CD93" s="904"/>
      <c r="CE93" s="904"/>
      <c r="CF93" s="904"/>
      <c r="CG93" s="909"/>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03"/>
      <c r="BT94" s="904"/>
      <c r="BU94" s="904"/>
      <c r="BV94" s="904"/>
      <c r="BW94" s="904"/>
      <c r="BX94" s="904"/>
      <c r="BY94" s="904"/>
      <c r="BZ94" s="904"/>
      <c r="CA94" s="904"/>
      <c r="CB94" s="904"/>
      <c r="CC94" s="904"/>
      <c r="CD94" s="904"/>
      <c r="CE94" s="904"/>
      <c r="CF94" s="904"/>
      <c r="CG94" s="909"/>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03"/>
      <c r="BT95" s="904"/>
      <c r="BU95" s="904"/>
      <c r="BV95" s="904"/>
      <c r="BW95" s="904"/>
      <c r="BX95" s="904"/>
      <c r="BY95" s="904"/>
      <c r="BZ95" s="904"/>
      <c r="CA95" s="904"/>
      <c r="CB95" s="904"/>
      <c r="CC95" s="904"/>
      <c r="CD95" s="904"/>
      <c r="CE95" s="904"/>
      <c r="CF95" s="904"/>
      <c r="CG95" s="909"/>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03"/>
      <c r="BT96" s="904"/>
      <c r="BU96" s="904"/>
      <c r="BV96" s="904"/>
      <c r="BW96" s="904"/>
      <c r="BX96" s="904"/>
      <c r="BY96" s="904"/>
      <c r="BZ96" s="904"/>
      <c r="CA96" s="904"/>
      <c r="CB96" s="904"/>
      <c r="CC96" s="904"/>
      <c r="CD96" s="904"/>
      <c r="CE96" s="904"/>
      <c r="CF96" s="904"/>
      <c r="CG96" s="909"/>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03"/>
      <c r="BT97" s="904"/>
      <c r="BU97" s="904"/>
      <c r="BV97" s="904"/>
      <c r="BW97" s="904"/>
      <c r="BX97" s="904"/>
      <c r="BY97" s="904"/>
      <c r="BZ97" s="904"/>
      <c r="CA97" s="904"/>
      <c r="CB97" s="904"/>
      <c r="CC97" s="904"/>
      <c r="CD97" s="904"/>
      <c r="CE97" s="904"/>
      <c r="CF97" s="904"/>
      <c r="CG97" s="909"/>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03"/>
      <c r="BT98" s="904"/>
      <c r="BU98" s="904"/>
      <c r="BV98" s="904"/>
      <c r="BW98" s="904"/>
      <c r="BX98" s="904"/>
      <c r="BY98" s="904"/>
      <c r="BZ98" s="904"/>
      <c r="CA98" s="904"/>
      <c r="CB98" s="904"/>
      <c r="CC98" s="904"/>
      <c r="CD98" s="904"/>
      <c r="CE98" s="904"/>
      <c r="CF98" s="904"/>
      <c r="CG98" s="909"/>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03"/>
      <c r="BT99" s="904"/>
      <c r="BU99" s="904"/>
      <c r="BV99" s="904"/>
      <c r="BW99" s="904"/>
      <c r="BX99" s="904"/>
      <c r="BY99" s="904"/>
      <c r="BZ99" s="904"/>
      <c r="CA99" s="904"/>
      <c r="CB99" s="904"/>
      <c r="CC99" s="904"/>
      <c r="CD99" s="904"/>
      <c r="CE99" s="904"/>
      <c r="CF99" s="904"/>
      <c r="CG99" s="909"/>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03"/>
      <c r="BT100" s="904"/>
      <c r="BU100" s="904"/>
      <c r="BV100" s="904"/>
      <c r="BW100" s="904"/>
      <c r="BX100" s="904"/>
      <c r="BY100" s="904"/>
      <c r="BZ100" s="904"/>
      <c r="CA100" s="904"/>
      <c r="CB100" s="904"/>
      <c r="CC100" s="904"/>
      <c r="CD100" s="904"/>
      <c r="CE100" s="904"/>
      <c r="CF100" s="904"/>
      <c r="CG100" s="909"/>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03"/>
      <c r="BT101" s="904"/>
      <c r="BU101" s="904"/>
      <c r="BV101" s="904"/>
      <c r="BW101" s="904"/>
      <c r="BX101" s="904"/>
      <c r="BY101" s="904"/>
      <c r="BZ101" s="904"/>
      <c r="CA101" s="904"/>
      <c r="CB101" s="904"/>
      <c r="CC101" s="904"/>
      <c r="CD101" s="904"/>
      <c r="CE101" s="904"/>
      <c r="CF101" s="904"/>
      <c r="CG101" s="909"/>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33" t="s">
        <v>400</v>
      </c>
      <c r="BS102" s="834"/>
      <c r="BT102" s="834"/>
      <c r="BU102" s="834"/>
      <c r="BV102" s="834"/>
      <c r="BW102" s="834"/>
      <c r="BX102" s="834"/>
      <c r="BY102" s="834"/>
      <c r="BZ102" s="834"/>
      <c r="CA102" s="834"/>
      <c r="CB102" s="834"/>
      <c r="CC102" s="834"/>
      <c r="CD102" s="834"/>
      <c r="CE102" s="834"/>
      <c r="CF102" s="834"/>
      <c r="CG102" s="835"/>
      <c r="CH102" s="931"/>
      <c r="CI102" s="932"/>
      <c r="CJ102" s="932"/>
      <c r="CK102" s="932"/>
      <c r="CL102" s="933"/>
      <c r="CM102" s="931"/>
      <c r="CN102" s="932"/>
      <c r="CO102" s="932"/>
      <c r="CP102" s="932"/>
      <c r="CQ102" s="933"/>
      <c r="CR102" s="934">
        <v>0</v>
      </c>
      <c r="CS102" s="896"/>
      <c r="CT102" s="896"/>
      <c r="CU102" s="896"/>
      <c r="CV102" s="935"/>
      <c r="CW102" s="934" t="s">
        <v>486</v>
      </c>
      <c r="CX102" s="896"/>
      <c r="CY102" s="896"/>
      <c r="CZ102" s="896"/>
      <c r="DA102" s="935"/>
      <c r="DB102" s="934" t="s">
        <v>486</v>
      </c>
      <c r="DC102" s="896"/>
      <c r="DD102" s="896"/>
      <c r="DE102" s="896"/>
      <c r="DF102" s="935"/>
      <c r="DG102" s="934">
        <v>618</v>
      </c>
      <c r="DH102" s="896"/>
      <c r="DI102" s="896"/>
      <c r="DJ102" s="896"/>
      <c r="DK102" s="935"/>
      <c r="DL102" s="934" t="s">
        <v>486</v>
      </c>
      <c r="DM102" s="896"/>
      <c r="DN102" s="896"/>
      <c r="DO102" s="896"/>
      <c r="DP102" s="935"/>
      <c r="DQ102" s="934" t="s">
        <v>486</v>
      </c>
      <c r="DR102" s="896"/>
      <c r="DS102" s="896"/>
      <c r="DT102" s="896"/>
      <c r="DU102" s="935"/>
      <c r="DV102" s="833"/>
      <c r="DW102" s="834"/>
      <c r="DX102" s="834"/>
      <c r="DY102" s="834"/>
      <c r="DZ102" s="95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9" t="s">
        <v>401</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0" t="s">
        <v>402</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1" t="s">
        <v>405</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406</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12" customFormat="1" ht="26.25" customHeight="1" x14ac:dyDescent="0.2">
      <c r="A109" s="956" t="s">
        <v>407</v>
      </c>
      <c r="B109" s="937"/>
      <c r="C109" s="937"/>
      <c r="D109" s="937"/>
      <c r="E109" s="937"/>
      <c r="F109" s="937"/>
      <c r="G109" s="937"/>
      <c r="H109" s="937"/>
      <c r="I109" s="937"/>
      <c r="J109" s="937"/>
      <c r="K109" s="937"/>
      <c r="L109" s="937"/>
      <c r="M109" s="937"/>
      <c r="N109" s="937"/>
      <c r="O109" s="937"/>
      <c r="P109" s="937"/>
      <c r="Q109" s="937"/>
      <c r="R109" s="937"/>
      <c r="S109" s="937"/>
      <c r="T109" s="937"/>
      <c r="U109" s="937"/>
      <c r="V109" s="937"/>
      <c r="W109" s="937"/>
      <c r="X109" s="937"/>
      <c r="Y109" s="937"/>
      <c r="Z109" s="938"/>
      <c r="AA109" s="936" t="s">
        <v>408</v>
      </c>
      <c r="AB109" s="937"/>
      <c r="AC109" s="937"/>
      <c r="AD109" s="937"/>
      <c r="AE109" s="938"/>
      <c r="AF109" s="936" t="s">
        <v>409</v>
      </c>
      <c r="AG109" s="937"/>
      <c r="AH109" s="937"/>
      <c r="AI109" s="937"/>
      <c r="AJ109" s="938"/>
      <c r="AK109" s="936" t="s">
        <v>293</v>
      </c>
      <c r="AL109" s="937"/>
      <c r="AM109" s="937"/>
      <c r="AN109" s="937"/>
      <c r="AO109" s="938"/>
      <c r="AP109" s="936" t="s">
        <v>410</v>
      </c>
      <c r="AQ109" s="937"/>
      <c r="AR109" s="937"/>
      <c r="AS109" s="937"/>
      <c r="AT109" s="939"/>
      <c r="AU109" s="956" t="s">
        <v>407</v>
      </c>
      <c r="AV109" s="937"/>
      <c r="AW109" s="937"/>
      <c r="AX109" s="937"/>
      <c r="AY109" s="937"/>
      <c r="AZ109" s="937"/>
      <c r="BA109" s="937"/>
      <c r="BB109" s="937"/>
      <c r="BC109" s="937"/>
      <c r="BD109" s="937"/>
      <c r="BE109" s="937"/>
      <c r="BF109" s="937"/>
      <c r="BG109" s="937"/>
      <c r="BH109" s="937"/>
      <c r="BI109" s="937"/>
      <c r="BJ109" s="937"/>
      <c r="BK109" s="937"/>
      <c r="BL109" s="937"/>
      <c r="BM109" s="937"/>
      <c r="BN109" s="937"/>
      <c r="BO109" s="937"/>
      <c r="BP109" s="938"/>
      <c r="BQ109" s="936" t="s">
        <v>408</v>
      </c>
      <c r="BR109" s="937"/>
      <c r="BS109" s="937"/>
      <c r="BT109" s="937"/>
      <c r="BU109" s="938"/>
      <c r="BV109" s="936" t="s">
        <v>409</v>
      </c>
      <c r="BW109" s="937"/>
      <c r="BX109" s="937"/>
      <c r="BY109" s="937"/>
      <c r="BZ109" s="938"/>
      <c r="CA109" s="936" t="s">
        <v>293</v>
      </c>
      <c r="CB109" s="937"/>
      <c r="CC109" s="937"/>
      <c r="CD109" s="937"/>
      <c r="CE109" s="938"/>
      <c r="CF109" s="957" t="s">
        <v>410</v>
      </c>
      <c r="CG109" s="957"/>
      <c r="CH109" s="957"/>
      <c r="CI109" s="957"/>
      <c r="CJ109" s="957"/>
      <c r="CK109" s="936" t="s">
        <v>411</v>
      </c>
      <c r="CL109" s="937"/>
      <c r="CM109" s="937"/>
      <c r="CN109" s="937"/>
      <c r="CO109" s="937"/>
      <c r="CP109" s="937"/>
      <c r="CQ109" s="937"/>
      <c r="CR109" s="937"/>
      <c r="CS109" s="937"/>
      <c r="CT109" s="937"/>
      <c r="CU109" s="937"/>
      <c r="CV109" s="937"/>
      <c r="CW109" s="937"/>
      <c r="CX109" s="937"/>
      <c r="CY109" s="937"/>
      <c r="CZ109" s="937"/>
      <c r="DA109" s="937"/>
      <c r="DB109" s="937"/>
      <c r="DC109" s="937"/>
      <c r="DD109" s="937"/>
      <c r="DE109" s="937"/>
      <c r="DF109" s="938"/>
      <c r="DG109" s="936" t="s">
        <v>408</v>
      </c>
      <c r="DH109" s="937"/>
      <c r="DI109" s="937"/>
      <c r="DJ109" s="937"/>
      <c r="DK109" s="938"/>
      <c r="DL109" s="936" t="s">
        <v>409</v>
      </c>
      <c r="DM109" s="937"/>
      <c r="DN109" s="937"/>
      <c r="DO109" s="937"/>
      <c r="DP109" s="938"/>
      <c r="DQ109" s="936" t="s">
        <v>293</v>
      </c>
      <c r="DR109" s="937"/>
      <c r="DS109" s="937"/>
      <c r="DT109" s="937"/>
      <c r="DU109" s="938"/>
      <c r="DV109" s="936" t="s">
        <v>410</v>
      </c>
      <c r="DW109" s="937"/>
      <c r="DX109" s="937"/>
      <c r="DY109" s="937"/>
      <c r="DZ109" s="939"/>
    </row>
    <row r="110" spans="1:131" s="212" customFormat="1" ht="26.25" customHeight="1" x14ac:dyDescent="0.2">
      <c r="A110" s="940" t="s">
        <v>412</v>
      </c>
      <c r="B110" s="941"/>
      <c r="C110" s="941"/>
      <c r="D110" s="941"/>
      <c r="E110" s="941"/>
      <c r="F110" s="941"/>
      <c r="G110" s="941"/>
      <c r="H110" s="941"/>
      <c r="I110" s="941"/>
      <c r="J110" s="941"/>
      <c r="K110" s="941"/>
      <c r="L110" s="941"/>
      <c r="M110" s="941"/>
      <c r="N110" s="941"/>
      <c r="O110" s="941"/>
      <c r="P110" s="941"/>
      <c r="Q110" s="941"/>
      <c r="R110" s="941"/>
      <c r="S110" s="941"/>
      <c r="T110" s="941"/>
      <c r="U110" s="941"/>
      <c r="V110" s="941"/>
      <c r="W110" s="941"/>
      <c r="X110" s="941"/>
      <c r="Y110" s="941"/>
      <c r="Z110" s="942"/>
      <c r="AA110" s="943">
        <v>438703</v>
      </c>
      <c r="AB110" s="944"/>
      <c r="AC110" s="944"/>
      <c r="AD110" s="944"/>
      <c r="AE110" s="945"/>
      <c r="AF110" s="946">
        <v>451361</v>
      </c>
      <c r="AG110" s="944"/>
      <c r="AH110" s="944"/>
      <c r="AI110" s="944"/>
      <c r="AJ110" s="945"/>
      <c r="AK110" s="946">
        <v>441639</v>
      </c>
      <c r="AL110" s="944"/>
      <c r="AM110" s="944"/>
      <c r="AN110" s="944"/>
      <c r="AO110" s="945"/>
      <c r="AP110" s="947">
        <v>13.5</v>
      </c>
      <c r="AQ110" s="948"/>
      <c r="AR110" s="948"/>
      <c r="AS110" s="948"/>
      <c r="AT110" s="949"/>
      <c r="AU110" s="950" t="s">
        <v>69</v>
      </c>
      <c r="AV110" s="951"/>
      <c r="AW110" s="951"/>
      <c r="AX110" s="951"/>
      <c r="AY110" s="951"/>
      <c r="AZ110" s="973" t="s">
        <v>413</v>
      </c>
      <c r="BA110" s="941"/>
      <c r="BB110" s="941"/>
      <c r="BC110" s="941"/>
      <c r="BD110" s="941"/>
      <c r="BE110" s="941"/>
      <c r="BF110" s="941"/>
      <c r="BG110" s="941"/>
      <c r="BH110" s="941"/>
      <c r="BI110" s="941"/>
      <c r="BJ110" s="941"/>
      <c r="BK110" s="941"/>
      <c r="BL110" s="941"/>
      <c r="BM110" s="941"/>
      <c r="BN110" s="941"/>
      <c r="BO110" s="941"/>
      <c r="BP110" s="942"/>
      <c r="BQ110" s="974">
        <v>4234890</v>
      </c>
      <c r="BR110" s="975"/>
      <c r="BS110" s="975"/>
      <c r="BT110" s="975"/>
      <c r="BU110" s="975"/>
      <c r="BV110" s="975">
        <v>3977617</v>
      </c>
      <c r="BW110" s="975"/>
      <c r="BX110" s="975"/>
      <c r="BY110" s="975"/>
      <c r="BZ110" s="975"/>
      <c r="CA110" s="975">
        <v>3763879</v>
      </c>
      <c r="CB110" s="975"/>
      <c r="CC110" s="975"/>
      <c r="CD110" s="975"/>
      <c r="CE110" s="975"/>
      <c r="CF110" s="988">
        <v>115.3</v>
      </c>
      <c r="CG110" s="989"/>
      <c r="CH110" s="989"/>
      <c r="CI110" s="989"/>
      <c r="CJ110" s="989"/>
      <c r="CK110" s="990" t="s">
        <v>414</v>
      </c>
      <c r="CL110" s="991"/>
      <c r="CM110" s="973" t="s">
        <v>415</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74" t="s">
        <v>121</v>
      </c>
      <c r="DH110" s="975"/>
      <c r="DI110" s="975"/>
      <c r="DJ110" s="975"/>
      <c r="DK110" s="975"/>
      <c r="DL110" s="975" t="s">
        <v>121</v>
      </c>
      <c r="DM110" s="975"/>
      <c r="DN110" s="975"/>
      <c r="DO110" s="975"/>
      <c r="DP110" s="975"/>
      <c r="DQ110" s="975" t="s">
        <v>121</v>
      </c>
      <c r="DR110" s="975"/>
      <c r="DS110" s="975"/>
      <c r="DT110" s="975"/>
      <c r="DU110" s="975"/>
      <c r="DV110" s="976" t="s">
        <v>121</v>
      </c>
      <c r="DW110" s="976"/>
      <c r="DX110" s="976"/>
      <c r="DY110" s="976"/>
      <c r="DZ110" s="977"/>
    </row>
    <row r="111" spans="1:131" s="212" customFormat="1" ht="26.25" customHeight="1" x14ac:dyDescent="0.2">
      <c r="A111" s="978" t="s">
        <v>416</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121</v>
      </c>
      <c r="AB111" s="982"/>
      <c r="AC111" s="982"/>
      <c r="AD111" s="982"/>
      <c r="AE111" s="983"/>
      <c r="AF111" s="984" t="s">
        <v>121</v>
      </c>
      <c r="AG111" s="982"/>
      <c r="AH111" s="982"/>
      <c r="AI111" s="982"/>
      <c r="AJ111" s="983"/>
      <c r="AK111" s="984" t="s">
        <v>121</v>
      </c>
      <c r="AL111" s="982"/>
      <c r="AM111" s="982"/>
      <c r="AN111" s="982"/>
      <c r="AO111" s="983"/>
      <c r="AP111" s="985" t="s">
        <v>121</v>
      </c>
      <c r="AQ111" s="986"/>
      <c r="AR111" s="986"/>
      <c r="AS111" s="986"/>
      <c r="AT111" s="987"/>
      <c r="AU111" s="952"/>
      <c r="AV111" s="953"/>
      <c r="AW111" s="953"/>
      <c r="AX111" s="953"/>
      <c r="AY111" s="953"/>
      <c r="AZ111" s="966" t="s">
        <v>417</v>
      </c>
      <c r="BA111" s="967"/>
      <c r="BB111" s="967"/>
      <c r="BC111" s="967"/>
      <c r="BD111" s="967"/>
      <c r="BE111" s="967"/>
      <c r="BF111" s="967"/>
      <c r="BG111" s="967"/>
      <c r="BH111" s="967"/>
      <c r="BI111" s="967"/>
      <c r="BJ111" s="967"/>
      <c r="BK111" s="967"/>
      <c r="BL111" s="967"/>
      <c r="BM111" s="967"/>
      <c r="BN111" s="967"/>
      <c r="BO111" s="967"/>
      <c r="BP111" s="968"/>
      <c r="BQ111" s="969">
        <v>159</v>
      </c>
      <c r="BR111" s="970"/>
      <c r="BS111" s="970"/>
      <c r="BT111" s="970"/>
      <c r="BU111" s="970"/>
      <c r="BV111" s="970" t="s">
        <v>121</v>
      </c>
      <c r="BW111" s="970"/>
      <c r="BX111" s="970"/>
      <c r="BY111" s="970"/>
      <c r="BZ111" s="970"/>
      <c r="CA111" s="970" t="s">
        <v>121</v>
      </c>
      <c r="CB111" s="970"/>
      <c r="CC111" s="970"/>
      <c r="CD111" s="970"/>
      <c r="CE111" s="970"/>
      <c r="CF111" s="964" t="s">
        <v>121</v>
      </c>
      <c r="CG111" s="965"/>
      <c r="CH111" s="965"/>
      <c r="CI111" s="965"/>
      <c r="CJ111" s="965"/>
      <c r="CK111" s="992"/>
      <c r="CL111" s="993"/>
      <c r="CM111" s="966" t="s">
        <v>418</v>
      </c>
      <c r="CN111" s="967"/>
      <c r="CO111" s="967"/>
      <c r="CP111" s="967"/>
      <c r="CQ111" s="967"/>
      <c r="CR111" s="967"/>
      <c r="CS111" s="967"/>
      <c r="CT111" s="967"/>
      <c r="CU111" s="967"/>
      <c r="CV111" s="967"/>
      <c r="CW111" s="967"/>
      <c r="CX111" s="967"/>
      <c r="CY111" s="967"/>
      <c r="CZ111" s="967"/>
      <c r="DA111" s="967"/>
      <c r="DB111" s="967"/>
      <c r="DC111" s="967"/>
      <c r="DD111" s="967"/>
      <c r="DE111" s="967"/>
      <c r="DF111" s="968"/>
      <c r="DG111" s="969" t="s">
        <v>121</v>
      </c>
      <c r="DH111" s="970"/>
      <c r="DI111" s="970"/>
      <c r="DJ111" s="970"/>
      <c r="DK111" s="970"/>
      <c r="DL111" s="970" t="s">
        <v>121</v>
      </c>
      <c r="DM111" s="970"/>
      <c r="DN111" s="970"/>
      <c r="DO111" s="970"/>
      <c r="DP111" s="970"/>
      <c r="DQ111" s="970" t="s">
        <v>121</v>
      </c>
      <c r="DR111" s="970"/>
      <c r="DS111" s="970"/>
      <c r="DT111" s="970"/>
      <c r="DU111" s="970"/>
      <c r="DV111" s="971" t="s">
        <v>121</v>
      </c>
      <c r="DW111" s="971"/>
      <c r="DX111" s="971"/>
      <c r="DY111" s="971"/>
      <c r="DZ111" s="972"/>
    </row>
    <row r="112" spans="1:131" s="212" customFormat="1" ht="26.25" customHeight="1" x14ac:dyDescent="0.2">
      <c r="A112" s="996" t="s">
        <v>419</v>
      </c>
      <c r="B112" s="997"/>
      <c r="C112" s="967" t="s">
        <v>420</v>
      </c>
      <c r="D112" s="967"/>
      <c r="E112" s="967"/>
      <c r="F112" s="967"/>
      <c r="G112" s="967"/>
      <c r="H112" s="967"/>
      <c r="I112" s="967"/>
      <c r="J112" s="967"/>
      <c r="K112" s="967"/>
      <c r="L112" s="967"/>
      <c r="M112" s="967"/>
      <c r="N112" s="967"/>
      <c r="O112" s="967"/>
      <c r="P112" s="967"/>
      <c r="Q112" s="967"/>
      <c r="R112" s="967"/>
      <c r="S112" s="967"/>
      <c r="T112" s="967"/>
      <c r="U112" s="967"/>
      <c r="V112" s="967"/>
      <c r="W112" s="967"/>
      <c r="X112" s="967"/>
      <c r="Y112" s="967"/>
      <c r="Z112" s="968"/>
      <c r="AA112" s="1002" t="s">
        <v>121</v>
      </c>
      <c r="AB112" s="1003"/>
      <c r="AC112" s="1003"/>
      <c r="AD112" s="1003"/>
      <c r="AE112" s="1004"/>
      <c r="AF112" s="1005" t="s">
        <v>121</v>
      </c>
      <c r="AG112" s="1003"/>
      <c r="AH112" s="1003"/>
      <c r="AI112" s="1003"/>
      <c r="AJ112" s="1004"/>
      <c r="AK112" s="1005" t="s">
        <v>121</v>
      </c>
      <c r="AL112" s="1003"/>
      <c r="AM112" s="1003"/>
      <c r="AN112" s="1003"/>
      <c r="AO112" s="1004"/>
      <c r="AP112" s="1006" t="s">
        <v>121</v>
      </c>
      <c r="AQ112" s="1007"/>
      <c r="AR112" s="1007"/>
      <c r="AS112" s="1007"/>
      <c r="AT112" s="1008"/>
      <c r="AU112" s="952"/>
      <c r="AV112" s="953"/>
      <c r="AW112" s="953"/>
      <c r="AX112" s="953"/>
      <c r="AY112" s="953"/>
      <c r="AZ112" s="966" t="s">
        <v>421</v>
      </c>
      <c r="BA112" s="967"/>
      <c r="BB112" s="967"/>
      <c r="BC112" s="967"/>
      <c r="BD112" s="967"/>
      <c r="BE112" s="967"/>
      <c r="BF112" s="967"/>
      <c r="BG112" s="967"/>
      <c r="BH112" s="967"/>
      <c r="BI112" s="967"/>
      <c r="BJ112" s="967"/>
      <c r="BK112" s="967"/>
      <c r="BL112" s="967"/>
      <c r="BM112" s="967"/>
      <c r="BN112" s="967"/>
      <c r="BO112" s="967"/>
      <c r="BP112" s="968"/>
      <c r="BQ112" s="969">
        <v>1888354</v>
      </c>
      <c r="BR112" s="970"/>
      <c r="BS112" s="970"/>
      <c r="BT112" s="970"/>
      <c r="BU112" s="970"/>
      <c r="BV112" s="970">
        <v>1773803</v>
      </c>
      <c r="BW112" s="970"/>
      <c r="BX112" s="970"/>
      <c r="BY112" s="970"/>
      <c r="BZ112" s="970"/>
      <c r="CA112" s="970">
        <v>1660883</v>
      </c>
      <c r="CB112" s="970"/>
      <c r="CC112" s="970"/>
      <c r="CD112" s="970"/>
      <c r="CE112" s="970"/>
      <c r="CF112" s="964">
        <v>50.9</v>
      </c>
      <c r="CG112" s="965"/>
      <c r="CH112" s="965"/>
      <c r="CI112" s="965"/>
      <c r="CJ112" s="965"/>
      <c r="CK112" s="992"/>
      <c r="CL112" s="993"/>
      <c r="CM112" s="966" t="s">
        <v>422</v>
      </c>
      <c r="CN112" s="967"/>
      <c r="CO112" s="967"/>
      <c r="CP112" s="967"/>
      <c r="CQ112" s="967"/>
      <c r="CR112" s="967"/>
      <c r="CS112" s="967"/>
      <c r="CT112" s="967"/>
      <c r="CU112" s="967"/>
      <c r="CV112" s="967"/>
      <c r="CW112" s="967"/>
      <c r="CX112" s="967"/>
      <c r="CY112" s="967"/>
      <c r="CZ112" s="967"/>
      <c r="DA112" s="967"/>
      <c r="DB112" s="967"/>
      <c r="DC112" s="967"/>
      <c r="DD112" s="967"/>
      <c r="DE112" s="967"/>
      <c r="DF112" s="968"/>
      <c r="DG112" s="969" t="s">
        <v>121</v>
      </c>
      <c r="DH112" s="970"/>
      <c r="DI112" s="970"/>
      <c r="DJ112" s="970"/>
      <c r="DK112" s="970"/>
      <c r="DL112" s="970" t="s">
        <v>121</v>
      </c>
      <c r="DM112" s="970"/>
      <c r="DN112" s="970"/>
      <c r="DO112" s="970"/>
      <c r="DP112" s="970"/>
      <c r="DQ112" s="970" t="s">
        <v>121</v>
      </c>
      <c r="DR112" s="970"/>
      <c r="DS112" s="970"/>
      <c r="DT112" s="970"/>
      <c r="DU112" s="970"/>
      <c r="DV112" s="971" t="s">
        <v>121</v>
      </c>
      <c r="DW112" s="971"/>
      <c r="DX112" s="971"/>
      <c r="DY112" s="971"/>
      <c r="DZ112" s="972"/>
    </row>
    <row r="113" spans="1:130" s="212" customFormat="1" ht="26.25" customHeight="1" x14ac:dyDescent="0.2">
      <c r="A113" s="998"/>
      <c r="B113" s="999"/>
      <c r="C113" s="967" t="s">
        <v>423</v>
      </c>
      <c r="D113" s="967"/>
      <c r="E113" s="967"/>
      <c r="F113" s="967"/>
      <c r="G113" s="967"/>
      <c r="H113" s="967"/>
      <c r="I113" s="967"/>
      <c r="J113" s="967"/>
      <c r="K113" s="967"/>
      <c r="L113" s="967"/>
      <c r="M113" s="967"/>
      <c r="N113" s="967"/>
      <c r="O113" s="967"/>
      <c r="P113" s="967"/>
      <c r="Q113" s="967"/>
      <c r="R113" s="967"/>
      <c r="S113" s="967"/>
      <c r="T113" s="967"/>
      <c r="U113" s="967"/>
      <c r="V113" s="967"/>
      <c r="W113" s="967"/>
      <c r="X113" s="967"/>
      <c r="Y113" s="967"/>
      <c r="Z113" s="968"/>
      <c r="AA113" s="981">
        <v>203855</v>
      </c>
      <c r="AB113" s="982"/>
      <c r="AC113" s="982"/>
      <c r="AD113" s="982"/>
      <c r="AE113" s="983"/>
      <c r="AF113" s="984">
        <v>185117</v>
      </c>
      <c r="AG113" s="982"/>
      <c r="AH113" s="982"/>
      <c r="AI113" s="982"/>
      <c r="AJ113" s="983"/>
      <c r="AK113" s="984">
        <v>133877</v>
      </c>
      <c r="AL113" s="982"/>
      <c r="AM113" s="982"/>
      <c r="AN113" s="982"/>
      <c r="AO113" s="983"/>
      <c r="AP113" s="985">
        <v>4.0999999999999996</v>
      </c>
      <c r="AQ113" s="986"/>
      <c r="AR113" s="986"/>
      <c r="AS113" s="986"/>
      <c r="AT113" s="987"/>
      <c r="AU113" s="952"/>
      <c r="AV113" s="953"/>
      <c r="AW113" s="953"/>
      <c r="AX113" s="953"/>
      <c r="AY113" s="953"/>
      <c r="AZ113" s="966" t="s">
        <v>424</v>
      </c>
      <c r="BA113" s="967"/>
      <c r="BB113" s="967"/>
      <c r="BC113" s="967"/>
      <c r="BD113" s="967"/>
      <c r="BE113" s="967"/>
      <c r="BF113" s="967"/>
      <c r="BG113" s="967"/>
      <c r="BH113" s="967"/>
      <c r="BI113" s="967"/>
      <c r="BJ113" s="967"/>
      <c r="BK113" s="967"/>
      <c r="BL113" s="967"/>
      <c r="BM113" s="967"/>
      <c r="BN113" s="967"/>
      <c r="BO113" s="967"/>
      <c r="BP113" s="968"/>
      <c r="BQ113" s="969">
        <v>159852</v>
      </c>
      <c r="BR113" s="970"/>
      <c r="BS113" s="970"/>
      <c r="BT113" s="970"/>
      <c r="BU113" s="970"/>
      <c r="BV113" s="970">
        <v>182075</v>
      </c>
      <c r="BW113" s="970"/>
      <c r="BX113" s="970"/>
      <c r="BY113" s="970"/>
      <c r="BZ113" s="970"/>
      <c r="CA113" s="970">
        <v>175899</v>
      </c>
      <c r="CB113" s="970"/>
      <c r="CC113" s="970"/>
      <c r="CD113" s="970"/>
      <c r="CE113" s="970"/>
      <c r="CF113" s="964">
        <v>5.4</v>
      </c>
      <c r="CG113" s="965"/>
      <c r="CH113" s="965"/>
      <c r="CI113" s="965"/>
      <c r="CJ113" s="965"/>
      <c r="CK113" s="992"/>
      <c r="CL113" s="993"/>
      <c r="CM113" s="966" t="s">
        <v>425</v>
      </c>
      <c r="CN113" s="967"/>
      <c r="CO113" s="967"/>
      <c r="CP113" s="967"/>
      <c r="CQ113" s="967"/>
      <c r="CR113" s="967"/>
      <c r="CS113" s="967"/>
      <c r="CT113" s="967"/>
      <c r="CU113" s="967"/>
      <c r="CV113" s="967"/>
      <c r="CW113" s="967"/>
      <c r="CX113" s="967"/>
      <c r="CY113" s="967"/>
      <c r="CZ113" s="967"/>
      <c r="DA113" s="967"/>
      <c r="DB113" s="967"/>
      <c r="DC113" s="967"/>
      <c r="DD113" s="967"/>
      <c r="DE113" s="967"/>
      <c r="DF113" s="968"/>
      <c r="DG113" s="1002" t="s">
        <v>121</v>
      </c>
      <c r="DH113" s="1003"/>
      <c r="DI113" s="1003"/>
      <c r="DJ113" s="1003"/>
      <c r="DK113" s="1004"/>
      <c r="DL113" s="1005" t="s">
        <v>121</v>
      </c>
      <c r="DM113" s="1003"/>
      <c r="DN113" s="1003"/>
      <c r="DO113" s="1003"/>
      <c r="DP113" s="1004"/>
      <c r="DQ113" s="1005" t="s">
        <v>121</v>
      </c>
      <c r="DR113" s="1003"/>
      <c r="DS113" s="1003"/>
      <c r="DT113" s="1003"/>
      <c r="DU113" s="1004"/>
      <c r="DV113" s="1006" t="s">
        <v>121</v>
      </c>
      <c r="DW113" s="1007"/>
      <c r="DX113" s="1007"/>
      <c r="DY113" s="1007"/>
      <c r="DZ113" s="1008"/>
    </row>
    <row r="114" spans="1:130" s="212" customFormat="1" ht="26.25" customHeight="1" x14ac:dyDescent="0.2">
      <c r="A114" s="998"/>
      <c r="B114" s="999"/>
      <c r="C114" s="967" t="s">
        <v>426</v>
      </c>
      <c r="D114" s="967"/>
      <c r="E114" s="967"/>
      <c r="F114" s="967"/>
      <c r="G114" s="967"/>
      <c r="H114" s="967"/>
      <c r="I114" s="967"/>
      <c r="J114" s="967"/>
      <c r="K114" s="967"/>
      <c r="L114" s="967"/>
      <c r="M114" s="967"/>
      <c r="N114" s="967"/>
      <c r="O114" s="967"/>
      <c r="P114" s="967"/>
      <c r="Q114" s="967"/>
      <c r="R114" s="967"/>
      <c r="S114" s="967"/>
      <c r="T114" s="967"/>
      <c r="U114" s="967"/>
      <c r="V114" s="967"/>
      <c r="W114" s="967"/>
      <c r="X114" s="967"/>
      <c r="Y114" s="967"/>
      <c r="Z114" s="968"/>
      <c r="AA114" s="1002">
        <v>8704</v>
      </c>
      <c r="AB114" s="1003"/>
      <c r="AC114" s="1003"/>
      <c r="AD114" s="1003"/>
      <c r="AE114" s="1004"/>
      <c r="AF114" s="1005">
        <v>12375</v>
      </c>
      <c r="AG114" s="1003"/>
      <c r="AH114" s="1003"/>
      <c r="AI114" s="1003"/>
      <c r="AJ114" s="1004"/>
      <c r="AK114" s="1005">
        <v>15933</v>
      </c>
      <c r="AL114" s="1003"/>
      <c r="AM114" s="1003"/>
      <c r="AN114" s="1003"/>
      <c r="AO114" s="1004"/>
      <c r="AP114" s="1006">
        <v>0.5</v>
      </c>
      <c r="AQ114" s="1007"/>
      <c r="AR114" s="1007"/>
      <c r="AS114" s="1007"/>
      <c r="AT114" s="1008"/>
      <c r="AU114" s="952"/>
      <c r="AV114" s="953"/>
      <c r="AW114" s="953"/>
      <c r="AX114" s="953"/>
      <c r="AY114" s="953"/>
      <c r="AZ114" s="966" t="s">
        <v>427</v>
      </c>
      <c r="BA114" s="967"/>
      <c r="BB114" s="967"/>
      <c r="BC114" s="967"/>
      <c r="BD114" s="967"/>
      <c r="BE114" s="967"/>
      <c r="BF114" s="967"/>
      <c r="BG114" s="967"/>
      <c r="BH114" s="967"/>
      <c r="BI114" s="967"/>
      <c r="BJ114" s="967"/>
      <c r="BK114" s="967"/>
      <c r="BL114" s="967"/>
      <c r="BM114" s="967"/>
      <c r="BN114" s="967"/>
      <c r="BO114" s="967"/>
      <c r="BP114" s="968"/>
      <c r="BQ114" s="969">
        <v>827063</v>
      </c>
      <c r="BR114" s="970"/>
      <c r="BS114" s="970"/>
      <c r="BT114" s="970"/>
      <c r="BU114" s="970"/>
      <c r="BV114" s="970">
        <v>787464</v>
      </c>
      <c r="BW114" s="970"/>
      <c r="BX114" s="970"/>
      <c r="BY114" s="970"/>
      <c r="BZ114" s="970"/>
      <c r="CA114" s="970">
        <v>803775</v>
      </c>
      <c r="CB114" s="970"/>
      <c r="CC114" s="970"/>
      <c r="CD114" s="970"/>
      <c r="CE114" s="970"/>
      <c r="CF114" s="964">
        <v>24.6</v>
      </c>
      <c r="CG114" s="965"/>
      <c r="CH114" s="965"/>
      <c r="CI114" s="965"/>
      <c r="CJ114" s="965"/>
      <c r="CK114" s="992"/>
      <c r="CL114" s="993"/>
      <c r="CM114" s="966" t="s">
        <v>428</v>
      </c>
      <c r="CN114" s="967"/>
      <c r="CO114" s="967"/>
      <c r="CP114" s="967"/>
      <c r="CQ114" s="967"/>
      <c r="CR114" s="967"/>
      <c r="CS114" s="967"/>
      <c r="CT114" s="967"/>
      <c r="CU114" s="967"/>
      <c r="CV114" s="967"/>
      <c r="CW114" s="967"/>
      <c r="CX114" s="967"/>
      <c r="CY114" s="967"/>
      <c r="CZ114" s="967"/>
      <c r="DA114" s="967"/>
      <c r="DB114" s="967"/>
      <c r="DC114" s="967"/>
      <c r="DD114" s="967"/>
      <c r="DE114" s="967"/>
      <c r="DF114" s="968"/>
      <c r="DG114" s="1002" t="s">
        <v>121</v>
      </c>
      <c r="DH114" s="1003"/>
      <c r="DI114" s="1003"/>
      <c r="DJ114" s="1003"/>
      <c r="DK114" s="1004"/>
      <c r="DL114" s="1005" t="s">
        <v>121</v>
      </c>
      <c r="DM114" s="1003"/>
      <c r="DN114" s="1003"/>
      <c r="DO114" s="1003"/>
      <c r="DP114" s="1004"/>
      <c r="DQ114" s="1005" t="s">
        <v>121</v>
      </c>
      <c r="DR114" s="1003"/>
      <c r="DS114" s="1003"/>
      <c r="DT114" s="1003"/>
      <c r="DU114" s="1004"/>
      <c r="DV114" s="1006" t="s">
        <v>121</v>
      </c>
      <c r="DW114" s="1007"/>
      <c r="DX114" s="1007"/>
      <c r="DY114" s="1007"/>
      <c r="DZ114" s="1008"/>
    </row>
    <row r="115" spans="1:130" s="212" customFormat="1" ht="26.25" customHeight="1" x14ac:dyDescent="0.2">
      <c r="A115" s="998"/>
      <c r="B115" s="999"/>
      <c r="C115" s="967" t="s">
        <v>429</v>
      </c>
      <c r="D115" s="967"/>
      <c r="E115" s="967"/>
      <c r="F115" s="967"/>
      <c r="G115" s="967"/>
      <c r="H115" s="967"/>
      <c r="I115" s="967"/>
      <c r="J115" s="967"/>
      <c r="K115" s="967"/>
      <c r="L115" s="967"/>
      <c r="M115" s="967"/>
      <c r="N115" s="967"/>
      <c r="O115" s="967"/>
      <c r="P115" s="967"/>
      <c r="Q115" s="967"/>
      <c r="R115" s="967"/>
      <c r="S115" s="967"/>
      <c r="T115" s="967"/>
      <c r="U115" s="967"/>
      <c r="V115" s="967"/>
      <c r="W115" s="967"/>
      <c r="X115" s="967"/>
      <c r="Y115" s="967"/>
      <c r="Z115" s="968"/>
      <c r="AA115" s="981">
        <v>112</v>
      </c>
      <c r="AB115" s="982"/>
      <c r="AC115" s="982"/>
      <c r="AD115" s="982"/>
      <c r="AE115" s="983"/>
      <c r="AF115" s="984">
        <v>158</v>
      </c>
      <c r="AG115" s="982"/>
      <c r="AH115" s="982"/>
      <c r="AI115" s="982"/>
      <c r="AJ115" s="983"/>
      <c r="AK115" s="984" t="s">
        <v>121</v>
      </c>
      <c r="AL115" s="982"/>
      <c r="AM115" s="982"/>
      <c r="AN115" s="982"/>
      <c r="AO115" s="983"/>
      <c r="AP115" s="985" t="s">
        <v>121</v>
      </c>
      <c r="AQ115" s="986"/>
      <c r="AR115" s="986"/>
      <c r="AS115" s="986"/>
      <c r="AT115" s="987"/>
      <c r="AU115" s="952"/>
      <c r="AV115" s="953"/>
      <c r="AW115" s="953"/>
      <c r="AX115" s="953"/>
      <c r="AY115" s="953"/>
      <c r="AZ115" s="966" t="s">
        <v>430</v>
      </c>
      <c r="BA115" s="967"/>
      <c r="BB115" s="967"/>
      <c r="BC115" s="967"/>
      <c r="BD115" s="967"/>
      <c r="BE115" s="967"/>
      <c r="BF115" s="967"/>
      <c r="BG115" s="967"/>
      <c r="BH115" s="967"/>
      <c r="BI115" s="967"/>
      <c r="BJ115" s="967"/>
      <c r="BK115" s="967"/>
      <c r="BL115" s="967"/>
      <c r="BM115" s="967"/>
      <c r="BN115" s="967"/>
      <c r="BO115" s="967"/>
      <c r="BP115" s="968"/>
      <c r="BQ115" s="969" t="s">
        <v>121</v>
      </c>
      <c r="BR115" s="970"/>
      <c r="BS115" s="970"/>
      <c r="BT115" s="970"/>
      <c r="BU115" s="970"/>
      <c r="BV115" s="970" t="s">
        <v>121</v>
      </c>
      <c r="BW115" s="970"/>
      <c r="BX115" s="970"/>
      <c r="BY115" s="970"/>
      <c r="BZ115" s="970"/>
      <c r="CA115" s="970" t="s">
        <v>121</v>
      </c>
      <c r="CB115" s="970"/>
      <c r="CC115" s="970"/>
      <c r="CD115" s="970"/>
      <c r="CE115" s="970"/>
      <c r="CF115" s="964" t="s">
        <v>121</v>
      </c>
      <c r="CG115" s="965"/>
      <c r="CH115" s="965"/>
      <c r="CI115" s="965"/>
      <c r="CJ115" s="965"/>
      <c r="CK115" s="992"/>
      <c r="CL115" s="993"/>
      <c r="CM115" s="966" t="s">
        <v>431</v>
      </c>
      <c r="CN115" s="967"/>
      <c r="CO115" s="967"/>
      <c r="CP115" s="967"/>
      <c r="CQ115" s="967"/>
      <c r="CR115" s="967"/>
      <c r="CS115" s="967"/>
      <c r="CT115" s="967"/>
      <c r="CU115" s="967"/>
      <c r="CV115" s="967"/>
      <c r="CW115" s="967"/>
      <c r="CX115" s="967"/>
      <c r="CY115" s="967"/>
      <c r="CZ115" s="967"/>
      <c r="DA115" s="967"/>
      <c r="DB115" s="967"/>
      <c r="DC115" s="967"/>
      <c r="DD115" s="967"/>
      <c r="DE115" s="967"/>
      <c r="DF115" s="968"/>
      <c r="DG115" s="1002" t="s">
        <v>121</v>
      </c>
      <c r="DH115" s="1003"/>
      <c r="DI115" s="1003"/>
      <c r="DJ115" s="1003"/>
      <c r="DK115" s="1004"/>
      <c r="DL115" s="1005" t="s">
        <v>121</v>
      </c>
      <c r="DM115" s="1003"/>
      <c r="DN115" s="1003"/>
      <c r="DO115" s="1003"/>
      <c r="DP115" s="1004"/>
      <c r="DQ115" s="1005" t="s">
        <v>121</v>
      </c>
      <c r="DR115" s="1003"/>
      <c r="DS115" s="1003"/>
      <c r="DT115" s="1003"/>
      <c r="DU115" s="1004"/>
      <c r="DV115" s="1006" t="s">
        <v>121</v>
      </c>
      <c r="DW115" s="1007"/>
      <c r="DX115" s="1007"/>
      <c r="DY115" s="1007"/>
      <c r="DZ115" s="1008"/>
    </row>
    <row r="116" spans="1:130" s="212" customFormat="1" ht="26.25" customHeight="1" x14ac:dyDescent="0.2">
      <c r="A116" s="1000"/>
      <c r="B116" s="1001"/>
      <c r="C116" s="1009" t="s">
        <v>432</v>
      </c>
      <c r="D116" s="1009"/>
      <c r="E116" s="1009"/>
      <c r="F116" s="1009"/>
      <c r="G116" s="1009"/>
      <c r="H116" s="1009"/>
      <c r="I116" s="1009"/>
      <c r="J116" s="1009"/>
      <c r="K116" s="1009"/>
      <c r="L116" s="1009"/>
      <c r="M116" s="1009"/>
      <c r="N116" s="1009"/>
      <c r="O116" s="1009"/>
      <c r="P116" s="1009"/>
      <c r="Q116" s="1009"/>
      <c r="R116" s="1009"/>
      <c r="S116" s="1009"/>
      <c r="T116" s="1009"/>
      <c r="U116" s="1009"/>
      <c r="V116" s="1009"/>
      <c r="W116" s="1009"/>
      <c r="X116" s="1009"/>
      <c r="Y116" s="1009"/>
      <c r="Z116" s="1010"/>
      <c r="AA116" s="1002" t="s">
        <v>121</v>
      </c>
      <c r="AB116" s="1003"/>
      <c r="AC116" s="1003"/>
      <c r="AD116" s="1003"/>
      <c r="AE116" s="1004"/>
      <c r="AF116" s="1005" t="s">
        <v>121</v>
      </c>
      <c r="AG116" s="1003"/>
      <c r="AH116" s="1003"/>
      <c r="AI116" s="1003"/>
      <c r="AJ116" s="1004"/>
      <c r="AK116" s="1005" t="s">
        <v>121</v>
      </c>
      <c r="AL116" s="1003"/>
      <c r="AM116" s="1003"/>
      <c r="AN116" s="1003"/>
      <c r="AO116" s="1004"/>
      <c r="AP116" s="1006" t="s">
        <v>121</v>
      </c>
      <c r="AQ116" s="1007"/>
      <c r="AR116" s="1007"/>
      <c r="AS116" s="1007"/>
      <c r="AT116" s="1008"/>
      <c r="AU116" s="952"/>
      <c r="AV116" s="953"/>
      <c r="AW116" s="953"/>
      <c r="AX116" s="953"/>
      <c r="AY116" s="953"/>
      <c r="AZ116" s="1011" t="s">
        <v>433</v>
      </c>
      <c r="BA116" s="1012"/>
      <c r="BB116" s="1012"/>
      <c r="BC116" s="1012"/>
      <c r="BD116" s="1012"/>
      <c r="BE116" s="1012"/>
      <c r="BF116" s="1012"/>
      <c r="BG116" s="1012"/>
      <c r="BH116" s="1012"/>
      <c r="BI116" s="1012"/>
      <c r="BJ116" s="1012"/>
      <c r="BK116" s="1012"/>
      <c r="BL116" s="1012"/>
      <c r="BM116" s="1012"/>
      <c r="BN116" s="1012"/>
      <c r="BO116" s="1012"/>
      <c r="BP116" s="1013"/>
      <c r="BQ116" s="969" t="s">
        <v>121</v>
      </c>
      <c r="BR116" s="970"/>
      <c r="BS116" s="970"/>
      <c r="BT116" s="970"/>
      <c r="BU116" s="970"/>
      <c r="BV116" s="970" t="s">
        <v>121</v>
      </c>
      <c r="BW116" s="970"/>
      <c r="BX116" s="970"/>
      <c r="BY116" s="970"/>
      <c r="BZ116" s="970"/>
      <c r="CA116" s="970" t="s">
        <v>121</v>
      </c>
      <c r="CB116" s="970"/>
      <c r="CC116" s="970"/>
      <c r="CD116" s="970"/>
      <c r="CE116" s="970"/>
      <c r="CF116" s="964" t="s">
        <v>121</v>
      </c>
      <c r="CG116" s="965"/>
      <c r="CH116" s="965"/>
      <c r="CI116" s="965"/>
      <c r="CJ116" s="965"/>
      <c r="CK116" s="992"/>
      <c r="CL116" s="993"/>
      <c r="CM116" s="966" t="s">
        <v>434</v>
      </c>
      <c r="CN116" s="967"/>
      <c r="CO116" s="967"/>
      <c r="CP116" s="967"/>
      <c r="CQ116" s="967"/>
      <c r="CR116" s="967"/>
      <c r="CS116" s="967"/>
      <c r="CT116" s="967"/>
      <c r="CU116" s="967"/>
      <c r="CV116" s="967"/>
      <c r="CW116" s="967"/>
      <c r="CX116" s="967"/>
      <c r="CY116" s="967"/>
      <c r="CZ116" s="967"/>
      <c r="DA116" s="967"/>
      <c r="DB116" s="967"/>
      <c r="DC116" s="967"/>
      <c r="DD116" s="967"/>
      <c r="DE116" s="967"/>
      <c r="DF116" s="968"/>
      <c r="DG116" s="1002" t="s">
        <v>121</v>
      </c>
      <c r="DH116" s="1003"/>
      <c r="DI116" s="1003"/>
      <c r="DJ116" s="1003"/>
      <c r="DK116" s="1004"/>
      <c r="DL116" s="1005" t="s">
        <v>121</v>
      </c>
      <c r="DM116" s="1003"/>
      <c r="DN116" s="1003"/>
      <c r="DO116" s="1003"/>
      <c r="DP116" s="1004"/>
      <c r="DQ116" s="1005" t="s">
        <v>121</v>
      </c>
      <c r="DR116" s="1003"/>
      <c r="DS116" s="1003"/>
      <c r="DT116" s="1003"/>
      <c r="DU116" s="1004"/>
      <c r="DV116" s="1006" t="s">
        <v>121</v>
      </c>
      <c r="DW116" s="1007"/>
      <c r="DX116" s="1007"/>
      <c r="DY116" s="1007"/>
      <c r="DZ116" s="1008"/>
    </row>
    <row r="117" spans="1:130" s="212" customFormat="1" ht="26.25" customHeight="1" x14ac:dyDescent="0.2">
      <c r="A117" s="956" t="s">
        <v>176</v>
      </c>
      <c r="B117" s="937"/>
      <c r="C117" s="937"/>
      <c r="D117" s="937"/>
      <c r="E117" s="937"/>
      <c r="F117" s="937"/>
      <c r="G117" s="937"/>
      <c r="H117" s="937"/>
      <c r="I117" s="937"/>
      <c r="J117" s="937"/>
      <c r="K117" s="937"/>
      <c r="L117" s="937"/>
      <c r="M117" s="937"/>
      <c r="N117" s="937"/>
      <c r="O117" s="937"/>
      <c r="P117" s="937"/>
      <c r="Q117" s="937"/>
      <c r="R117" s="937"/>
      <c r="S117" s="937"/>
      <c r="T117" s="937"/>
      <c r="U117" s="937"/>
      <c r="V117" s="937"/>
      <c r="W117" s="937"/>
      <c r="X117" s="937"/>
      <c r="Y117" s="1021" t="s">
        <v>435</v>
      </c>
      <c r="Z117" s="938"/>
      <c r="AA117" s="1022">
        <v>651374</v>
      </c>
      <c r="AB117" s="1023"/>
      <c r="AC117" s="1023"/>
      <c r="AD117" s="1023"/>
      <c r="AE117" s="1024"/>
      <c r="AF117" s="1025">
        <v>649011</v>
      </c>
      <c r="AG117" s="1023"/>
      <c r="AH117" s="1023"/>
      <c r="AI117" s="1023"/>
      <c r="AJ117" s="1024"/>
      <c r="AK117" s="1025">
        <v>591449</v>
      </c>
      <c r="AL117" s="1023"/>
      <c r="AM117" s="1023"/>
      <c r="AN117" s="1023"/>
      <c r="AO117" s="1024"/>
      <c r="AP117" s="1026"/>
      <c r="AQ117" s="1027"/>
      <c r="AR117" s="1027"/>
      <c r="AS117" s="1027"/>
      <c r="AT117" s="1028"/>
      <c r="AU117" s="952"/>
      <c r="AV117" s="953"/>
      <c r="AW117" s="953"/>
      <c r="AX117" s="953"/>
      <c r="AY117" s="953"/>
      <c r="AZ117" s="1018" t="s">
        <v>436</v>
      </c>
      <c r="BA117" s="1019"/>
      <c r="BB117" s="1019"/>
      <c r="BC117" s="1019"/>
      <c r="BD117" s="1019"/>
      <c r="BE117" s="1019"/>
      <c r="BF117" s="1019"/>
      <c r="BG117" s="1019"/>
      <c r="BH117" s="1019"/>
      <c r="BI117" s="1019"/>
      <c r="BJ117" s="1019"/>
      <c r="BK117" s="1019"/>
      <c r="BL117" s="1019"/>
      <c r="BM117" s="1019"/>
      <c r="BN117" s="1019"/>
      <c r="BO117" s="1019"/>
      <c r="BP117" s="1020"/>
      <c r="BQ117" s="969" t="s">
        <v>121</v>
      </c>
      <c r="BR117" s="970"/>
      <c r="BS117" s="970"/>
      <c r="BT117" s="970"/>
      <c r="BU117" s="970"/>
      <c r="BV117" s="970" t="s">
        <v>121</v>
      </c>
      <c r="BW117" s="970"/>
      <c r="BX117" s="970"/>
      <c r="BY117" s="970"/>
      <c r="BZ117" s="970"/>
      <c r="CA117" s="970" t="s">
        <v>121</v>
      </c>
      <c r="CB117" s="970"/>
      <c r="CC117" s="970"/>
      <c r="CD117" s="970"/>
      <c r="CE117" s="970"/>
      <c r="CF117" s="964" t="s">
        <v>121</v>
      </c>
      <c r="CG117" s="965"/>
      <c r="CH117" s="965"/>
      <c r="CI117" s="965"/>
      <c r="CJ117" s="965"/>
      <c r="CK117" s="992"/>
      <c r="CL117" s="993"/>
      <c r="CM117" s="966" t="s">
        <v>437</v>
      </c>
      <c r="CN117" s="967"/>
      <c r="CO117" s="967"/>
      <c r="CP117" s="967"/>
      <c r="CQ117" s="967"/>
      <c r="CR117" s="967"/>
      <c r="CS117" s="967"/>
      <c r="CT117" s="967"/>
      <c r="CU117" s="967"/>
      <c r="CV117" s="967"/>
      <c r="CW117" s="967"/>
      <c r="CX117" s="967"/>
      <c r="CY117" s="967"/>
      <c r="CZ117" s="967"/>
      <c r="DA117" s="967"/>
      <c r="DB117" s="967"/>
      <c r="DC117" s="967"/>
      <c r="DD117" s="967"/>
      <c r="DE117" s="967"/>
      <c r="DF117" s="968"/>
      <c r="DG117" s="1002" t="s">
        <v>121</v>
      </c>
      <c r="DH117" s="1003"/>
      <c r="DI117" s="1003"/>
      <c r="DJ117" s="1003"/>
      <c r="DK117" s="1004"/>
      <c r="DL117" s="1005" t="s">
        <v>121</v>
      </c>
      <c r="DM117" s="1003"/>
      <c r="DN117" s="1003"/>
      <c r="DO117" s="1003"/>
      <c r="DP117" s="1004"/>
      <c r="DQ117" s="1005" t="s">
        <v>121</v>
      </c>
      <c r="DR117" s="1003"/>
      <c r="DS117" s="1003"/>
      <c r="DT117" s="1003"/>
      <c r="DU117" s="1004"/>
      <c r="DV117" s="1006" t="s">
        <v>121</v>
      </c>
      <c r="DW117" s="1007"/>
      <c r="DX117" s="1007"/>
      <c r="DY117" s="1007"/>
      <c r="DZ117" s="1008"/>
    </row>
    <row r="118" spans="1:130" s="212" customFormat="1" ht="26.25" customHeight="1" x14ac:dyDescent="0.2">
      <c r="A118" s="956" t="s">
        <v>411</v>
      </c>
      <c r="B118" s="937"/>
      <c r="C118" s="937"/>
      <c r="D118" s="937"/>
      <c r="E118" s="937"/>
      <c r="F118" s="937"/>
      <c r="G118" s="937"/>
      <c r="H118" s="937"/>
      <c r="I118" s="937"/>
      <c r="J118" s="937"/>
      <c r="K118" s="937"/>
      <c r="L118" s="937"/>
      <c r="M118" s="937"/>
      <c r="N118" s="937"/>
      <c r="O118" s="937"/>
      <c r="P118" s="937"/>
      <c r="Q118" s="937"/>
      <c r="R118" s="937"/>
      <c r="S118" s="937"/>
      <c r="T118" s="937"/>
      <c r="U118" s="937"/>
      <c r="V118" s="937"/>
      <c r="W118" s="937"/>
      <c r="X118" s="937"/>
      <c r="Y118" s="937"/>
      <c r="Z118" s="938"/>
      <c r="AA118" s="936" t="s">
        <v>408</v>
      </c>
      <c r="AB118" s="937"/>
      <c r="AC118" s="937"/>
      <c r="AD118" s="937"/>
      <c r="AE118" s="938"/>
      <c r="AF118" s="936" t="s">
        <v>409</v>
      </c>
      <c r="AG118" s="937"/>
      <c r="AH118" s="937"/>
      <c r="AI118" s="937"/>
      <c r="AJ118" s="938"/>
      <c r="AK118" s="936" t="s">
        <v>293</v>
      </c>
      <c r="AL118" s="937"/>
      <c r="AM118" s="937"/>
      <c r="AN118" s="937"/>
      <c r="AO118" s="938"/>
      <c r="AP118" s="1014" t="s">
        <v>410</v>
      </c>
      <c r="AQ118" s="1015"/>
      <c r="AR118" s="1015"/>
      <c r="AS118" s="1015"/>
      <c r="AT118" s="1016"/>
      <c r="AU118" s="952"/>
      <c r="AV118" s="953"/>
      <c r="AW118" s="953"/>
      <c r="AX118" s="953"/>
      <c r="AY118" s="953"/>
      <c r="AZ118" s="1017" t="s">
        <v>438</v>
      </c>
      <c r="BA118" s="1009"/>
      <c r="BB118" s="1009"/>
      <c r="BC118" s="1009"/>
      <c r="BD118" s="1009"/>
      <c r="BE118" s="1009"/>
      <c r="BF118" s="1009"/>
      <c r="BG118" s="1009"/>
      <c r="BH118" s="1009"/>
      <c r="BI118" s="1009"/>
      <c r="BJ118" s="1009"/>
      <c r="BK118" s="1009"/>
      <c r="BL118" s="1009"/>
      <c r="BM118" s="1009"/>
      <c r="BN118" s="1009"/>
      <c r="BO118" s="1009"/>
      <c r="BP118" s="1010"/>
      <c r="BQ118" s="1043" t="s">
        <v>121</v>
      </c>
      <c r="BR118" s="1044"/>
      <c r="BS118" s="1044"/>
      <c r="BT118" s="1044"/>
      <c r="BU118" s="1044"/>
      <c r="BV118" s="1044" t="s">
        <v>121</v>
      </c>
      <c r="BW118" s="1044"/>
      <c r="BX118" s="1044"/>
      <c r="BY118" s="1044"/>
      <c r="BZ118" s="1044"/>
      <c r="CA118" s="1044" t="s">
        <v>121</v>
      </c>
      <c r="CB118" s="1044"/>
      <c r="CC118" s="1044"/>
      <c r="CD118" s="1044"/>
      <c r="CE118" s="1044"/>
      <c r="CF118" s="964" t="s">
        <v>121</v>
      </c>
      <c r="CG118" s="965"/>
      <c r="CH118" s="965"/>
      <c r="CI118" s="965"/>
      <c r="CJ118" s="965"/>
      <c r="CK118" s="992"/>
      <c r="CL118" s="993"/>
      <c r="CM118" s="966" t="s">
        <v>439</v>
      </c>
      <c r="CN118" s="967"/>
      <c r="CO118" s="967"/>
      <c r="CP118" s="967"/>
      <c r="CQ118" s="967"/>
      <c r="CR118" s="967"/>
      <c r="CS118" s="967"/>
      <c r="CT118" s="967"/>
      <c r="CU118" s="967"/>
      <c r="CV118" s="967"/>
      <c r="CW118" s="967"/>
      <c r="CX118" s="967"/>
      <c r="CY118" s="967"/>
      <c r="CZ118" s="967"/>
      <c r="DA118" s="967"/>
      <c r="DB118" s="967"/>
      <c r="DC118" s="967"/>
      <c r="DD118" s="967"/>
      <c r="DE118" s="967"/>
      <c r="DF118" s="968"/>
      <c r="DG118" s="1002" t="s">
        <v>121</v>
      </c>
      <c r="DH118" s="1003"/>
      <c r="DI118" s="1003"/>
      <c r="DJ118" s="1003"/>
      <c r="DK118" s="1004"/>
      <c r="DL118" s="1005" t="s">
        <v>121</v>
      </c>
      <c r="DM118" s="1003"/>
      <c r="DN118" s="1003"/>
      <c r="DO118" s="1003"/>
      <c r="DP118" s="1004"/>
      <c r="DQ118" s="1005" t="s">
        <v>121</v>
      </c>
      <c r="DR118" s="1003"/>
      <c r="DS118" s="1003"/>
      <c r="DT118" s="1003"/>
      <c r="DU118" s="1004"/>
      <c r="DV118" s="1006" t="s">
        <v>121</v>
      </c>
      <c r="DW118" s="1007"/>
      <c r="DX118" s="1007"/>
      <c r="DY118" s="1007"/>
      <c r="DZ118" s="1008"/>
    </row>
    <row r="119" spans="1:130" s="212" customFormat="1" ht="26.25" customHeight="1" x14ac:dyDescent="0.2">
      <c r="A119" s="1100" t="s">
        <v>414</v>
      </c>
      <c r="B119" s="991"/>
      <c r="C119" s="973" t="s">
        <v>415</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121</v>
      </c>
      <c r="AB119" s="944"/>
      <c r="AC119" s="944"/>
      <c r="AD119" s="944"/>
      <c r="AE119" s="945"/>
      <c r="AF119" s="946" t="s">
        <v>121</v>
      </c>
      <c r="AG119" s="944"/>
      <c r="AH119" s="944"/>
      <c r="AI119" s="944"/>
      <c r="AJ119" s="945"/>
      <c r="AK119" s="946" t="s">
        <v>121</v>
      </c>
      <c r="AL119" s="944"/>
      <c r="AM119" s="944"/>
      <c r="AN119" s="944"/>
      <c r="AO119" s="945"/>
      <c r="AP119" s="947" t="s">
        <v>121</v>
      </c>
      <c r="AQ119" s="948"/>
      <c r="AR119" s="948"/>
      <c r="AS119" s="948"/>
      <c r="AT119" s="949"/>
      <c r="AU119" s="954"/>
      <c r="AV119" s="955"/>
      <c r="AW119" s="955"/>
      <c r="AX119" s="955"/>
      <c r="AY119" s="955"/>
      <c r="AZ119" s="233" t="s">
        <v>176</v>
      </c>
      <c r="BA119" s="233"/>
      <c r="BB119" s="233"/>
      <c r="BC119" s="233"/>
      <c r="BD119" s="233"/>
      <c r="BE119" s="233"/>
      <c r="BF119" s="233"/>
      <c r="BG119" s="233"/>
      <c r="BH119" s="233"/>
      <c r="BI119" s="233"/>
      <c r="BJ119" s="233"/>
      <c r="BK119" s="233"/>
      <c r="BL119" s="233"/>
      <c r="BM119" s="233"/>
      <c r="BN119" s="233"/>
      <c r="BO119" s="1021" t="s">
        <v>440</v>
      </c>
      <c r="BP119" s="1049"/>
      <c r="BQ119" s="1043">
        <v>7110318</v>
      </c>
      <c r="BR119" s="1044"/>
      <c r="BS119" s="1044"/>
      <c r="BT119" s="1044"/>
      <c r="BU119" s="1044"/>
      <c r="BV119" s="1044">
        <v>6720959</v>
      </c>
      <c r="BW119" s="1044"/>
      <c r="BX119" s="1044"/>
      <c r="BY119" s="1044"/>
      <c r="BZ119" s="1044"/>
      <c r="CA119" s="1044">
        <v>6404436</v>
      </c>
      <c r="CB119" s="1044"/>
      <c r="CC119" s="1044"/>
      <c r="CD119" s="1044"/>
      <c r="CE119" s="1044"/>
      <c r="CF119" s="1045"/>
      <c r="CG119" s="1046"/>
      <c r="CH119" s="1046"/>
      <c r="CI119" s="1046"/>
      <c r="CJ119" s="1047"/>
      <c r="CK119" s="994"/>
      <c r="CL119" s="995"/>
      <c r="CM119" s="1017" t="s">
        <v>441</v>
      </c>
      <c r="CN119" s="1009"/>
      <c r="CO119" s="1009"/>
      <c r="CP119" s="1009"/>
      <c r="CQ119" s="1009"/>
      <c r="CR119" s="1009"/>
      <c r="CS119" s="1009"/>
      <c r="CT119" s="1009"/>
      <c r="CU119" s="1009"/>
      <c r="CV119" s="1009"/>
      <c r="CW119" s="1009"/>
      <c r="CX119" s="1009"/>
      <c r="CY119" s="1009"/>
      <c r="CZ119" s="1009"/>
      <c r="DA119" s="1009"/>
      <c r="DB119" s="1009"/>
      <c r="DC119" s="1009"/>
      <c r="DD119" s="1009"/>
      <c r="DE119" s="1009"/>
      <c r="DF119" s="1010"/>
      <c r="DG119" s="1048">
        <v>159</v>
      </c>
      <c r="DH119" s="1030"/>
      <c r="DI119" s="1030"/>
      <c r="DJ119" s="1030"/>
      <c r="DK119" s="1031"/>
      <c r="DL119" s="1029" t="s">
        <v>121</v>
      </c>
      <c r="DM119" s="1030"/>
      <c r="DN119" s="1030"/>
      <c r="DO119" s="1030"/>
      <c r="DP119" s="1031"/>
      <c r="DQ119" s="1029" t="s">
        <v>121</v>
      </c>
      <c r="DR119" s="1030"/>
      <c r="DS119" s="1030"/>
      <c r="DT119" s="1030"/>
      <c r="DU119" s="1031"/>
      <c r="DV119" s="1032" t="s">
        <v>121</v>
      </c>
      <c r="DW119" s="1033"/>
      <c r="DX119" s="1033"/>
      <c r="DY119" s="1033"/>
      <c r="DZ119" s="1034"/>
    </row>
    <row r="120" spans="1:130" s="212" customFormat="1" ht="26.25" customHeight="1" x14ac:dyDescent="0.2">
      <c r="A120" s="1101"/>
      <c r="B120" s="993"/>
      <c r="C120" s="966" t="s">
        <v>418</v>
      </c>
      <c r="D120" s="967"/>
      <c r="E120" s="967"/>
      <c r="F120" s="967"/>
      <c r="G120" s="967"/>
      <c r="H120" s="967"/>
      <c r="I120" s="967"/>
      <c r="J120" s="967"/>
      <c r="K120" s="967"/>
      <c r="L120" s="967"/>
      <c r="M120" s="967"/>
      <c r="N120" s="967"/>
      <c r="O120" s="967"/>
      <c r="P120" s="967"/>
      <c r="Q120" s="967"/>
      <c r="R120" s="967"/>
      <c r="S120" s="967"/>
      <c r="T120" s="967"/>
      <c r="U120" s="967"/>
      <c r="V120" s="967"/>
      <c r="W120" s="967"/>
      <c r="X120" s="967"/>
      <c r="Y120" s="967"/>
      <c r="Z120" s="968"/>
      <c r="AA120" s="1002" t="s">
        <v>121</v>
      </c>
      <c r="AB120" s="1003"/>
      <c r="AC120" s="1003"/>
      <c r="AD120" s="1003"/>
      <c r="AE120" s="1004"/>
      <c r="AF120" s="1005" t="s">
        <v>121</v>
      </c>
      <c r="AG120" s="1003"/>
      <c r="AH120" s="1003"/>
      <c r="AI120" s="1003"/>
      <c r="AJ120" s="1004"/>
      <c r="AK120" s="1005" t="s">
        <v>121</v>
      </c>
      <c r="AL120" s="1003"/>
      <c r="AM120" s="1003"/>
      <c r="AN120" s="1003"/>
      <c r="AO120" s="1004"/>
      <c r="AP120" s="1006" t="s">
        <v>121</v>
      </c>
      <c r="AQ120" s="1007"/>
      <c r="AR120" s="1007"/>
      <c r="AS120" s="1007"/>
      <c r="AT120" s="1008"/>
      <c r="AU120" s="1035" t="s">
        <v>442</v>
      </c>
      <c r="AV120" s="1036"/>
      <c r="AW120" s="1036"/>
      <c r="AX120" s="1036"/>
      <c r="AY120" s="1037"/>
      <c r="AZ120" s="973" t="s">
        <v>443</v>
      </c>
      <c r="BA120" s="941"/>
      <c r="BB120" s="941"/>
      <c r="BC120" s="941"/>
      <c r="BD120" s="941"/>
      <c r="BE120" s="941"/>
      <c r="BF120" s="941"/>
      <c r="BG120" s="941"/>
      <c r="BH120" s="941"/>
      <c r="BI120" s="941"/>
      <c r="BJ120" s="941"/>
      <c r="BK120" s="941"/>
      <c r="BL120" s="941"/>
      <c r="BM120" s="941"/>
      <c r="BN120" s="941"/>
      <c r="BO120" s="941"/>
      <c r="BP120" s="942"/>
      <c r="BQ120" s="974">
        <v>2471545</v>
      </c>
      <c r="BR120" s="975"/>
      <c r="BS120" s="975"/>
      <c r="BT120" s="975"/>
      <c r="BU120" s="975"/>
      <c r="BV120" s="975">
        <v>2549871</v>
      </c>
      <c r="BW120" s="975"/>
      <c r="BX120" s="975"/>
      <c r="BY120" s="975"/>
      <c r="BZ120" s="975"/>
      <c r="CA120" s="975">
        <v>2634679</v>
      </c>
      <c r="CB120" s="975"/>
      <c r="CC120" s="975"/>
      <c r="CD120" s="975"/>
      <c r="CE120" s="975"/>
      <c r="CF120" s="988">
        <v>80.7</v>
      </c>
      <c r="CG120" s="989"/>
      <c r="CH120" s="989"/>
      <c r="CI120" s="989"/>
      <c r="CJ120" s="989"/>
      <c r="CK120" s="1050" t="s">
        <v>444</v>
      </c>
      <c r="CL120" s="1051"/>
      <c r="CM120" s="1051"/>
      <c r="CN120" s="1051"/>
      <c r="CO120" s="1052"/>
      <c r="CP120" s="1058" t="s">
        <v>393</v>
      </c>
      <c r="CQ120" s="1059"/>
      <c r="CR120" s="1059"/>
      <c r="CS120" s="1059"/>
      <c r="CT120" s="1059"/>
      <c r="CU120" s="1059"/>
      <c r="CV120" s="1059"/>
      <c r="CW120" s="1059"/>
      <c r="CX120" s="1059"/>
      <c r="CY120" s="1059"/>
      <c r="CZ120" s="1059"/>
      <c r="DA120" s="1059"/>
      <c r="DB120" s="1059"/>
      <c r="DC120" s="1059"/>
      <c r="DD120" s="1059"/>
      <c r="DE120" s="1059"/>
      <c r="DF120" s="1060"/>
      <c r="DG120" s="974" t="s">
        <v>121</v>
      </c>
      <c r="DH120" s="975"/>
      <c r="DI120" s="975"/>
      <c r="DJ120" s="975"/>
      <c r="DK120" s="975"/>
      <c r="DL120" s="975" t="s">
        <v>121</v>
      </c>
      <c r="DM120" s="975"/>
      <c r="DN120" s="975"/>
      <c r="DO120" s="975"/>
      <c r="DP120" s="975"/>
      <c r="DQ120" s="975">
        <v>1660883</v>
      </c>
      <c r="DR120" s="975"/>
      <c r="DS120" s="975"/>
      <c r="DT120" s="975"/>
      <c r="DU120" s="975"/>
      <c r="DV120" s="976">
        <v>50.9</v>
      </c>
      <c r="DW120" s="976"/>
      <c r="DX120" s="976"/>
      <c r="DY120" s="976"/>
      <c r="DZ120" s="977"/>
    </row>
    <row r="121" spans="1:130" s="212" customFormat="1" ht="26.25" customHeight="1" x14ac:dyDescent="0.2">
      <c r="A121" s="1101"/>
      <c r="B121" s="993"/>
      <c r="C121" s="1018" t="s">
        <v>445</v>
      </c>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19"/>
      <c r="Y121" s="1019"/>
      <c r="Z121" s="1020"/>
      <c r="AA121" s="1002" t="s">
        <v>121</v>
      </c>
      <c r="AB121" s="1003"/>
      <c r="AC121" s="1003"/>
      <c r="AD121" s="1003"/>
      <c r="AE121" s="1004"/>
      <c r="AF121" s="1005" t="s">
        <v>121</v>
      </c>
      <c r="AG121" s="1003"/>
      <c r="AH121" s="1003"/>
      <c r="AI121" s="1003"/>
      <c r="AJ121" s="1004"/>
      <c r="AK121" s="1005" t="s">
        <v>121</v>
      </c>
      <c r="AL121" s="1003"/>
      <c r="AM121" s="1003"/>
      <c r="AN121" s="1003"/>
      <c r="AO121" s="1004"/>
      <c r="AP121" s="1006" t="s">
        <v>121</v>
      </c>
      <c r="AQ121" s="1007"/>
      <c r="AR121" s="1007"/>
      <c r="AS121" s="1007"/>
      <c r="AT121" s="1008"/>
      <c r="AU121" s="1038"/>
      <c r="AV121" s="1039"/>
      <c r="AW121" s="1039"/>
      <c r="AX121" s="1039"/>
      <c r="AY121" s="1040"/>
      <c r="AZ121" s="966" t="s">
        <v>446</v>
      </c>
      <c r="BA121" s="967"/>
      <c r="BB121" s="967"/>
      <c r="BC121" s="967"/>
      <c r="BD121" s="967"/>
      <c r="BE121" s="967"/>
      <c r="BF121" s="967"/>
      <c r="BG121" s="967"/>
      <c r="BH121" s="967"/>
      <c r="BI121" s="967"/>
      <c r="BJ121" s="967"/>
      <c r="BK121" s="967"/>
      <c r="BL121" s="967"/>
      <c r="BM121" s="967"/>
      <c r="BN121" s="967"/>
      <c r="BO121" s="967"/>
      <c r="BP121" s="968"/>
      <c r="BQ121" s="969" t="s">
        <v>121</v>
      </c>
      <c r="BR121" s="970"/>
      <c r="BS121" s="970"/>
      <c r="BT121" s="970"/>
      <c r="BU121" s="970"/>
      <c r="BV121" s="970" t="s">
        <v>121</v>
      </c>
      <c r="BW121" s="970"/>
      <c r="BX121" s="970"/>
      <c r="BY121" s="970"/>
      <c r="BZ121" s="970"/>
      <c r="CA121" s="970" t="s">
        <v>121</v>
      </c>
      <c r="CB121" s="970"/>
      <c r="CC121" s="970"/>
      <c r="CD121" s="970"/>
      <c r="CE121" s="970"/>
      <c r="CF121" s="964" t="s">
        <v>121</v>
      </c>
      <c r="CG121" s="965"/>
      <c r="CH121" s="965"/>
      <c r="CI121" s="965"/>
      <c r="CJ121" s="965"/>
      <c r="CK121" s="1053"/>
      <c r="CL121" s="1054"/>
      <c r="CM121" s="1054"/>
      <c r="CN121" s="1054"/>
      <c r="CO121" s="1055"/>
      <c r="CP121" s="1063" t="s">
        <v>389</v>
      </c>
      <c r="CQ121" s="1064"/>
      <c r="CR121" s="1064"/>
      <c r="CS121" s="1064"/>
      <c r="CT121" s="1064"/>
      <c r="CU121" s="1064"/>
      <c r="CV121" s="1064"/>
      <c r="CW121" s="1064"/>
      <c r="CX121" s="1064"/>
      <c r="CY121" s="1064"/>
      <c r="CZ121" s="1064"/>
      <c r="DA121" s="1064"/>
      <c r="DB121" s="1064"/>
      <c r="DC121" s="1064"/>
      <c r="DD121" s="1064"/>
      <c r="DE121" s="1064"/>
      <c r="DF121" s="1065"/>
      <c r="DG121" s="969" t="s">
        <v>121</v>
      </c>
      <c r="DH121" s="970"/>
      <c r="DI121" s="970"/>
      <c r="DJ121" s="970"/>
      <c r="DK121" s="970"/>
      <c r="DL121" s="970" t="s">
        <v>121</v>
      </c>
      <c r="DM121" s="970"/>
      <c r="DN121" s="970"/>
      <c r="DO121" s="970"/>
      <c r="DP121" s="970"/>
      <c r="DQ121" s="970" t="s">
        <v>121</v>
      </c>
      <c r="DR121" s="970"/>
      <c r="DS121" s="970"/>
      <c r="DT121" s="970"/>
      <c r="DU121" s="970"/>
      <c r="DV121" s="971" t="s">
        <v>121</v>
      </c>
      <c r="DW121" s="971"/>
      <c r="DX121" s="971"/>
      <c r="DY121" s="971"/>
      <c r="DZ121" s="972"/>
    </row>
    <row r="122" spans="1:130" s="212" customFormat="1" ht="26.25" customHeight="1" x14ac:dyDescent="0.2">
      <c r="A122" s="1101"/>
      <c r="B122" s="993"/>
      <c r="C122" s="966" t="s">
        <v>428</v>
      </c>
      <c r="D122" s="967"/>
      <c r="E122" s="967"/>
      <c r="F122" s="967"/>
      <c r="G122" s="967"/>
      <c r="H122" s="967"/>
      <c r="I122" s="967"/>
      <c r="J122" s="967"/>
      <c r="K122" s="967"/>
      <c r="L122" s="967"/>
      <c r="M122" s="967"/>
      <c r="N122" s="967"/>
      <c r="O122" s="967"/>
      <c r="P122" s="967"/>
      <c r="Q122" s="967"/>
      <c r="R122" s="967"/>
      <c r="S122" s="967"/>
      <c r="T122" s="967"/>
      <c r="U122" s="967"/>
      <c r="V122" s="967"/>
      <c r="W122" s="967"/>
      <c r="X122" s="967"/>
      <c r="Y122" s="967"/>
      <c r="Z122" s="968"/>
      <c r="AA122" s="1002" t="s">
        <v>121</v>
      </c>
      <c r="AB122" s="1003"/>
      <c r="AC122" s="1003"/>
      <c r="AD122" s="1003"/>
      <c r="AE122" s="1004"/>
      <c r="AF122" s="1005" t="s">
        <v>121</v>
      </c>
      <c r="AG122" s="1003"/>
      <c r="AH122" s="1003"/>
      <c r="AI122" s="1003"/>
      <c r="AJ122" s="1004"/>
      <c r="AK122" s="1005" t="s">
        <v>121</v>
      </c>
      <c r="AL122" s="1003"/>
      <c r="AM122" s="1003"/>
      <c r="AN122" s="1003"/>
      <c r="AO122" s="1004"/>
      <c r="AP122" s="1006" t="s">
        <v>121</v>
      </c>
      <c r="AQ122" s="1007"/>
      <c r="AR122" s="1007"/>
      <c r="AS122" s="1007"/>
      <c r="AT122" s="1008"/>
      <c r="AU122" s="1038"/>
      <c r="AV122" s="1039"/>
      <c r="AW122" s="1039"/>
      <c r="AX122" s="1039"/>
      <c r="AY122" s="1040"/>
      <c r="AZ122" s="1017" t="s">
        <v>447</v>
      </c>
      <c r="BA122" s="1009"/>
      <c r="BB122" s="1009"/>
      <c r="BC122" s="1009"/>
      <c r="BD122" s="1009"/>
      <c r="BE122" s="1009"/>
      <c r="BF122" s="1009"/>
      <c r="BG122" s="1009"/>
      <c r="BH122" s="1009"/>
      <c r="BI122" s="1009"/>
      <c r="BJ122" s="1009"/>
      <c r="BK122" s="1009"/>
      <c r="BL122" s="1009"/>
      <c r="BM122" s="1009"/>
      <c r="BN122" s="1009"/>
      <c r="BO122" s="1009"/>
      <c r="BP122" s="1010"/>
      <c r="BQ122" s="1043">
        <v>3854635</v>
      </c>
      <c r="BR122" s="1044"/>
      <c r="BS122" s="1044"/>
      <c r="BT122" s="1044"/>
      <c r="BU122" s="1044"/>
      <c r="BV122" s="1044">
        <v>3629136</v>
      </c>
      <c r="BW122" s="1044"/>
      <c r="BX122" s="1044"/>
      <c r="BY122" s="1044"/>
      <c r="BZ122" s="1044"/>
      <c r="CA122" s="1044">
        <v>3383634</v>
      </c>
      <c r="CB122" s="1044"/>
      <c r="CC122" s="1044"/>
      <c r="CD122" s="1044"/>
      <c r="CE122" s="1044"/>
      <c r="CF122" s="1061">
        <v>103.7</v>
      </c>
      <c r="CG122" s="1062"/>
      <c r="CH122" s="1062"/>
      <c r="CI122" s="1062"/>
      <c r="CJ122" s="1062"/>
      <c r="CK122" s="1053"/>
      <c r="CL122" s="1054"/>
      <c r="CM122" s="1054"/>
      <c r="CN122" s="1054"/>
      <c r="CO122" s="1055"/>
      <c r="CP122" s="1063" t="s">
        <v>390</v>
      </c>
      <c r="CQ122" s="1064"/>
      <c r="CR122" s="1064"/>
      <c r="CS122" s="1064"/>
      <c r="CT122" s="1064"/>
      <c r="CU122" s="1064"/>
      <c r="CV122" s="1064"/>
      <c r="CW122" s="1064"/>
      <c r="CX122" s="1064"/>
      <c r="CY122" s="1064"/>
      <c r="CZ122" s="1064"/>
      <c r="DA122" s="1064"/>
      <c r="DB122" s="1064"/>
      <c r="DC122" s="1064"/>
      <c r="DD122" s="1064"/>
      <c r="DE122" s="1064"/>
      <c r="DF122" s="1065"/>
      <c r="DG122" s="969" t="s">
        <v>121</v>
      </c>
      <c r="DH122" s="970"/>
      <c r="DI122" s="970"/>
      <c r="DJ122" s="970"/>
      <c r="DK122" s="970"/>
      <c r="DL122" s="970" t="s">
        <v>121</v>
      </c>
      <c r="DM122" s="970"/>
      <c r="DN122" s="970"/>
      <c r="DO122" s="970"/>
      <c r="DP122" s="970"/>
      <c r="DQ122" s="970" t="s">
        <v>121</v>
      </c>
      <c r="DR122" s="970"/>
      <c r="DS122" s="970"/>
      <c r="DT122" s="970"/>
      <c r="DU122" s="970"/>
      <c r="DV122" s="971" t="s">
        <v>121</v>
      </c>
      <c r="DW122" s="971"/>
      <c r="DX122" s="971"/>
      <c r="DY122" s="971"/>
      <c r="DZ122" s="972"/>
    </row>
    <row r="123" spans="1:130" s="212" customFormat="1" ht="26.25" customHeight="1" x14ac:dyDescent="0.2">
      <c r="A123" s="1101"/>
      <c r="B123" s="993"/>
      <c r="C123" s="966" t="s">
        <v>434</v>
      </c>
      <c r="D123" s="967"/>
      <c r="E123" s="967"/>
      <c r="F123" s="967"/>
      <c r="G123" s="967"/>
      <c r="H123" s="967"/>
      <c r="I123" s="967"/>
      <c r="J123" s="967"/>
      <c r="K123" s="967"/>
      <c r="L123" s="967"/>
      <c r="M123" s="967"/>
      <c r="N123" s="967"/>
      <c r="O123" s="967"/>
      <c r="P123" s="967"/>
      <c r="Q123" s="967"/>
      <c r="R123" s="967"/>
      <c r="S123" s="967"/>
      <c r="T123" s="967"/>
      <c r="U123" s="967"/>
      <c r="V123" s="967"/>
      <c r="W123" s="967"/>
      <c r="X123" s="967"/>
      <c r="Y123" s="967"/>
      <c r="Z123" s="968"/>
      <c r="AA123" s="1002" t="s">
        <v>121</v>
      </c>
      <c r="AB123" s="1003"/>
      <c r="AC123" s="1003"/>
      <c r="AD123" s="1003"/>
      <c r="AE123" s="1004"/>
      <c r="AF123" s="1005" t="s">
        <v>121</v>
      </c>
      <c r="AG123" s="1003"/>
      <c r="AH123" s="1003"/>
      <c r="AI123" s="1003"/>
      <c r="AJ123" s="1004"/>
      <c r="AK123" s="1005" t="s">
        <v>121</v>
      </c>
      <c r="AL123" s="1003"/>
      <c r="AM123" s="1003"/>
      <c r="AN123" s="1003"/>
      <c r="AO123" s="1004"/>
      <c r="AP123" s="1006" t="s">
        <v>121</v>
      </c>
      <c r="AQ123" s="1007"/>
      <c r="AR123" s="1007"/>
      <c r="AS123" s="1007"/>
      <c r="AT123" s="1008"/>
      <c r="AU123" s="1041"/>
      <c r="AV123" s="1042"/>
      <c r="AW123" s="1042"/>
      <c r="AX123" s="1042"/>
      <c r="AY123" s="1042"/>
      <c r="AZ123" s="233" t="s">
        <v>176</v>
      </c>
      <c r="BA123" s="233"/>
      <c r="BB123" s="233"/>
      <c r="BC123" s="233"/>
      <c r="BD123" s="233"/>
      <c r="BE123" s="233"/>
      <c r="BF123" s="233"/>
      <c r="BG123" s="233"/>
      <c r="BH123" s="233"/>
      <c r="BI123" s="233"/>
      <c r="BJ123" s="233"/>
      <c r="BK123" s="233"/>
      <c r="BL123" s="233"/>
      <c r="BM123" s="233"/>
      <c r="BN123" s="233"/>
      <c r="BO123" s="1021" t="s">
        <v>448</v>
      </c>
      <c r="BP123" s="1049"/>
      <c r="BQ123" s="1107">
        <v>6326180</v>
      </c>
      <c r="BR123" s="1108"/>
      <c r="BS123" s="1108"/>
      <c r="BT123" s="1108"/>
      <c r="BU123" s="1108"/>
      <c r="BV123" s="1108">
        <v>6179007</v>
      </c>
      <c r="BW123" s="1108"/>
      <c r="BX123" s="1108"/>
      <c r="BY123" s="1108"/>
      <c r="BZ123" s="1108"/>
      <c r="CA123" s="1108">
        <v>6018313</v>
      </c>
      <c r="CB123" s="1108"/>
      <c r="CC123" s="1108"/>
      <c r="CD123" s="1108"/>
      <c r="CE123" s="1108"/>
      <c r="CF123" s="1045"/>
      <c r="CG123" s="1046"/>
      <c r="CH123" s="1046"/>
      <c r="CI123" s="1046"/>
      <c r="CJ123" s="1047"/>
      <c r="CK123" s="1053"/>
      <c r="CL123" s="1054"/>
      <c r="CM123" s="1054"/>
      <c r="CN123" s="1054"/>
      <c r="CO123" s="1055"/>
      <c r="CP123" s="1063" t="s">
        <v>388</v>
      </c>
      <c r="CQ123" s="1064"/>
      <c r="CR123" s="1064"/>
      <c r="CS123" s="1064"/>
      <c r="CT123" s="1064"/>
      <c r="CU123" s="1064"/>
      <c r="CV123" s="1064"/>
      <c r="CW123" s="1064"/>
      <c r="CX123" s="1064"/>
      <c r="CY123" s="1064"/>
      <c r="CZ123" s="1064"/>
      <c r="DA123" s="1064"/>
      <c r="DB123" s="1064"/>
      <c r="DC123" s="1064"/>
      <c r="DD123" s="1064"/>
      <c r="DE123" s="1064"/>
      <c r="DF123" s="1065"/>
      <c r="DG123" s="1002" t="s">
        <v>121</v>
      </c>
      <c r="DH123" s="1003"/>
      <c r="DI123" s="1003"/>
      <c r="DJ123" s="1003"/>
      <c r="DK123" s="1004"/>
      <c r="DL123" s="1005" t="s">
        <v>121</v>
      </c>
      <c r="DM123" s="1003"/>
      <c r="DN123" s="1003"/>
      <c r="DO123" s="1003"/>
      <c r="DP123" s="1004"/>
      <c r="DQ123" s="1005" t="s">
        <v>121</v>
      </c>
      <c r="DR123" s="1003"/>
      <c r="DS123" s="1003"/>
      <c r="DT123" s="1003"/>
      <c r="DU123" s="1004"/>
      <c r="DV123" s="1006" t="s">
        <v>121</v>
      </c>
      <c r="DW123" s="1007"/>
      <c r="DX123" s="1007"/>
      <c r="DY123" s="1007"/>
      <c r="DZ123" s="1008"/>
    </row>
    <row r="124" spans="1:130" s="212" customFormat="1" ht="26.25" customHeight="1" thickBot="1" x14ac:dyDescent="0.25">
      <c r="A124" s="1101"/>
      <c r="B124" s="993"/>
      <c r="C124" s="966" t="s">
        <v>437</v>
      </c>
      <c r="D124" s="967"/>
      <c r="E124" s="967"/>
      <c r="F124" s="967"/>
      <c r="G124" s="967"/>
      <c r="H124" s="967"/>
      <c r="I124" s="967"/>
      <c r="J124" s="967"/>
      <c r="K124" s="967"/>
      <c r="L124" s="967"/>
      <c r="M124" s="967"/>
      <c r="N124" s="967"/>
      <c r="O124" s="967"/>
      <c r="P124" s="967"/>
      <c r="Q124" s="967"/>
      <c r="R124" s="967"/>
      <c r="S124" s="967"/>
      <c r="T124" s="967"/>
      <c r="U124" s="967"/>
      <c r="V124" s="967"/>
      <c r="W124" s="967"/>
      <c r="X124" s="967"/>
      <c r="Y124" s="967"/>
      <c r="Z124" s="968"/>
      <c r="AA124" s="1002" t="s">
        <v>121</v>
      </c>
      <c r="AB124" s="1003"/>
      <c r="AC124" s="1003"/>
      <c r="AD124" s="1003"/>
      <c r="AE124" s="1004"/>
      <c r="AF124" s="1005" t="s">
        <v>121</v>
      </c>
      <c r="AG124" s="1003"/>
      <c r="AH124" s="1003"/>
      <c r="AI124" s="1003"/>
      <c r="AJ124" s="1004"/>
      <c r="AK124" s="1005" t="s">
        <v>121</v>
      </c>
      <c r="AL124" s="1003"/>
      <c r="AM124" s="1003"/>
      <c r="AN124" s="1003"/>
      <c r="AO124" s="1004"/>
      <c r="AP124" s="1006" t="s">
        <v>121</v>
      </c>
      <c r="AQ124" s="1007"/>
      <c r="AR124" s="1007"/>
      <c r="AS124" s="1007"/>
      <c r="AT124" s="1008"/>
      <c r="AU124" s="1103" t="s">
        <v>449</v>
      </c>
      <c r="AV124" s="1104"/>
      <c r="AW124" s="1104"/>
      <c r="AX124" s="1104"/>
      <c r="AY124" s="1104"/>
      <c r="AZ124" s="1104"/>
      <c r="BA124" s="1104"/>
      <c r="BB124" s="1104"/>
      <c r="BC124" s="1104"/>
      <c r="BD124" s="1104"/>
      <c r="BE124" s="1104"/>
      <c r="BF124" s="1104"/>
      <c r="BG124" s="1104"/>
      <c r="BH124" s="1104"/>
      <c r="BI124" s="1104"/>
      <c r="BJ124" s="1104"/>
      <c r="BK124" s="1104"/>
      <c r="BL124" s="1104"/>
      <c r="BM124" s="1104"/>
      <c r="BN124" s="1104"/>
      <c r="BO124" s="1104"/>
      <c r="BP124" s="1105"/>
      <c r="BQ124" s="1106">
        <v>25</v>
      </c>
      <c r="BR124" s="1071"/>
      <c r="BS124" s="1071"/>
      <c r="BT124" s="1071"/>
      <c r="BU124" s="1071"/>
      <c r="BV124" s="1071">
        <v>17</v>
      </c>
      <c r="BW124" s="1071"/>
      <c r="BX124" s="1071"/>
      <c r="BY124" s="1071"/>
      <c r="BZ124" s="1071"/>
      <c r="CA124" s="1071">
        <v>11.8</v>
      </c>
      <c r="CB124" s="1071"/>
      <c r="CC124" s="1071"/>
      <c r="CD124" s="1071"/>
      <c r="CE124" s="1071"/>
      <c r="CF124" s="1072"/>
      <c r="CG124" s="1073"/>
      <c r="CH124" s="1073"/>
      <c r="CI124" s="1073"/>
      <c r="CJ124" s="1074"/>
      <c r="CK124" s="1056"/>
      <c r="CL124" s="1056"/>
      <c r="CM124" s="1056"/>
      <c r="CN124" s="1056"/>
      <c r="CO124" s="1057"/>
      <c r="CP124" s="1063" t="s">
        <v>450</v>
      </c>
      <c r="CQ124" s="1064"/>
      <c r="CR124" s="1064"/>
      <c r="CS124" s="1064"/>
      <c r="CT124" s="1064"/>
      <c r="CU124" s="1064"/>
      <c r="CV124" s="1064"/>
      <c r="CW124" s="1064"/>
      <c r="CX124" s="1064"/>
      <c r="CY124" s="1064"/>
      <c r="CZ124" s="1064"/>
      <c r="DA124" s="1064"/>
      <c r="DB124" s="1064"/>
      <c r="DC124" s="1064"/>
      <c r="DD124" s="1064"/>
      <c r="DE124" s="1064"/>
      <c r="DF124" s="1065"/>
      <c r="DG124" s="1048">
        <v>1888354</v>
      </c>
      <c r="DH124" s="1030"/>
      <c r="DI124" s="1030"/>
      <c r="DJ124" s="1030"/>
      <c r="DK124" s="1031"/>
      <c r="DL124" s="1029">
        <v>1773803</v>
      </c>
      <c r="DM124" s="1030"/>
      <c r="DN124" s="1030"/>
      <c r="DO124" s="1030"/>
      <c r="DP124" s="1031"/>
      <c r="DQ124" s="1029" t="s">
        <v>121</v>
      </c>
      <c r="DR124" s="1030"/>
      <c r="DS124" s="1030"/>
      <c r="DT124" s="1030"/>
      <c r="DU124" s="1031"/>
      <c r="DV124" s="1032" t="s">
        <v>121</v>
      </c>
      <c r="DW124" s="1033"/>
      <c r="DX124" s="1033"/>
      <c r="DY124" s="1033"/>
      <c r="DZ124" s="1034"/>
    </row>
    <row r="125" spans="1:130" s="212" customFormat="1" ht="26.25" customHeight="1" x14ac:dyDescent="0.2">
      <c r="A125" s="1101"/>
      <c r="B125" s="993"/>
      <c r="C125" s="966" t="s">
        <v>439</v>
      </c>
      <c r="D125" s="967"/>
      <c r="E125" s="967"/>
      <c r="F125" s="967"/>
      <c r="G125" s="967"/>
      <c r="H125" s="967"/>
      <c r="I125" s="967"/>
      <c r="J125" s="967"/>
      <c r="K125" s="967"/>
      <c r="L125" s="967"/>
      <c r="M125" s="967"/>
      <c r="N125" s="967"/>
      <c r="O125" s="967"/>
      <c r="P125" s="967"/>
      <c r="Q125" s="967"/>
      <c r="R125" s="967"/>
      <c r="S125" s="967"/>
      <c r="T125" s="967"/>
      <c r="U125" s="967"/>
      <c r="V125" s="967"/>
      <c r="W125" s="967"/>
      <c r="X125" s="967"/>
      <c r="Y125" s="967"/>
      <c r="Z125" s="968"/>
      <c r="AA125" s="1002" t="s">
        <v>121</v>
      </c>
      <c r="AB125" s="1003"/>
      <c r="AC125" s="1003"/>
      <c r="AD125" s="1003"/>
      <c r="AE125" s="1004"/>
      <c r="AF125" s="1005" t="s">
        <v>121</v>
      </c>
      <c r="AG125" s="1003"/>
      <c r="AH125" s="1003"/>
      <c r="AI125" s="1003"/>
      <c r="AJ125" s="1004"/>
      <c r="AK125" s="1005" t="s">
        <v>121</v>
      </c>
      <c r="AL125" s="1003"/>
      <c r="AM125" s="1003"/>
      <c r="AN125" s="1003"/>
      <c r="AO125" s="1004"/>
      <c r="AP125" s="1006" t="s">
        <v>121</v>
      </c>
      <c r="AQ125" s="1007"/>
      <c r="AR125" s="1007"/>
      <c r="AS125" s="1007"/>
      <c r="AT125" s="100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6" t="s">
        <v>451</v>
      </c>
      <c r="CL125" s="1051"/>
      <c r="CM125" s="1051"/>
      <c r="CN125" s="1051"/>
      <c r="CO125" s="1052"/>
      <c r="CP125" s="973" t="s">
        <v>452</v>
      </c>
      <c r="CQ125" s="941"/>
      <c r="CR125" s="941"/>
      <c r="CS125" s="941"/>
      <c r="CT125" s="941"/>
      <c r="CU125" s="941"/>
      <c r="CV125" s="941"/>
      <c r="CW125" s="941"/>
      <c r="CX125" s="941"/>
      <c r="CY125" s="941"/>
      <c r="CZ125" s="941"/>
      <c r="DA125" s="941"/>
      <c r="DB125" s="941"/>
      <c r="DC125" s="941"/>
      <c r="DD125" s="941"/>
      <c r="DE125" s="941"/>
      <c r="DF125" s="942"/>
      <c r="DG125" s="974" t="s">
        <v>121</v>
      </c>
      <c r="DH125" s="975"/>
      <c r="DI125" s="975"/>
      <c r="DJ125" s="975"/>
      <c r="DK125" s="975"/>
      <c r="DL125" s="975" t="s">
        <v>121</v>
      </c>
      <c r="DM125" s="975"/>
      <c r="DN125" s="975"/>
      <c r="DO125" s="975"/>
      <c r="DP125" s="975"/>
      <c r="DQ125" s="975" t="s">
        <v>121</v>
      </c>
      <c r="DR125" s="975"/>
      <c r="DS125" s="975"/>
      <c r="DT125" s="975"/>
      <c r="DU125" s="975"/>
      <c r="DV125" s="976" t="s">
        <v>121</v>
      </c>
      <c r="DW125" s="976"/>
      <c r="DX125" s="976"/>
      <c r="DY125" s="976"/>
      <c r="DZ125" s="977"/>
    </row>
    <row r="126" spans="1:130" s="212" customFormat="1" ht="26.25" customHeight="1" thickBot="1" x14ac:dyDescent="0.25">
      <c r="A126" s="1101"/>
      <c r="B126" s="993"/>
      <c r="C126" s="966" t="s">
        <v>441</v>
      </c>
      <c r="D126" s="967"/>
      <c r="E126" s="967"/>
      <c r="F126" s="967"/>
      <c r="G126" s="967"/>
      <c r="H126" s="967"/>
      <c r="I126" s="967"/>
      <c r="J126" s="967"/>
      <c r="K126" s="967"/>
      <c r="L126" s="967"/>
      <c r="M126" s="967"/>
      <c r="N126" s="967"/>
      <c r="O126" s="967"/>
      <c r="P126" s="967"/>
      <c r="Q126" s="967"/>
      <c r="R126" s="967"/>
      <c r="S126" s="967"/>
      <c r="T126" s="967"/>
      <c r="U126" s="967"/>
      <c r="V126" s="967"/>
      <c r="W126" s="967"/>
      <c r="X126" s="967"/>
      <c r="Y126" s="967"/>
      <c r="Z126" s="968"/>
      <c r="AA126" s="1002">
        <v>112</v>
      </c>
      <c r="AB126" s="1003"/>
      <c r="AC126" s="1003"/>
      <c r="AD126" s="1003"/>
      <c r="AE126" s="1004"/>
      <c r="AF126" s="1005">
        <v>158</v>
      </c>
      <c r="AG126" s="1003"/>
      <c r="AH126" s="1003"/>
      <c r="AI126" s="1003"/>
      <c r="AJ126" s="1004"/>
      <c r="AK126" s="1005" t="s">
        <v>121</v>
      </c>
      <c r="AL126" s="1003"/>
      <c r="AM126" s="1003"/>
      <c r="AN126" s="1003"/>
      <c r="AO126" s="1004"/>
      <c r="AP126" s="1006" t="s">
        <v>121</v>
      </c>
      <c r="AQ126" s="1007"/>
      <c r="AR126" s="1007"/>
      <c r="AS126" s="1007"/>
      <c r="AT126" s="100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7"/>
      <c r="CL126" s="1054"/>
      <c r="CM126" s="1054"/>
      <c r="CN126" s="1054"/>
      <c r="CO126" s="1055"/>
      <c r="CP126" s="966" t="s">
        <v>453</v>
      </c>
      <c r="CQ126" s="967"/>
      <c r="CR126" s="967"/>
      <c r="CS126" s="967"/>
      <c r="CT126" s="967"/>
      <c r="CU126" s="967"/>
      <c r="CV126" s="967"/>
      <c r="CW126" s="967"/>
      <c r="CX126" s="967"/>
      <c r="CY126" s="967"/>
      <c r="CZ126" s="967"/>
      <c r="DA126" s="967"/>
      <c r="DB126" s="967"/>
      <c r="DC126" s="967"/>
      <c r="DD126" s="967"/>
      <c r="DE126" s="967"/>
      <c r="DF126" s="968"/>
      <c r="DG126" s="969" t="s">
        <v>121</v>
      </c>
      <c r="DH126" s="970"/>
      <c r="DI126" s="970"/>
      <c r="DJ126" s="970"/>
      <c r="DK126" s="970"/>
      <c r="DL126" s="970" t="s">
        <v>121</v>
      </c>
      <c r="DM126" s="970"/>
      <c r="DN126" s="970"/>
      <c r="DO126" s="970"/>
      <c r="DP126" s="970"/>
      <c r="DQ126" s="970" t="s">
        <v>121</v>
      </c>
      <c r="DR126" s="970"/>
      <c r="DS126" s="970"/>
      <c r="DT126" s="970"/>
      <c r="DU126" s="970"/>
      <c r="DV126" s="971" t="s">
        <v>121</v>
      </c>
      <c r="DW126" s="971"/>
      <c r="DX126" s="971"/>
      <c r="DY126" s="971"/>
      <c r="DZ126" s="972"/>
    </row>
    <row r="127" spans="1:130" s="212" customFormat="1" ht="26.25" customHeight="1" x14ac:dyDescent="0.2">
      <c r="A127" s="1102"/>
      <c r="B127" s="995"/>
      <c r="C127" s="1017" t="s">
        <v>454</v>
      </c>
      <c r="D127" s="1009"/>
      <c r="E127" s="1009"/>
      <c r="F127" s="1009"/>
      <c r="G127" s="1009"/>
      <c r="H127" s="1009"/>
      <c r="I127" s="1009"/>
      <c r="J127" s="1009"/>
      <c r="K127" s="1009"/>
      <c r="L127" s="1009"/>
      <c r="M127" s="1009"/>
      <c r="N127" s="1009"/>
      <c r="O127" s="1009"/>
      <c r="P127" s="1009"/>
      <c r="Q127" s="1009"/>
      <c r="R127" s="1009"/>
      <c r="S127" s="1009"/>
      <c r="T127" s="1009"/>
      <c r="U127" s="1009"/>
      <c r="V127" s="1009"/>
      <c r="W127" s="1009"/>
      <c r="X127" s="1009"/>
      <c r="Y127" s="1009"/>
      <c r="Z127" s="1010"/>
      <c r="AA127" s="1002" t="s">
        <v>121</v>
      </c>
      <c r="AB127" s="1003"/>
      <c r="AC127" s="1003"/>
      <c r="AD127" s="1003"/>
      <c r="AE127" s="1004"/>
      <c r="AF127" s="1005" t="s">
        <v>121</v>
      </c>
      <c r="AG127" s="1003"/>
      <c r="AH127" s="1003"/>
      <c r="AI127" s="1003"/>
      <c r="AJ127" s="1004"/>
      <c r="AK127" s="1005" t="s">
        <v>121</v>
      </c>
      <c r="AL127" s="1003"/>
      <c r="AM127" s="1003"/>
      <c r="AN127" s="1003"/>
      <c r="AO127" s="1004"/>
      <c r="AP127" s="1006" t="s">
        <v>121</v>
      </c>
      <c r="AQ127" s="1007"/>
      <c r="AR127" s="1007"/>
      <c r="AS127" s="1007"/>
      <c r="AT127" s="1008"/>
      <c r="AU127" s="214"/>
      <c r="AV127" s="214"/>
      <c r="AW127" s="214"/>
      <c r="AX127" s="1075" t="s">
        <v>455</v>
      </c>
      <c r="AY127" s="1076"/>
      <c r="AZ127" s="1076"/>
      <c r="BA127" s="1076"/>
      <c r="BB127" s="1076"/>
      <c r="BC127" s="1076"/>
      <c r="BD127" s="1076"/>
      <c r="BE127" s="1077"/>
      <c r="BF127" s="1078" t="s">
        <v>456</v>
      </c>
      <c r="BG127" s="1076"/>
      <c r="BH127" s="1076"/>
      <c r="BI127" s="1076"/>
      <c r="BJ127" s="1076"/>
      <c r="BK127" s="1076"/>
      <c r="BL127" s="1077"/>
      <c r="BM127" s="1078" t="s">
        <v>457</v>
      </c>
      <c r="BN127" s="1076"/>
      <c r="BO127" s="1076"/>
      <c r="BP127" s="1076"/>
      <c r="BQ127" s="1076"/>
      <c r="BR127" s="1076"/>
      <c r="BS127" s="1077"/>
      <c r="BT127" s="1078" t="s">
        <v>458</v>
      </c>
      <c r="BU127" s="1076"/>
      <c r="BV127" s="1076"/>
      <c r="BW127" s="1076"/>
      <c r="BX127" s="1076"/>
      <c r="BY127" s="1076"/>
      <c r="BZ127" s="1099"/>
      <c r="CA127" s="214"/>
      <c r="CB127" s="214"/>
      <c r="CC127" s="214"/>
      <c r="CD127" s="237"/>
      <c r="CE127" s="237"/>
      <c r="CF127" s="237"/>
      <c r="CG127" s="214"/>
      <c r="CH127" s="214"/>
      <c r="CI127" s="214"/>
      <c r="CJ127" s="236"/>
      <c r="CK127" s="1067"/>
      <c r="CL127" s="1054"/>
      <c r="CM127" s="1054"/>
      <c r="CN127" s="1054"/>
      <c r="CO127" s="1055"/>
      <c r="CP127" s="966" t="s">
        <v>459</v>
      </c>
      <c r="CQ127" s="967"/>
      <c r="CR127" s="967"/>
      <c r="CS127" s="967"/>
      <c r="CT127" s="967"/>
      <c r="CU127" s="967"/>
      <c r="CV127" s="967"/>
      <c r="CW127" s="967"/>
      <c r="CX127" s="967"/>
      <c r="CY127" s="967"/>
      <c r="CZ127" s="967"/>
      <c r="DA127" s="967"/>
      <c r="DB127" s="967"/>
      <c r="DC127" s="967"/>
      <c r="DD127" s="967"/>
      <c r="DE127" s="967"/>
      <c r="DF127" s="968"/>
      <c r="DG127" s="969" t="s">
        <v>121</v>
      </c>
      <c r="DH127" s="970"/>
      <c r="DI127" s="970"/>
      <c r="DJ127" s="970"/>
      <c r="DK127" s="970"/>
      <c r="DL127" s="970" t="s">
        <v>121</v>
      </c>
      <c r="DM127" s="970"/>
      <c r="DN127" s="970"/>
      <c r="DO127" s="970"/>
      <c r="DP127" s="970"/>
      <c r="DQ127" s="970" t="s">
        <v>121</v>
      </c>
      <c r="DR127" s="970"/>
      <c r="DS127" s="970"/>
      <c r="DT127" s="970"/>
      <c r="DU127" s="970"/>
      <c r="DV127" s="971" t="s">
        <v>121</v>
      </c>
      <c r="DW127" s="971"/>
      <c r="DX127" s="971"/>
      <c r="DY127" s="971"/>
      <c r="DZ127" s="972"/>
    </row>
    <row r="128" spans="1:130" s="212" customFormat="1" ht="26.25" customHeight="1" thickBot="1" x14ac:dyDescent="0.25">
      <c r="A128" s="1085" t="s">
        <v>460</v>
      </c>
      <c r="B128" s="1086"/>
      <c r="C128" s="1086"/>
      <c r="D128" s="1086"/>
      <c r="E128" s="1086"/>
      <c r="F128" s="1086"/>
      <c r="G128" s="1086"/>
      <c r="H128" s="1086"/>
      <c r="I128" s="1086"/>
      <c r="J128" s="1086"/>
      <c r="K128" s="1086"/>
      <c r="L128" s="1086"/>
      <c r="M128" s="1086"/>
      <c r="N128" s="1086"/>
      <c r="O128" s="1086"/>
      <c r="P128" s="1086"/>
      <c r="Q128" s="1086"/>
      <c r="R128" s="1086"/>
      <c r="S128" s="1086"/>
      <c r="T128" s="1086"/>
      <c r="U128" s="1086"/>
      <c r="V128" s="1086"/>
      <c r="W128" s="1087" t="s">
        <v>461</v>
      </c>
      <c r="X128" s="1087"/>
      <c r="Y128" s="1087"/>
      <c r="Z128" s="1088"/>
      <c r="AA128" s="1089">
        <v>20000</v>
      </c>
      <c r="AB128" s="1090"/>
      <c r="AC128" s="1090"/>
      <c r="AD128" s="1090"/>
      <c r="AE128" s="1091"/>
      <c r="AF128" s="1092">
        <v>20000</v>
      </c>
      <c r="AG128" s="1090"/>
      <c r="AH128" s="1090"/>
      <c r="AI128" s="1090"/>
      <c r="AJ128" s="1091"/>
      <c r="AK128" s="1092">
        <v>27684</v>
      </c>
      <c r="AL128" s="1090"/>
      <c r="AM128" s="1090"/>
      <c r="AN128" s="1090"/>
      <c r="AO128" s="1091"/>
      <c r="AP128" s="1093"/>
      <c r="AQ128" s="1094"/>
      <c r="AR128" s="1094"/>
      <c r="AS128" s="1094"/>
      <c r="AT128" s="1095"/>
      <c r="AU128" s="214"/>
      <c r="AV128" s="214"/>
      <c r="AW128" s="214"/>
      <c r="AX128" s="940" t="s">
        <v>462</v>
      </c>
      <c r="AY128" s="941"/>
      <c r="AZ128" s="941"/>
      <c r="BA128" s="941"/>
      <c r="BB128" s="941"/>
      <c r="BC128" s="941"/>
      <c r="BD128" s="941"/>
      <c r="BE128" s="942"/>
      <c r="BF128" s="1096" t="s">
        <v>121</v>
      </c>
      <c r="BG128" s="1097"/>
      <c r="BH128" s="1097"/>
      <c r="BI128" s="1097"/>
      <c r="BJ128" s="1097"/>
      <c r="BK128" s="1097"/>
      <c r="BL128" s="1098"/>
      <c r="BM128" s="1096">
        <v>15</v>
      </c>
      <c r="BN128" s="1097"/>
      <c r="BO128" s="1097"/>
      <c r="BP128" s="1097"/>
      <c r="BQ128" s="1097"/>
      <c r="BR128" s="1097"/>
      <c r="BS128" s="1098"/>
      <c r="BT128" s="1096">
        <v>20</v>
      </c>
      <c r="BU128" s="1097"/>
      <c r="BV128" s="1097"/>
      <c r="BW128" s="1097"/>
      <c r="BX128" s="1097"/>
      <c r="BY128" s="1097"/>
      <c r="BZ128" s="1120"/>
      <c r="CA128" s="237"/>
      <c r="CB128" s="237"/>
      <c r="CC128" s="237"/>
      <c r="CD128" s="237"/>
      <c r="CE128" s="237"/>
      <c r="CF128" s="237"/>
      <c r="CG128" s="214"/>
      <c r="CH128" s="214"/>
      <c r="CI128" s="214"/>
      <c r="CJ128" s="236"/>
      <c r="CK128" s="1068"/>
      <c r="CL128" s="1069"/>
      <c r="CM128" s="1069"/>
      <c r="CN128" s="1069"/>
      <c r="CO128" s="1070"/>
      <c r="CP128" s="1079" t="s">
        <v>463</v>
      </c>
      <c r="CQ128" s="770"/>
      <c r="CR128" s="770"/>
      <c r="CS128" s="770"/>
      <c r="CT128" s="770"/>
      <c r="CU128" s="770"/>
      <c r="CV128" s="770"/>
      <c r="CW128" s="770"/>
      <c r="CX128" s="770"/>
      <c r="CY128" s="770"/>
      <c r="CZ128" s="770"/>
      <c r="DA128" s="770"/>
      <c r="DB128" s="770"/>
      <c r="DC128" s="770"/>
      <c r="DD128" s="770"/>
      <c r="DE128" s="770"/>
      <c r="DF128" s="1080"/>
      <c r="DG128" s="1081" t="s">
        <v>121</v>
      </c>
      <c r="DH128" s="1082"/>
      <c r="DI128" s="1082"/>
      <c r="DJ128" s="1082"/>
      <c r="DK128" s="1082"/>
      <c r="DL128" s="1082" t="s">
        <v>121</v>
      </c>
      <c r="DM128" s="1082"/>
      <c r="DN128" s="1082"/>
      <c r="DO128" s="1082"/>
      <c r="DP128" s="1082"/>
      <c r="DQ128" s="1082" t="s">
        <v>121</v>
      </c>
      <c r="DR128" s="1082"/>
      <c r="DS128" s="1082"/>
      <c r="DT128" s="1082"/>
      <c r="DU128" s="1082"/>
      <c r="DV128" s="1083" t="s">
        <v>121</v>
      </c>
      <c r="DW128" s="1083"/>
      <c r="DX128" s="1083"/>
      <c r="DY128" s="1083"/>
      <c r="DZ128" s="1084"/>
    </row>
    <row r="129" spans="1:131" s="212" customFormat="1" ht="26.25" customHeight="1" x14ac:dyDescent="0.2">
      <c r="A129" s="978" t="s">
        <v>102</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14" t="s">
        <v>464</v>
      </c>
      <c r="X129" s="1115"/>
      <c r="Y129" s="1115"/>
      <c r="Z129" s="1116"/>
      <c r="AA129" s="1002">
        <v>3506835</v>
      </c>
      <c r="AB129" s="1003"/>
      <c r="AC129" s="1003"/>
      <c r="AD129" s="1003"/>
      <c r="AE129" s="1004"/>
      <c r="AF129" s="1005">
        <v>3558236</v>
      </c>
      <c r="AG129" s="1003"/>
      <c r="AH129" s="1003"/>
      <c r="AI129" s="1003"/>
      <c r="AJ129" s="1004"/>
      <c r="AK129" s="1005">
        <v>3595034</v>
      </c>
      <c r="AL129" s="1003"/>
      <c r="AM129" s="1003"/>
      <c r="AN129" s="1003"/>
      <c r="AO129" s="1004"/>
      <c r="AP129" s="1117"/>
      <c r="AQ129" s="1118"/>
      <c r="AR129" s="1118"/>
      <c r="AS129" s="1118"/>
      <c r="AT129" s="1119"/>
      <c r="AU129" s="215"/>
      <c r="AV129" s="215"/>
      <c r="AW129" s="215"/>
      <c r="AX129" s="1109" t="s">
        <v>465</v>
      </c>
      <c r="AY129" s="967"/>
      <c r="AZ129" s="967"/>
      <c r="BA129" s="967"/>
      <c r="BB129" s="967"/>
      <c r="BC129" s="967"/>
      <c r="BD129" s="967"/>
      <c r="BE129" s="968"/>
      <c r="BF129" s="1110" t="s">
        <v>121</v>
      </c>
      <c r="BG129" s="1111"/>
      <c r="BH129" s="1111"/>
      <c r="BI129" s="1111"/>
      <c r="BJ129" s="1111"/>
      <c r="BK129" s="1111"/>
      <c r="BL129" s="1112"/>
      <c r="BM129" s="1110">
        <v>20</v>
      </c>
      <c r="BN129" s="1111"/>
      <c r="BO129" s="1111"/>
      <c r="BP129" s="1111"/>
      <c r="BQ129" s="1111"/>
      <c r="BR129" s="1111"/>
      <c r="BS129" s="1112"/>
      <c r="BT129" s="1110">
        <v>30</v>
      </c>
      <c r="BU129" s="1111"/>
      <c r="BV129" s="1111"/>
      <c r="BW129" s="1111"/>
      <c r="BX129" s="1111"/>
      <c r="BY129" s="1111"/>
      <c r="BZ129" s="111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8" t="s">
        <v>466</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14" t="s">
        <v>467</v>
      </c>
      <c r="X130" s="1115"/>
      <c r="Y130" s="1115"/>
      <c r="Z130" s="1116"/>
      <c r="AA130" s="1002">
        <v>375624</v>
      </c>
      <c r="AB130" s="1003"/>
      <c r="AC130" s="1003"/>
      <c r="AD130" s="1003"/>
      <c r="AE130" s="1004"/>
      <c r="AF130" s="1005">
        <v>371785</v>
      </c>
      <c r="AG130" s="1003"/>
      <c r="AH130" s="1003"/>
      <c r="AI130" s="1003"/>
      <c r="AJ130" s="1004"/>
      <c r="AK130" s="1005">
        <v>331625</v>
      </c>
      <c r="AL130" s="1003"/>
      <c r="AM130" s="1003"/>
      <c r="AN130" s="1003"/>
      <c r="AO130" s="1004"/>
      <c r="AP130" s="1117"/>
      <c r="AQ130" s="1118"/>
      <c r="AR130" s="1118"/>
      <c r="AS130" s="1118"/>
      <c r="AT130" s="1119"/>
      <c r="AU130" s="215"/>
      <c r="AV130" s="215"/>
      <c r="AW130" s="215"/>
      <c r="AX130" s="1109" t="s">
        <v>468</v>
      </c>
      <c r="AY130" s="967"/>
      <c r="AZ130" s="967"/>
      <c r="BA130" s="967"/>
      <c r="BB130" s="967"/>
      <c r="BC130" s="967"/>
      <c r="BD130" s="967"/>
      <c r="BE130" s="968"/>
      <c r="BF130" s="1145">
        <v>7.7</v>
      </c>
      <c r="BG130" s="1146"/>
      <c r="BH130" s="1146"/>
      <c r="BI130" s="1146"/>
      <c r="BJ130" s="1146"/>
      <c r="BK130" s="1146"/>
      <c r="BL130" s="1147"/>
      <c r="BM130" s="1145">
        <v>25</v>
      </c>
      <c r="BN130" s="1146"/>
      <c r="BO130" s="1146"/>
      <c r="BP130" s="1146"/>
      <c r="BQ130" s="1146"/>
      <c r="BR130" s="1146"/>
      <c r="BS130" s="1147"/>
      <c r="BT130" s="1145">
        <v>35</v>
      </c>
      <c r="BU130" s="1146"/>
      <c r="BV130" s="1146"/>
      <c r="BW130" s="1146"/>
      <c r="BX130" s="1146"/>
      <c r="BY130" s="1146"/>
      <c r="BZ130" s="114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9"/>
      <c r="B131" s="1150"/>
      <c r="C131" s="1150"/>
      <c r="D131" s="1150"/>
      <c r="E131" s="1150"/>
      <c r="F131" s="1150"/>
      <c r="G131" s="1150"/>
      <c r="H131" s="1150"/>
      <c r="I131" s="1150"/>
      <c r="J131" s="1150"/>
      <c r="K131" s="1150"/>
      <c r="L131" s="1150"/>
      <c r="M131" s="1150"/>
      <c r="N131" s="1150"/>
      <c r="O131" s="1150"/>
      <c r="P131" s="1150"/>
      <c r="Q131" s="1150"/>
      <c r="R131" s="1150"/>
      <c r="S131" s="1150"/>
      <c r="T131" s="1150"/>
      <c r="U131" s="1150"/>
      <c r="V131" s="1150"/>
      <c r="W131" s="1151" t="s">
        <v>469</v>
      </c>
      <c r="X131" s="1152"/>
      <c r="Y131" s="1152"/>
      <c r="Z131" s="1153"/>
      <c r="AA131" s="1048">
        <v>3131211</v>
      </c>
      <c r="AB131" s="1030"/>
      <c r="AC131" s="1030"/>
      <c r="AD131" s="1030"/>
      <c r="AE131" s="1031"/>
      <c r="AF131" s="1029">
        <v>3186451</v>
      </c>
      <c r="AG131" s="1030"/>
      <c r="AH131" s="1030"/>
      <c r="AI131" s="1030"/>
      <c r="AJ131" s="1031"/>
      <c r="AK131" s="1029">
        <v>3263409</v>
      </c>
      <c r="AL131" s="1030"/>
      <c r="AM131" s="1030"/>
      <c r="AN131" s="1030"/>
      <c r="AO131" s="1031"/>
      <c r="AP131" s="1154"/>
      <c r="AQ131" s="1155"/>
      <c r="AR131" s="1155"/>
      <c r="AS131" s="1155"/>
      <c r="AT131" s="1156"/>
      <c r="AU131" s="215"/>
      <c r="AV131" s="215"/>
      <c r="AW131" s="215"/>
      <c r="AX131" s="1127" t="s">
        <v>470</v>
      </c>
      <c r="AY131" s="770"/>
      <c r="AZ131" s="770"/>
      <c r="BA131" s="770"/>
      <c r="BB131" s="770"/>
      <c r="BC131" s="770"/>
      <c r="BD131" s="770"/>
      <c r="BE131" s="1080"/>
      <c r="BF131" s="1128">
        <v>11.8</v>
      </c>
      <c r="BG131" s="1129"/>
      <c r="BH131" s="1129"/>
      <c r="BI131" s="1129"/>
      <c r="BJ131" s="1129"/>
      <c r="BK131" s="1129"/>
      <c r="BL131" s="1130"/>
      <c r="BM131" s="1128">
        <v>350</v>
      </c>
      <c r="BN131" s="1129"/>
      <c r="BO131" s="1129"/>
      <c r="BP131" s="1129"/>
      <c r="BQ131" s="1129"/>
      <c r="BR131" s="1129"/>
      <c r="BS131" s="1130"/>
      <c r="BT131" s="1131"/>
      <c r="BU131" s="1132"/>
      <c r="BV131" s="1132"/>
      <c r="BW131" s="1132"/>
      <c r="BX131" s="1132"/>
      <c r="BY131" s="1132"/>
      <c r="BZ131" s="113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34" t="s">
        <v>471</v>
      </c>
      <c r="B132" s="1135"/>
      <c r="C132" s="1135"/>
      <c r="D132" s="1135"/>
      <c r="E132" s="1135"/>
      <c r="F132" s="1135"/>
      <c r="G132" s="1135"/>
      <c r="H132" s="1135"/>
      <c r="I132" s="1135"/>
      <c r="J132" s="1135"/>
      <c r="K132" s="1135"/>
      <c r="L132" s="1135"/>
      <c r="M132" s="1135"/>
      <c r="N132" s="1135"/>
      <c r="O132" s="1135"/>
      <c r="P132" s="1135"/>
      <c r="Q132" s="1135"/>
      <c r="R132" s="1135"/>
      <c r="S132" s="1135"/>
      <c r="T132" s="1135"/>
      <c r="U132" s="1135"/>
      <c r="V132" s="1138" t="s">
        <v>472</v>
      </c>
      <c r="W132" s="1138"/>
      <c r="X132" s="1138"/>
      <c r="Y132" s="1138"/>
      <c r="Z132" s="1139"/>
      <c r="AA132" s="1140">
        <v>8.1677664009999997</v>
      </c>
      <c r="AB132" s="1141"/>
      <c r="AC132" s="1141"/>
      <c r="AD132" s="1141"/>
      <c r="AE132" s="1142"/>
      <c r="AF132" s="1143">
        <v>8.0724919350000004</v>
      </c>
      <c r="AG132" s="1141"/>
      <c r="AH132" s="1141"/>
      <c r="AI132" s="1141"/>
      <c r="AJ132" s="1142"/>
      <c r="AK132" s="1143">
        <v>7.1134203530000004</v>
      </c>
      <c r="AL132" s="1141"/>
      <c r="AM132" s="1141"/>
      <c r="AN132" s="1141"/>
      <c r="AO132" s="1142"/>
      <c r="AP132" s="1045"/>
      <c r="AQ132" s="1046"/>
      <c r="AR132" s="1046"/>
      <c r="AS132" s="1046"/>
      <c r="AT132" s="114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36"/>
      <c r="B133" s="1137"/>
      <c r="C133" s="1137"/>
      <c r="D133" s="1137"/>
      <c r="E133" s="1137"/>
      <c r="F133" s="1137"/>
      <c r="G133" s="1137"/>
      <c r="H133" s="1137"/>
      <c r="I133" s="1137"/>
      <c r="J133" s="1137"/>
      <c r="K133" s="1137"/>
      <c r="L133" s="1137"/>
      <c r="M133" s="1137"/>
      <c r="N133" s="1137"/>
      <c r="O133" s="1137"/>
      <c r="P133" s="1137"/>
      <c r="Q133" s="1137"/>
      <c r="R133" s="1137"/>
      <c r="S133" s="1137"/>
      <c r="T133" s="1137"/>
      <c r="U133" s="1137"/>
      <c r="V133" s="1121" t="s">
        <v>473</v>
      </c>
      <c r="W133" s="1121"/>
      <c r="X133" s="1121"/>
      <c r="Y133" s="1121"/>
      <c r="Z133" s="1122"/>
      <c r="AA133" s="1123">
        <v>7.8</v>
      </c>
      <c r="AB133" s="1124"/>
      <c r="AC133" s="1124"/>
      <c r="AD133" s="1124"/>
      <c r="AE133" s="1125"/>
      <c r="AF133" s="1123">
        <v>7.6</v>
      </c>
      <c r="AG133" s="1124"/>
      <c r="AH133" s="1124"/>
      <c r="AI133" s="1124"/>
      <c r="AJ133" s="1125"/>
      <c r="AK133" s="1123">
        <v>7.7</v>
      </c>
      <c r="AL133" s="1124"/>
      <c r="AM133" s="1124"/>
      <c r="AN133" s="1124"/>
      <c r="AO133" s="1125"/>
      <c r="AP133" s="1072"/>
      <c r="AQ133" s="1073"/>
      <c r="AR133" s="1073"/>
      <c r="AS133" s="1073"/>
      <c r="AT133" s="112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YQ4VSnQJ4OjL2iiEr5hiqO4n3Y4DY01YpR7bEluZkWsEnxrN40qiksLfjZDz9HdzI0mQAEEX33F9P3CzhZgA==" saltValue="RNvYxTv85gOYXPi7ULCHl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qHCpAKm5IDEfJDfQQZ5CFmlFRrVaiqpQ58QQUkIAWDWnWncHFO1saHBYScLdTpT/MLoMfHkrig1gITl//KWA==" saltValue="JidGdctfatkOk+N/STuh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4uWDksJ/yTI28J4RAn6eQijtJsUYtTFCZbIRaqlPdbhgieiFnqPyYZXPKaKGNnWrY7mINNQCkJg1RcNzl8wPQ==" saltValue="JiAOM1MjcVRfejYsofXWb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58" t="s">
        <v>477</v>
      </c>
      <c r="AP7" s="253"/>
      <c r="AQ7" s="254" t="s">
        <v>478</v>
      </c>
      <c r="AR7" s="255"/>
    </row>
    <row r="8" spans="1:46" ht="13.2" x14ac:dyDescent="0.2">
      <c r="A8" s="247"/>
      <c r="AK8" s="256"/>
      <c r="AL8" s="257"/>
      <c r="AM8" s="257"/>
      <c r="AN8" s="258"/>
      <c r="AO8" s="1159"/>
      <c r="AP8" s="259" t="s">
        <v>479</v>
      </c>
      <c r="AQ8" s="260" t="s">
        <v>480</v>
      </c>
      <c r="AR8" s="261" t="s">
        <v>481</v>
      </c>
    </row>
    <row r="9" spans="1:46" ht="13.2" x14ac:dyDescent="0.2">
      <c r="A9" s="247"/>
      <c r="AK9" s="1160" t="s">
        <v>482</v>
      </c>
      <c r="AL9" s="1161"/>
      <c r="AM9" s="1161"/>
      <c r="AN9" s="1162"/>
      <c r="AO9" s="262">
        <v>1063494</v>
      </c>
      <c r="AP9" s="262">
        <v>100510</v>
      </c>
      <c r="AQ9" s="263">
        <v>120794</v>
      </c>
      <c r="AR9" s="264">
        <v>-16.8</v>
      </c>
    </row>
    <row r="10" spans="1:46" ht="13.5" customHeight="1" x14ac:dyDescent="0.2">
      <c r="A10" s="247"/>
      <c r="AK10" s="1160" t="s">
        <v>483</v>
      </c>
      <c r="AL10" s="1161"/>
      <c r="AM10" s="1161"/>
      <c r="AN10" s="1162"/>
      <c r="AO10" s="265">
        <v>233907</v>
      </c>
      <c r="AP10" s="265">
        <v>22106</v>
      </c>
      <c r="AQ10" s="266">
        <v>16294</v>
      </c>
      <c r="AR10" s="267">
        <v>35.700000000000003</v>
      </c>
    </row>
    <row r="11" spans="1:46" ht="13.5" customHeight="1" x14ac:dyDescent="0.2">
      <c r="A11" s="247"/>
      <c r="AK11" s="1160" t="s">
        <v>484</v>
      </c>
      <c r="AL11" s="1161"/>
      <c r="AM11" s="1161"/>
      <c r="AN11" s="1162"/>
      <c r="AO11" s="265">
        <v>15975</v>
      </c>
      <c r="AP11" s="265">
        <v>1510</v>
      </c>
      <c r="AQ11" s="266">
        <v>1928</v>
      </c>
      <c r="AR11" s="267">
        <v>-21.7</v>
      </c>
    </row>
    <row r="12" spans="1:46" ht="13.5" customHeight="1" x14ac:dyDescent="0.2">
      <c r="A12" s="247"/>
      <c r="AK12" s="1160" t="s">
        <v>485</v>
      </c>
      <c r="AL12" s="1161"/>
      <c r="AM12" s="1161"/>
      <c r="AN12" s="1162"/>
      <c r="AO12" s="265" t="s">
        <v>486</v>
      </c>
      <c r="AP12" s="265" t="s">
        <v>486</v>
      </c>
      <c r="AQ12" s="266">
        <v>20</v>
      </c>
      <c r="AR12" s="267" t="s">
        <v>486</v>
      </c>
    </row>
    <row r="13" spans="1:46" ht="13.5" customHeight="1" x14ac:dyDescent="0.2">
      <c r="A13" s="247"/>
      <c r="AK13" s="1160" t="s">
        <v>487</v>
      </c>
      <c r="AL13" s="1161"/>
      <c r="AM13" s="1161"/>
      <c r="AN13" s="1162"/>
      <c r="AO13" s="265">
        <v>14900</v>
      </c>
      <c r="AP13" s="265">
        <v>1408</v>
      </c>
      <c r="AQ13" s="266">
        <v>4630</v>
      </c>
      <c r="AR13" s="267">
        <v>-69.599999999999994</v>
      </c>
    </row>
    <row r="14" spans="1:46" ht="13.5" customHeight="1" x14ac:dyDescent="0.2">
      <c r="A14" s="247"/>
      <c r="AK14" s="1160" t="s">
        <v>488</v>
      </c>
      <c r="AL14" s="1161"/>
      <c r="AM14" s="1161"/>
      <c r="AN14" s="1162"/>
      <c r="AO14" s="265">
        <v>28013</v>
      </c>
      <c r="AP14" s="265">
        <v>2647</v>
      </c>
      <c r="AQ14" s="266">
        <v>2459</v>
      </c>
      <c r="AR14" s="267">
        <v>7.6</v>
      </c>
    </row>
    <row r="15" spans="1:46" ht="13.5" customHeight="1" x14ac:dyDescent="0.2">
      <c r="A15" s="247"/>
      <c r="AK15" s="1163" t="s">
        <v>489</v>
      </c>
      <c r="AL15" s="1164"/>
      <c r="AM15" s="1164"/>
      <c r="AN15" s="1165"/>
      <c r="AO15" s="265">
        <v>-76546</v>
      </c>
      <c r="AP15" s="265">
        <v>-7234</v>
      </c>
      <c r="AQ15" s="266">
        <v>-7108</v>
      </c>
      <c r="AR15" s="267">
        <v>1.8</v>
      </c>
    </row>
    <row r="16" spans="1:46" ht="13.2" x14ac:dyDescent="0.2">
      <c r="A16" s="247"/>
      <c r="AK16" s="1163" t="s">
        <v>176</v>
      </c>
      <c r="AL16" s="1164"/>
      <c r="AM16" s="1164"/>
      <c r="AN16" s="1165"/>
      <c r="AO16" s="265">
        <v>1279743</v>
      </c>
      <c r="AP16" s="265">
        <v>120947</v>
      </c>
      <c r="AQ16" s="266">
        <v>139017</v>
      </c>
      <c r="AR16" s="267">
        <v>-13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66" t="s">
        <v>494</v>
      </c>
      <c r="AL21" s="1167"/>
      <c r="AM21" s="1167"/>
      <c r="AN21" s="1168"/>
      <c r="AO21" s="277">
        <v>10.02</v>
      </c>
      <c r="AP21" s="278">
        <v>11.1</v>
      </c>
      <c r="AQ21" s="279">
        <v>-1.08</v>
      </c>
      <c r="AS21" s="280"/>
      <c r="AT21" s="276"/>
    </row>
    <row r="22" spans="1:46" s="248" customFormat="1" ht="13.2" x14ac:dyDescent="0.2">
      <c r="A22" s="276"/>
      <c r="AK22" s="1166" t="s">
        <v>495</v>
      </c>
      <c r="AL22" s="1167"/>
      <c r="AM22" s="1167"/>
      <c r="AN22" s="1168"/>
      <c r="AO22" s="281">
        <v>92.3</v>
      </c>
      <c r="AP22" s="282">
        <v>96.5</v>
      </c>
      <c r="AQ22" s="283">
        <v>-4.2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57" t="s">
        <v>496</v>
      </c>
      <c r="B26" s="1157"/>
      <c r="C26" s="1157"/>
      <c r="D26" s="1157"/>
      <c r="E26" s="1157"/>
      <c r="F26" s="1157"/>
      <c r="G26" s="1157"/>
      <c r="H26" s="1157"/>
      <c r="I26" s="1157"/>
      <c r="J26" s="1157"/>
      <c r="K26" s="1157"/>
      <c r="L26" s="1157"/>
      <c r="M26" s="1157"/>
      <c r="N26" s="1157"/>
      <c r="O26" s="1157"/>
      <c r="P26" s="1157"/>
      <c r="Q26" s="1157"/>
      <c r="R26" s="1157"/>
      <c r="S26" s="1157"/>
      <c r="T26" s="1157"/>
      <c r="U26" s="1157"/>
      <c r="V26" s="1157"/>
      <c r="W26" s="1157"/>
      <c r="X26" s="1157"/>
      <c r="Y26" s="1157"/>
      <c r="Z26" s="1157"/>
      <c r="AA26" s="1157"/>
      <c r="AB26" s="1157"/>
      <c r="AC26" s="1157"/>
      <c r="AD26" s="1157"/>
      <c r="AE26" s="1157"/>
      <c r="AF26" s="1157"/>
      <c r="AG26" s="1157"/>
      <c r="AH26" s="1157"/>
      <c r="AI26" s="1157"/>
      <c r="AJ26" s="1157"/>
      <c r="AK26" s="1157"/>
      <c r="AL26" s="1157"/>
      <c r="AM26" s="1157"/>
      <c r="AN26" s="1157"/>
      <c r="AO26" s="1157"/>
      <c r="AP26" s="1157"/>
      <c r="AQ26" s="1157"/>
      <c r="AR26" s="1157"/>
      <c r="AS26" s="1157"/>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58" t="s">
        <v>477</v>
      </c>
      <c r="AP30" s="253"/>
      <c r="AQ30" s="254" t="s">
        <v>478</v>
      </c>
      <c r="AR30" s="255"/>
    </row>
    <row r="31" spans="1:46" ht="13.2" x14ac:dyDescent="0.2">
      <c r="A31" s="247"/>
      <c r="AK31" s="256"/>
      <c r="AL31" s="257"/>
      <c r="AM31" s="257"/>
      <c r="AN31" s="258"/>
      <c r="AO31" s="1159"/>
      <c r="AP31" s="259" t="s">
        <v>479</v>
      </c>
      <c r="AQ31" s="260" t="s">
        <v>480</v>
      </c>
      <c r="AR31" s="261" t="s">
        <v>481</v>
      </c>
    </row>
    <row r="32" spans="1:46" ht="27" customHeight="1" x14ac:dyDescent="0.2">
      <c r="A32" s="247"/>
      <c r="AK32" s="1174" t="s">
        <v>499</v>
      </c>
      <c r="AL32" s="1175"/>
      <c r="AM32" s="1175"/>
      <c r="AN32" s="1176"/>
      <c r="AO32" s="291">
        <v>441639</v>
      </c>
      <c r="AP32" s="291">
        <v>41739</v>
      </c>
      <c r="AQ32" s="292">
        <v>62408</v>
      </c>
      <c r="AR32" s="293">
        <v>-33.1</v>
      </c>
    </row>
    <row r="33" spans="1:46" ht="13.5" customHeight="1" x14ac:dyDescent="0.2">
      <c r="A33" s="247"/>
      <c r="AK33" s="1174" t="s">
        <v>500</v>
      </c>
      <c r="AL33" s="1175"/>
      <c r="AM33" s="1175"/>
      <c r="AN33" s="1176"/>
      <c r="AO33" s="291" t="s">
        <v>486</v>
      </c>
      <c r="AP33" s="291" t="s">
        <v>486</v>
      </c>
      <c r="AQ33" s="292" t="s">
        <v>486</v>
      </c>
      <c r="AR33" s="293" t="s">
        <v>486</v>
      </c>
    </row>
    <row r="34" spans="1:46" ht="27" customHeight="1" x14ac:dyDescent="0.2">
      <c r="A34" s="247"/>
      <c r="AK34" s="1174" t="s">
        <v>501</v>
      </c>
      <c r="AL34" s="1175"/>
      <c r="AM34" s="1175"/>
      <c r="AN34" s="1176"/>
      <c r="AO34" s="291" t="s">
        <v>486</v>
      </c>
      <c r="AP34" s="291" t="s">
        <v>486</v>
      </c>
      <c r="AQ34" s="292">
        <v>4</v>
      </c>
      <c r="AR34" s="293" t="s">
        <v>486</v>
      </c>
    </row>
    <row r="35" spans="1:46" ht="27" customHeight="1" x14ac:dyDescent="0.2">
      <c r="A35" s="247"/>
      <c r="AK35" s="1174" t="s">
        <v>502</v>
      </c>
      <c r="AL35" s="1175"/>
      <c r="AM35" s="1175"/>
      <c r="AN35" s="1176"/>
      <c r="AO35" s="291">
        <v>133877</v>
      </c>
      <c r="AP35" s="291">
        <v>12653</v>
      </c>
      <c r="AQ35" s="292">
        <v>14219</v>
      </c>
      <c r="AR35" s="293">
        <v>-11</v>
      </c>
    </row>
    <row r="36" spans="1:46" ht="27" customHeight="1" x14ac:dyDescent="0.2">
      <c r="A36" s="247"/>
      <c r="AK36" s="1174" t="s">
        <v>503</v>
      </c>
      <c r="AL36" s="1175"/>
      <c r="AM36" s="1175"/>
      <c r="AN36" s="1176"/>
      <c r="AO36" s="291">
        <v>15933</v>
      </c>
      <c r="AP36" s="291">
        <v>1506</v>
      </c>
      <c r="AQ36" s="292">
        <v>4004</v>
      </c>
      <c r="AR36" s="293">
        <v>-62.4</v>
      </c>
    </row>
    <row r="37" spans="1:46" ht="13.5" customHeight="1" x14ac:dyDescent="0.2">
      <c r="A37" s="247"/>
      <c r="AK37" s="1174" t="s">
        <v>504</v>
      </c>
      <c r="AL37" s="1175"/>
      <c r="AM37" s="1175"/>
      <c r="AN37" s="1176"/>
      <c r="AO37" s="291" t="s">
        <v>486</v>
      </c>
      <c r="AP37" s="291" t="s">
        <v>486</v>
      </c>
      <c r="AQ37" s="292">
        <v>309</v>
      </c>
      <c r="AR37" s="293" t="s">
        <v>486</v>
      </c>
    </row>
    <row r="38" spans="1:46" ht="27" customHeight="1" x14ac:dyDescent="0.2">
      <c r="A38" s="247"/>
      <c r="AK38" s="1177" t="s">
        <v>505</v>
      </c>
      <c r="AL38" s="1178"/>
      <c r="AM38" s="1178"/>
      <c r="AN38" s="1179"/>
      <c r="AO38" s="294" t="s">
        <v>486</v>
      </c>
      <c r="AP38" s="294" t="s">
        <v>486</v>
      </c>
      <c r="AQ38" s="295">
        <v>4</v>
      </c>
      <c r="AR38" s="283" t="s">
        <v>486</v>
      </c>
      <c r="AS38" s="290"/>
    </row>
    <row r="39" spans="1:46" ht="13.2" x14ac:dyDescent="0.2">
      <c r="A39" s="247"/>
      <c r="AK39" s="1177" t="s">
        <v>506</v>
      </c>
      <c r="AL39" s="1178"/>
      <c r="AM39" s="1178"/>
      <c r="AN39" s="1179"/>
      <c r="AO39" s="291">
        <v>-27684</v>
      </c>
      <c r="AP39" s="291">
        <v>-2616</v>
      </c>
      <c r="AQ39" s="292">
        <v>-2554</v>
      </c>
      <c r="AR39" s="293">
        <v>2.4</v>
      </c>
      <c r="AS39" s="290"/>
    </row>
    <row r="40" spans="1:46" ht="27" customHeight="1" x14ac:dyDescent="0.2">
      <c r="A40" s="247"/>
      <c r="AK40" s="1174" t="s">
        <v>507</v>
      </c>
      <c r="AL40" s="1175"/>
      <c r="AM40" s="1175"/>
      <c r="AN40" s="1176"/>
      <c r="AO40" s="291">
        <v>-331625</v>
      </c>
      <c r="AP40" s="291">
        <v>-31342</v>
      </c>
      <c r="AQ40" s="292">
        <v>-52280</v>
      </c>
      <c r="AR40" s="293">
        <v>-40</v>
      </c>
      <c r="AS40" s="290"/>
    </row>
    <row r="41" spans="1:46" ht="13.2" x14ac:dyDescent="0.2">
      <c r="A41" s="247"/>
      <c r="AK41" s="1180" t="s">
        <v>286</v>
      </c>
      <c r="AL41" s="1181"/>
      <c r="AM41" s="1181"/>
      <c r="AN41" s="1182"/>
      <c r="AO41" s="291">
        <v>232140</v>
      </c>
      <c r="AP41" s="291">
        <v>21939</v>
      </c>
      <c r="AQ41" s="292">
        <v>26115</v>
      </c>
      <c r="AR41" s="293">
        <v>-16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69" t="s">
        <v>477</v>
      </c>
      <c r="AN49" s="1171" t="s">
        <v>510</v>
      </c>
      <c r="AO49" s="1172"/>
      <c r="AP49" s="1172"/>
      <c r="AQ49" s="1172"/>
      <c r="AR49" s="1173"/>
    </row>
    <row r="50" spans="1:44" ht="13.2" x14ac:dyDescent="0.2">
      <c r="A50" s="247"/>
      <c r="AK50" s="305"/>
      <c r="AL50" s="306"/>
      <c r="AM50" s="1170"/>
      <c r="AN50" s="307" t="s">
        <v>511</v>
      </c>
      <c r="AO50" s="308" t="s">
        <v>512</v>
      </c>
      <c r="AP50" s="309" t="s">
        <v>513</v>
      </c>
      <c r="AQ50" s="310" t="s">
        <v>514</v>
      </c>
      <c r="AR50" s="311" t="s">
        <v>515</v>
      </c>
    </row>
    <row r="51" spans="1:44" ht="13.2" x14ac:dyDescent="0.2">
      <c r="A51" s="247"/>
      <c r="AK51" s="303" t="s">
        <v>516</v>
      </c>
      <c r="AL51" s="304"/>
      <c r="AM51" s="312">
        <v>1268758</v>
      </c>
      <c r="AN51" s="313">
        <v>111363</v>
      </c>
      <c r="AO51" s="314">
        <v>69.599999999999994</v>
      </c>
      <c r="AP51" s="315">
        <v>94796</v>
      </c>
      <c r="AQ51" s="316">
        <v>1.4</v>
      </c>
      <c r="AR51" s="317">
        <v>68.2</v>
      </c>
    </row>
    <row r="52" spans="1:44" ht="13.2" x14ac:dyDescent="0.2">
      <c r="A52" s="247"/>
      <c r="AK52" s="318"/>
      <c r="AL52" s="319" t="s">
        <v>517</v>
      </c>
      <c r="AM52" s="320">
        <v>585667</v>
      </c>
      <c r="AN52" s="321">
        <v>51406</v>
      </c>
      <c r="AO52" s="322">
        <v>91.4</v>
      </c>
      <c r="AP52" s="323">
        <v>55781</v>
      </c>
      <c r="AQ52" s="324">
        <v>4.5999999999999996</v>
      </c>
      <c r="AR52" s="325">
        <v>86.8</v>
      </c>
    </row>
    <row r="53" spans="1:44" ht="13.2" x14ac:dyDescent="0.2">
      <c r="A53" s="247"/>
      <c r="AK53" s="303" t="s">
        <v>518</v>
      </c>
      <c r="AL53" s="304"/>
      <c r="AM53" s="312">
        <v>177334</v>
      </c>
      <c r="AN53" s="313">
        <v>15838</v>
      </c>
      <c r="AO53" s="314">
        <v>-85.8</v>
      </c>
      <c r="AP53" s="315">
        <v>97758</v>
      </c>
      <c r="AQ53" s="316">
        <v>3.1</v>
      </c>
      <c r="AR53" s="317">
        <v>-88.9</v>
      </c>
    </row>
    <row r="54" spans="1:44" ht="13.2" x14ac:dyDescent="0.2">
      <c r="A54" s="247"/>
      <c r="AK54" s="318"/>
      <c r="AL54" s="319" t="s">
        <v>517</v>
      </c>
      <c r="AM54" s="320">
        <v>112605</v>
      </c>
      <c r="AN54" s="321">
        <v>10057</v>
      </c>
      <c r="AO54" s="322">
        <v>-80.400000000000006</v>
      </c>
      <c r="AP54" s="323">
        <v>45946</v>
      </c>
      <c r="AQ54" s="324">
        <v>-17.600000000000001</v>
      </c>
      <c r="AR54" s="325">
        <v>-62.8</v>
      </c>
    </row>
    <row r="55" spans="1:44" ht="13.2" x14ac:dyDescent="0.2">
      <c r="A55" s="247"/>
      <c r="AK55" s="303" t="s">
        <v>519</v>
      </c>
      <c r="AL55" s="304"/>
      <c r="AM55" s="312">
        <v>254528</v>
      </c>
      <c r="AN55" s="313">
        <v>23091</v>
      </c>
      <c r="AO55" s="314">
        <v>45.8</v>
      </c>
      <c r="AP55" s="315">
        <v>91338</v>
      </c>
      <c r="AQ55" s="316">
        <v>-6.6</v>
      </c>
      <c r="AR55" s="317">
        <v>52.4</v>
      </c>
    </row>
    <row r="56" spans="1:44" ht="13.2" x14ac:dyDescent="0.2">
      <c r="A56" s="247"/>
      <c r="AK56" s="318"/>
      <c r="AL56" s="319" t="s">
        <v>517</v>
      </c>
      <c r="AM56" s="320">
        <v>165539</v>
      </c>
      <c r="AN56" s="321">
        <v>15018</v>
      </c>
      <c r="AO56" s="322">
        <v>49.3</v>
      </c>
      <c r="AP56" s="323">
        <v>43989</v>
      </c>
      <c r="AQ56" s="324">
        <v>-4.3</v>
      </c>
      <c r="AR56" s="325">
        <v>53.6</v>
      </c>
    </row>
    <row r="57" spans="1:44" ht="13.2" x14ac:dyDescent="0.2">
      <c r="A57" s="247"/>
      <c r="AK57" s="303" t="s">
        <v>520</v>
      </c>
      <c r="AL57" s="304"/>
      <c r="AM57" s="312">
        <v>325649</v>
      </c>
      <c r="AN57" s="313">
        <v>30111</v>
      </c>
      <c r="AO57" s="314">
        <v>30.4</v>
      </c>
      <c r="AP57" s="315">
        <v>103975</v>
      </c>
      <c r="AQ57" s="316">
        <v>13.8</v>
      </c>
      <c r="AR57" s="317">
        <v>16.600000000000001</v>
      </c>
    </row>
    <row r="58" spans="1:44" ht="13.2" x14ac:dyDescent="0.2">
      <c r="A58" s="247"/>
      <c r="AK58" s="318"/>
      <c r="AL58" s="319" t="s">
        <v>517</v>
      </c>
      <c r="AM58" s="320">
        <v>269821</v>
      </c>
      <c r="AN58" s="321">
        <v>24949</v>
      </c>
      <c r="AO58" s="322">
        <v>66.099999999999994</v>
      </c>
      <c r="AP58" s="323">
        <v>52698</v>
      </c>
      <c r="AQ58" s="324">
        <v>19.8</v>
      </c>
      <c r="AR58" s="325">
        <v>46.3</v>
      </c>
    </row>
    <row r="59" spans="1:44" ht="13.2" x14ac:dyDescent="0.2">
      <c r="A59" s="247"/>
      <c r="AK59" s="303" t="s">
        <v>521</v>
      </c>
      <c r="AL59" s="304"/>
      <c r="AM59" s="312">
        <v>264175</v>
      </c>
      <c r="AN59" s="313">
        <v>24967</v>
      </c>
      <c r="AO59" s="314">
        <v>-17.100000000000001</v>
      </c>
      <c r="AP59" s="315">
        <v>112678</v>
      </c>
      <c r="AQ59" s="316">
        <v>8.4</v>
      </c>
      <c r="AR59" s="317">
        <v>-25.5</v>
      </c>
    </row>
    <row r="60" spans="1:44" ht="13.2" x14ac:dyDescent="0.2">
      <c r="A60" s="247"/>
      <c r="AK60" s="318"/>
      <c r="AL60" s="319" t="s">
        <v>517</v>
      </c>
      <c r="AM60" s="320">
        <v>183074</v>
      </c>
      <c r="AN60" s="321">
        <v>17302</v>
      </c>
      <c r="AO60" s="322">
        <v>-30.7</v>
      </c>
      <c r="AP60" s="323">
        <v>55165</v>
      </c>
      <c r="AQ60" s="324">
        <v>4.7</v>
      </c>
      <c r="AR60" s="325">
        <v>-35.4</v>
      </c>
    </row>
    <row r="61" spans="1:44" ht="13.2" x14ac:dyDescent="0.2">
      <c r="A61" s="247"/>
      <c r="AK61" s="303" t="s">
        <v>522</v>
      </c>
      <c r="AL61" s="326"/>
      <c r="AM61" s="312">
        <v>458089</v>
      </c>
      <c r="AN61" s="313">
        <v>41074</v>
      </c>
      <c r="AO61" s="314">
        <v>8.6</v>
      </c>
      <c r="AP61" s="315">
        <v>100109</v>
      </c>
      <c r="AQ61" s="327">
        <v>4</v>
      </c>
      <c r="AR61" s="317">
        <v>4.5999999999999996</v>
      </c>
    </row>
    <row r="62" spans="1:44" ht="13.2" x14ac:dyDescent="0.2">
      <c r="A62" s="247"/>
      <c r="AK62" s="318"/>
      <c r="AL62" s="319" t="s">
        <v>517</v>
      </c>
      <c r="AM62" s="320">
        <v>263341</v>
      </c>
      <c r="AN62" s="321">
        <v>23746</v>
      </c>
      <c r="AO62" s="322">
        <v>19.100000000000001</v>
      </c>
      <c r="AP62" s="323">
        <v>50716</v>
      </c>
      <c r="AQ62" s="324">
        <v>1.4</v>
      </c>
      <c r="AR62" s="325">
        <v>17.7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nxnT9wip+urctE26CJWi9xLKH39qBpFxIKUQmXZ3RlRySwP5V8H9UPj0SlMTdLjZ48tTfU+LnhT+j0Z7FTJKA==" saltValue="aGF/r/snoitzbdY2voj+2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XjDTnc/p0hxjn60W/mAQ0A08+FXtzazme5mXcP4b0I4FaY+Mt6q3QJtKzaoSZO/GuOJi8KkCMcxZ5dFHgt4KMw==" saltValue="20Uf0wBo3Ujl4Wp8PEAj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SQnudM+c93pR6sKfYmPL9eja2bxQk+KqjXXJ5ERfuVWg4bxQaH42bo1hjnRDK5K6rAudcqsiphsLWmTB0WRu0A==" saltValue="klaqJqXcyuQ50kr4rcCZ3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68"/>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83" t="s">
        <v>3</v>
      </c>
      <c r="D47" s="1183"/>
      <c r="E47" s="1184"/>
      <c r="F47" s="11">
        <v>25.57</v>
      </c>
      <c r="G47" s="12">
        <v>40.44</v>
      </c>
      <c r="H47" s="12">
        <v>40.729999999999997</v>
      </c>
      <c r="I47" s="12">
        <v>42.54</v>
      </c>
      <c r="J47" s="13">
        <v>45.59</v>
      </c>
    </row>
    <row r="48" spans="2:10" ht="57.75" customHeight="1" x14ac:dyDescent="0.2">
      <c r="B48" s="14"/>
      <c r="C48" s="1185" t="s">
        <v>4</v>
      </c>
      <c r="D48" s="1185"/>
      <c r="E48" s="1186"/>
      <c r="F48" s="15">
        <v>8.16</v>
      </c>
      <c r="G48" s="16">
        <v>5.21</v>
      </c>
      <c r="H48" s="16">
        <v>6.58</v>
      </c>
      <c r="I48" s="16">
        <v>6.77</v>
      </c>
      <c r="J48" s="17">
        <v>7.07</v>
      </c>
    </row>
    <row r="49" spans="2:10" ht="57.75" customHeight="1" thickBot="1" x14ac:dyDescent="0.25">
      <c r="B49" s="18"/>
      <c r="C49" s="1187" t="s">
        <v>5</v>
      </c>
      <c r="D49" s="1187"/>
      <c r="E49" s="1188"/>
      <c r="F49" s="19">
        <v>3.13</v>
      </c>
      <c r="G49" s="20">
        <v>14.4</v>
      </c>
      <c r="H49" s="20">
        <v>0.68</v>
      </c>
      <c r="I49" s="20">
        <v>2.69</v>
      </c>
      <c r="J49" s="21">
        <v>3.85</v>
      </c>
    </row>
    <row r="50" spans="2:10"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EUafpttReycmacidXNbld6xfAfUCKeaT7NTjkKBeIZwPr8u2UxUdP5VaZh41DlvlXQyPV5Ocy60ueklbZ7eSZQ==" saltValue="vvkgbAREOehyEQh3D6mD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7"/>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93" t="s">
        <v>529</v>
      </c>
      <c r="D34" s="1193"/>
      <c r="E34" s="1194"/>
      <c r="F34" s="32">
        <v>7.97</v>
      </c>
      <c r="G34" s="33">
        <v>5.08</v>
      </c>
      <c r="H34" s="33">
        <v>6.37</v>
      </c>
      <c r="I34" s="33">
        <v>6.57</v>
      </c>
      <c r="J34" s="34">
        <v>6.97</v>
      </c>
      <c r="K34" s="22"/>
      <c r="L34" s="22"/>
      <c r="M34" s="22"/>
      <c r="N34" s="22"/>
      <c r="O34" s="22"/>
      <c r="P34" s="22"/>
    </row>
    <row r="35" spans="1:16" ht="39" customHeight="1" x14ac:dyDescent="0.2">
      <c r="A35" s="22"/>
      <c r="B35" s="35"/>
      <c r="C35" s="1189" t="s">
        <v>530</v>
      </c>
      <c r="D35" s="1189"/>
      <c r="E35" s="1190"/>
      <c r="F35" s="36">
        <v>7.46</v>
      </c>
      <c r="G35" s="37">
        <v>7.03</v>
      </c>
      <c r="H35" s="37">
        <v>6.25</v>
      </c>
      <c r="I35" s="37">
        <v>6.12</v>
      </c>
      <c r="J35" s="38">
        <v>5.71</v>
      </c>
      <c r="K35" s="22"/>
      <c r="L35" s="22"/>
      <c r="M35" s="22"/>
      <c r="N35" s="22"/>
      <c r="O35" s="22"/>
      <c r="P35" s="22"/>
    </row>
    <row r="36" spans="1:16" ht="39" customHeight="1" x14ac:dyDescent="0.2">
      <c r="A36" s="22"/>
      <c r="B36" s="35"/>
      <c r="C36" s="1189" t="s">
        <v>531</v>
      </c>
      <c r="D36" s="1189"/>
      <c r="E36" s="1190"/>
      <c r="F36" s="36" t="s">
        <v>486</v>
      </c>
      <c r="G36" s="37" t="s">
        <v>486</v>
      </c>
      <c r="H36" s="37" t="s">
        <v>486</v>
      </c>
      <c r="I36" s="37" t="s">
        <v>486</v>
      </c>
      <c r="J36" s="38">
        <v>1.36</v>
      </c>
      <c r="K36" s="22"/>
      <c r="L36" s="22"/>
      <c r="M36" s="22"/>
      <c r="N36" s="22"/>
      <c r="O36" s="22"/>
      <c r="P36" s="22"/>
    </row>
    <row r="37" spans="1:16" ht="39" customHeight="1" x14ac:dyDescent="0.2">
      <c r="A37" s="22"/>
      <c r="B37" s="35"/>
      <c r="C37" s="1189" t="s">
        <v>532</v>
      </c>
      <c r="D37" s="1189"/>
      <c r="E37" s="1190"/>
      <c r="F37" s="36">
        <v>1.98</v>
      </c>
      <c r="G37" s="37">
        <v>1.48</v>
      </c>
      <c r="H37" s="37">
        <v>1.63</v>
      </c>
      <c r="I37" s="37">
        <v>1.29</v>
      </c>
      <c r="J37" s="38">
        <v>1.19</v>
      </c>
      <c r="K37" s="22"/>
      <c r="L37" s="22"/>
      <c r="M37" s="22"/>
      <c r="N37" s="22"/>
      <c r="O37" s="22"/>
      <c r="P37" s="22"/>
    </row>
    <row r="38" spans="1:16" ht="39" customHeight="1" x14ac:dyDescent="0.2">
      <c r="A38" s="22"/>
      <c r="B38" s="35"/>
      <c r="C38" s="1189" t="s">
        <v>533</v>
      </c>
      <c r="D38" s="1189"/>
      <c r="E38" s="1190"/>
      <c r="F38" s="36">
        <v>0.49</v>
      </c>
      <c r="G38" s="37">
        <v>0.71</v>
      </c>
      <c r="H38" s="37">
        <v>0.53</v>
      </c>
      <c r="I38" s="37">
        <v>0.56000000000000005</v>
      </c>
      <c r="J38" s="38">
        <v>0.4</v>
      </c>
      <c r="K38" s="22"/>
      <c r="L38" s="22"/>
      <c r="M38" s="22"/>
      <c r="N38" s="22"/>
      <c r="O38" s="22"/>
      <c r="P38" s="22"/>
    </row>
    <row r="39" spans="1:16" ht="39" customHeight="1" x14ac:dyDescent="0.2">
      <c r="A39" s="22"/>
      <c r="B39" s="35"/>
      <c r="C39" s="1189" t="s">
        <v>534</v>
      </c>
      <c r="D39" s="1189"/>
      <c r="E39" s="1190"/>
      <c r="F39" s="36">
        <v>0.18</v>
      </c>
      <c r="G39" s="37">
        <v>0.12</v>
      </c>
      <c r="H39" s="37">
        <v>0.2</v>
      </c>
      <c r="I39" s="37">
        <v>0.2</v>
      </c>
      <c r="J39" s="38">
        <v>0.09</v>
      </c>
      <c r="K39" s="22"/>
      <c r="L39" s="22"/>
      <c r="M39" s="22"/>
      <c r="N39" s="22"/>
      <c r="O39" s="22"/>
      <c r="P39" s="22"/>
    </row>
    <row r="40" spans="1:16" ht="39" customHeight="1" x14ac:dyDescent="0.2">
      <c r="A40" s="22"/>
      <c r="B40" s="35"/>
      <c r="C40" s="1189" t="s">
        <v>535</v>
      </c>
      <c r="D40" s="1189"/>
      <c r="E40" s="1190"/>
      <c r="F40" s="36">
        <v>0.05</v>
      </c>
      <c r="G40" s="37">
        <v>7.0000000000000007E-2</v>
      </c>
      <c r="H40" s="37">
        <v>0.05</v>
      </c>
      <c r="I40" s="37">
        <v>0.03</v>
      </c>
      <c r="J40" s="38">
        <v>0.03</v>
      </c>
      <c r="K40" s="22"/>
      <c r="L40" s="22"/>
      <c r="M40" s="22"/>
      <c r="N40" s="22"/>
      <c r="O40" s="22"/>
      <c r="P40" s="22"/>
    </row>
    <row r="41" spans="1:16" ht="39" customHeight="1" x14ac:dyDescent="0.2">
      <c r="A41" s="22"/>
      <c r="B41" s="35"/>
      <c r="C41" s="1189"/>
      <c r="D41" s="1189"/>
      <c r="E41" s="1190"/>
      <c r="F41" s="36"/>
      <c r="G41" s="37"/>
      <c r="H41" s="37"/>
      <c r="I41" s="37"/>
      <c r="J41" s="38"/>
      <c r="K41" s="22"/>
      <c r="L41" s="22"/>
      <c r="M41" s="22"/>
      <c r="N41" s="22"/>
      <c r="O41" s="22"/>
      <c r="P41" s="22"/>
    </row>
    <row r="42" spans="1:16" ht="39" customHeight="1" x14ac:dyDescent="0.2">
      <c r="A42" s="22"/>
      <c r="B42" s="39"/>
      <c r="C42" s="1189" t="s">
        <v>536</v>
      </c>
      <c r="D42" s="1189"/>
      <c r="E42" s="1190"/>
      <c r="F42" s="36" t="s">
        <v>486</v>
      </c>
      <c r="G42" s="37" t="s">
        <v>486</v>
      </c>
      <c r="H42" s="37" t="s">
        <v>486</v>
      </c>
      <c r="I42" s="37" t="s">
        <v>486</v>
      </c>
      <c r="J42" s="38" t="s">
        <v>486</v>
      </c>
      <c r="K42" s="22"/>
      <c r="L42" s="22"/>
      <c r="M42" s="22"/>
      <c r="N42" s="22"/>
      <c r="O42" s="22"/>
      <c r="P42" s="22"/>
    </row>
    <row r="43" spans="1:16" ht="39" customHeight="1" thickBot="1" x14ac:dyDescent="0.25">
      <c r="A43" s="22"/>
      <c r="B43" s="40"/>
      <c r="C43" s="1191" t="s">
        <v>537</v>
      </c>
      <c r="D43" s="1191"/>
      <c r="E43" s="1192"/>
      <c r="F43" s="41">
        <v>0.42</v>
      </c>
      <c r="G43" s="42">
        <v>0.41</v>
      </c>
      <c r="H43" s="42">
        <v>0.3</v>
      </c>
      <c r="I43" s="42">
        <v>1.29</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row r="52" s="23" customFormat="1" ht="13.5" hidden="1" customHeight="1" x14ac:dyDescent="0.2"/>
    <row r="53" s="23" customFormat="1" ht="13.5" hidden="1" customHeight="1" x14ac:dyDescent="0.2"/>
    <row r="54" s="23" customFormat="1" ht="13.5" hidden="1" customHeight="1" x14ac:dyDescent="0.2"/>
    <row r="55" s="23" customFormat="1" ht="13.5" hidden="1" customHeight="1" x14ac:dyDescent="0.2"/>
    <row r="56" s="23" customFormat="1" ht="13.5" hidden="1" customHeight="1" x14ac:dyDescent="0.2"/>
    <row r="57" s="23" customFormat="1" ht="13.5" hidden="1" customHeight="1" x14ac:dyDescent="0.2"/>
  </sheetData>
  <sheetProtection algorithmName="SHA-512" hashValue="Z5zvn6rsGfZWon0hFm9jRtZOmHXy1S5RzkvhLvRAYf2kCiXKQsssnSGryZuC6BqMUDuR685aAiI6RiX5P1DTIw==" saltValue="iIZQXh9EIevs2FwGkLmh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6"/>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95" t="s">
        <v>9</v>
      </c>
      <c r="C45" s="1196"/>
      <c r="D45" s="56"/>
      <c r="E45" s="1201" t="s">
        <v>10</v>
      </c>
      <c r="F45" s="1201"/>
      <c r="G45" s="1201"/>
      <c r="H45" s="1201"/>
      <c r="I45" s="1201"/>
      <c r="J45" s="1202"/>
      <c r="K45" s="57">
        <v>442</v>
      </c>
      <c r="L45" s="58">
        <v>397</v>
      </c>
      <c r="M45" s="58">
        <v>439</v>
      </c>
      <c r="N45" s="58">
        <v>451</v>
      </c>
      <c r="O45" s="59">
        <v>442</v>
      </c>
      <c r="P45" s="46"/>
      <c r="Q45" s="46"/>
      <c r="R45" s="46"/>
      <c r="S45" s="46"/>
      <c r="T45" s="46"/>
      <c r="U45" s="46"/>
    </row>
    <row r="46" spans="1:21" ht="30.75" customHeight="1" x14ac:dyDescent="0.2">
      <c r="A46" s="46"/>
      <c r="B46" s="1197"/>
      <c r="C46" s="1198"/>
      <c r="D46" s="60"/>
      <c r="E46" s="1203" t="s">
        <v>11</v>
      </c>
      <c r="F46" s="1203"/>
      <c r="G46" s="1203"/>
      <c r="H46" s="1203"/>
      <c r="I46" s="1203"/>
      <c r="J46" s="1204"/>
      <c r="K46" s="61" t="s">
        <v>486</v>
      </c>
      <c r="L46" s="62" t="s">
        <v>486</v>
      </c>
      <c r="M46" s="62" t="s">
        <v>486</v>
      </c>
      <c r="N46" s="62" t="s">
        <v>486</v>
      </c>
      <c r="O46" s="63" t="s">
        <v>486</v>
      </c>
      <c r="P46" s="46"/>
      <c r="Q46" s="46"/>
      <c r="R46" s="46"/>
      <c r="S46" s="46"/>
      <c r="T46" s="46"/>
      <c r="U46" s="46"/>
    </row>
    <row r="47" spans="1:21" ht="30.75" customHeight="1" x14ac:dyDescent="0.2">
      <c r="A47" s="46"/>
      <c r="B47" s="1197"/>
      <c r="C47" s="1198"/>
      <c r="D47" s="60"/>
      <c r="E47" s="1203" t="s">
        <v>12</v>
      </c>
      <c r="F47" s="1203"/>
      <c r="G47" s="1203"/>
      <c r="H47" s="1203"/>
      <c r="I47" s="1203"/>
      <c r="J47" s="1204"/>
      <c r="K47" s="61" t="s">
        <v>486</v>
      </c>
      <c r="L47" s="62" t="s">
        <v>486</v>
      </c>
      <c r="M47" s="62" t="s">
        <v>486</v>
      </c>
      <c r="N47" s="62" t="s">
        <v>486</v>
      </c>
      <c r="O47" s="63" t="s">
        <v>486</v>
      </c>
      <c r="P47" s="46"/>
      <c r="Q47" s="46"/>
      <c r="R47" s="46"/>
      <c r="S47" s="46"/>
      <c r="T47" s="46"/>
      <c r="U47" s="46"/>
    </row>
    <row r="48" spans="1:21" ht="30.75" customHeight="1" x14ac:dyDescent="0.2">
      <c r="A48" s="46"/>
      <c r="B48" s="1197"/>
      <c r="C48" s="1198"/>
      <c r="D48" s="60"/>
      <c r="E48" s="1203" t="s">
        <v>13</v>
      </c>
      <c r="F48" s="1203"/>
      <c r="G48" s="1203"/>
      <c r="H48" s="1203"/>
      <c r="I48" s="1203"/>
      <c r="J48" s="1204"/>
      <c r="K48" s="61">
        <v>200</v>
      </c>
      <c r="L48" s="62">
        <v>209</v>
      </c>
      <c r="M48" s="62">
        <v>204</v>
      </c>
      <c r="N48" s="62">
        <v>185</v>
      </c>
      <c r="O48" s="63">
        <v>134</v>
      </c>
      <c r="P48" s="46"/>
      <c r="Q48" s="46"/>
      <c r="R48" s="46"/>
      <c r="S48" s="46"/>
      <c r="T48" s="46"/>
      <c r="U48" s="46"/>
    </row>
    <row r="49" spans="1:21" ht="30.75" customHeight="1" x14ac:dyDescent="0.2">
      <c r="A49" s="46"/>
      <c r="B49" s="1197"/>
      <c r="C49" s="1198"/>
      <c r="D49" s="60"/>
      <c r="E49" s="1203" t="s">
        <v>14</v>
      </c>
      <c r="F49" s="1203"/>
      <c r="G49" s="1203"/>
      <c r="H49" s="1203"/>
      <c r="I49" s="1203"/>
      <c r="J49" s="1204"/>
      <c r="K49" s="61">
        <v>4</v>
      </c>
      <c r="L49" s="62">
        <v>7</v>
      </c>
      <c r="M49" s="62">
        <v>9</v>
      </c>
      <c r="N49" s="62">
        <v>12</v>
      </c>
      <c r="O49" s="63">
        <v>16</v>
      </c>
      <c r="P49" s="46"/>
      <c r="Q49" s="46"/>
      <c r="R49" s="46"/>
      <c r="S49" s="46"/>
      <c r="T49" s="46"/>
      <c r="U49" s="46"/>
    </row>
    <row r="50" spans="1:21" ht="30.75" customHeight="1" x14ac:dyDescent="0.2">
      <c r="A50" s="46"/>
      <c r="B50" s="1197"/>
      <c r="C50" s="1198"/>
      <c r="D50" s="60"/>
      <c r="E50" s="1203" t="s">
        <v>15</v>
      </c>
      <c r="F50" s="1203"/>
      <c r="G50" s="1203"/>
      <c r="H50" s="1203"/>
      <c r="I50" s="1203"/>
      <c r="J50" s="1204"/>
      <c r="K50" s="61">
        <v>0</v>
      </c>
      <c r="L50" s="62">
        <v>0</v>
      </c>
      <c r="M50" s="62">
        <v>0</v>
      </c>
      <c r="N50" s="62">
        <v>0</v>
      </c>
      <c r="O50" s="63" t="s">
        <v>486</v>
      </c>
      <c r="P50" s="46"/>
      <c r="Q50" s="46"/>
      <c r="R50" s="46"/>
      <c r="S50" s="46"/>
      <c r="T50" s="46"/>
      <c r="U50" s="46"/>
    </row>
    <row r="51" spans="1:21" ht="30.75" customHeight="1" x14ac:dyDescent="0.2">
      <c r="A51" s="46"/>
      <c r="B51" s="1199"/>
      <c r="C51" s="1200"/>
      <c r="D51" s="64"/>
      <c r="E51" s="1203" t="s">
        <v>16</v>
      </c>
      <c r="F51" s="1203"/>
      <c r="G51" s="1203"/>
      <c r="H51" s="1203"/>
      <c r="I51" s="1203"/>
      <c r="J51" s="1204"/>
      <c r="K51" s="61" t="s">
        <v>486</v>
      </c>
      <c r="L51" s="62" t="s">
        <v>486</v>
      </c>
      <c r="M51" s="62" t="s">
        <v>486</v>
      </c>
      <c r="N51" s="62" t="s">
        <v>486</v>
      </c>
      <c r="O51" s="63" t="s">
        <v>486</v>
      </c>
      <c r="P51" s="46"/>
      <c r="Q51" s="46"/>
      <c r="R51" s="46"/>
      <c r="S51" s="46"/>
      <c r="T51" s="46"/>
      <c r="U51" s="46"/>
    </row>
    <row r="52" spans="1:21" ht="30.75" customHeight="1" x14ac:dyDescent="0.2">
      <c r="A52" s="46"/>
      <c r="B52" s="1205" t="s">
        <v>17</v>
      </c>
      <c r="C52" s="1206"/>
      <c r="D52" s="64"/>
      <c r="E52" s="1203" t="s">
        <v>18</v>
      </c>
      <c r="F52" s="1203"/>
      <c r="G52" s="1203"/>
      <c r="H52" s="1203"/>
      <c r="I52" s="1203"/>
      <c r="J52" s="1204"/>
      <c r="K52" s="61">
        <v>398</v>
      </c>
      <c r="L52" s="62">
        <v>394</v>
      </c>
      <c r="M52" s="62">
        <v>395</v>
      </c>
      <c r="N52" s="62">
        <v>392</v>
      </c>
      <c r="O52" s="63">
        <v>359</v>
      </c>
      <c r="P52" s="46"/>
      <c r="Q52" s="46"/>
      <c r="R52" s="46"/>
      <c r="S52" s="46"/>
      <c r="T52" s="46"/>
      <c r="U52" s="46"/>
    </row>
    <row r="53" spans="1:21" ht="30.75" customHeight="1" thickBot="1" x14ac:dyDescent="0.25">
      <c r="A53" s="46"/>
      <c r="B53" s="1207" t="s">
        <v>19</v>
      </c>
      <c r="C53" s="1208"/>
      <c r="D53" s="65"/>
      <c r="E53" s="1209" t="s">
        <v>20</v>
      </c>
      <c r="F53" s="1209"/>
      <c r="G53" s="1209"/>
      <c r="H53" s="1209"/>
      <c r="I53" s="1209"/>
      <c r="J53" s="1210"/>
      <c r="K53" s="66">
        <v>248</v>
      </c>
      <c r="L53" s="67">
        <v>219</v>
      </c>
      <c r="M53" s="67">
        <v>257</v>
      </c>
      <c r="N53" s="67">
        <v>256</v>
      </c>
      <c r="O53" s="68">
        <v>233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211" t="s">
        <v>24</v>
      </c>
      <c r="C58" s="1212"/>
      <c r="D58" s="1217" t="s">
        <v>25</v>
      </c>
      <c r="E58" s="1218"/>
      <c r="F58" s="1218"/>
      <c r="G58" s="1218"/>
      <c r="H58" s="1218"/>
      <c r="I58" s="1218"/>
      <c r="J58" s="1219"/>
      <c r="K58" s="81"/>
      <c r="L58" s="82"/>
      <c r="M58" s="82"/>
      <c r="N58" s="82"/>
      <c r="O58" s="83"/>
    </row>
    <row r="59" spans="1:21" ht="31.5" customHeight="1" x14ac:dyDescent="0.2">
      <c r="B59" s="1213"/>
      <c r="C59" s="1214"/>
      <c r="D59" s="1220" t="s">
        <v>26</v>
      </c>
      <c r="E59" s="1221"/>
      <c r="F59" s="1221"/>
      <c r="G59" s="1221"/>
      <c r="H59" s="1221"/>
      <c r="I59" s="1221"/>
      <c r="J59" s="1222"/>
      <c r="K59" s="84"/>
      <c r="L59" s="85"/>
      <c r="M59" s="85"/>
      <c r="N59" s="85"/>
      <c r="O59" s="86"/>
    </row>
    <row r="60" spans="1:21" ht="31.5" customHeight="1" thickBot="1" x14ac:dyDescent="0.25">
      <c r="B60" s="1215"/>
      <c r="C60" s="1216"/>
      <c r="D60" s="1223" t="s">
        <v>27</v>
      </c>
      <c r="E60" s="1224"/>
      <c r="F60" s="1224"/>
      <c r="G60" s="1224"/>
      <c r="H60" s="1224"/>
      <c r="I60" s="1224"/>
      <c r="J60" s="122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row r="71" s="47" customFormat="1" ht="12.6" hidden="1" customHeight="1" x14ac:dyDescent="0.2"/>
    <row r="72" s="47" customFormat="1" ht="12.6" hidden="1" customHeight="1" x14ac:dyDescent="0.2"/>
    <row r="73" s="47" customFormat="1" ht="12.6" hidden="1" customHeight="1" x14ac:dyDescent="0.2"/>
    <row r="74" s="47" customFormat="1" ht="12.6" hidden="1" customHeight="1" x14ac:dyDescent="0.2"/>
    <row r="75" s="47" customFormat="1" ht="12.6" hidden="1" customHeight="1" x14ac:dyDescent="0.2"/>
    <row r="76" s="47" customFormat="1" ht="12.6" hidden="1" customHeight="1" x14ac:dyDescent="0.2"/>
  </sheetData>
  <sheetProtection algorithmName="SHA-512" hashValue="IZ3IYxYnpWPfEFtkHIdAfvRBDzENdVNqPRhwa9XXotgo1pQJ1cNQoBakDc0SQpKP/L9pSgM1mgiP0jHDQR/slQ==" saltValue="2XhfqerIZ63JKdo02CfUM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s="94" customFormat="1" ht="15" customHeight="1" x14ac:dyDescent="0.2"/>
    <row r="2" s="94" customFormat="1" ht="15" customHeight="1" x14ac:dyDescent="0.2"/>
    <row r="3" s="94" customFormat="1" ht="15" customHeight="1" x14ac:dyDescent="0.2"/>
    <row r="4" s="94" customFormat="1" ht="15" customHeight="1" x14ac:dyDescent="0.2"/>
    <row r="5" s="94" customFormat="1" ht="15" customHeight="1" x14ac:dyDescent="0.2"/>
    <row r="6" s="94" customFormat="1"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26" t="s">
        <v>30</v>
      </c>
      <c r="C41" s="1227"/>
      <c r="D41" s="103"/>
      <c r="E41" s="1232" t="s">
        <v>31</v>
      </c>
      <c r="F41" s="1232"/>
      <c r="G41" s="1232"/>
      <c r="H41" s="1233"/>
      <c r="I41" s="330">
        <v>4636</v>
      </c>
      <c r="J41" s="331">
        <v>4469</v>
      </c>
      <c r="K41" s="331">
        <v>4235</v>
      </c>
      <c r="L41" s="331">
        <v>3978</v>
      </c>
      <c r="M41" s="332">
        <v>3764</v>
      </c>
    </row>
    <row r="42" spans="2:13" ht="27.75" customHeight="1" x14ac:dyDescent="0.2">
      <c r="B42" s="1228"/>
      <c r="C42" s="1229"/>
      <c r="D42" s="104"/>
      <c r="E42" s="1234" t="s">
        <v>32</v>
      </c>
      <c r="F42" s="1234"/>
      <c r="G42" s="1234"/>
      <c r="H42" s="1235"/>
      <c r="I42" s="333">
        <v>1</v>
      </c>
      <c r="J42" s="334">
        <v>0</v>
      </c>
      <c r="K42" s="334">
        <v>0</v>
      </c>
      <c r="L42" s="334" t="s">
        <v>486</v>
      </c>
      <c r="M42" s="335" t="s">
        <v>486</v>
      </c>
    </row>
    <row r="43" spans="2:13" ht="27.75" customHeight="1" x14ac:dyDescent="0.2">
      <c r="B43" s="1228"/>
      <c r="C43" s="1229"/>
      <c r="D43" s="104"/>
      <c r="E43" s="1234" t="s">
        <v>33</v>
      </c>
      <c r="F43" s="1234"/>
      <c r="G43" s="1234"/>
      <c r="H43" s="1235"/>
      <c r="I43" s="333">
        <v>2239</v>
      </c>
      <c r="J43" s="334">
        <v>2061</v>
      </c>
      <c r="K43" s="334">
        <v>1888</v>
      </c>
      <c r="L43" s="334">
        <v>1774</v>
      </c>
      <c r="M43" s="335">
        <v>1661</v>
      </c>
    </row>
    <row r="44" spans="2:13" ht="27.75" customHeight="1" x14ac:dyDescent="0.2">
      <c r="B44" s="1228"/>
      <c r="C44" s="1229"/>
      <c r="D44" s="104"/>
      <c r="E44" s="1234" t="s">
        <v>34</v>
      </c>
      <c r="F44" s="1234"/>
      <c r="G44" s="1234"/>
      <c r="H44" s="1235"/>
      <c r="I44" s="333">
        <v>175</v>
      </c>
      <c r="J44" s="334">
        <v>167</v>
      </c>
      <c r="K44" s="334">
        <v>160</v>
      </c>
      <c r="L44" s="334">
        <v>182</v>
      </c>
      <c r="M44" s="335">
        <v>176</v>
      </c>
    </row>
    <row r="45" spans="2:13" ht="27.75" customHeight="1" x14ac:dyDescent="0.2">
      <c r="B45" s="1228"/>
      <c r="C45" s="1229"/>
      <c r="D45" s="104"/>
      <c r="E45" s="1234" t="s">
        <v>35</v>
      </c>
      <c r="F45" s="1234"/>
      <c r="G45" s="1234"/>
      <c r="H45" s="1235"/>
      <c r="I45" s="333">
        <v>885</v>
      </c>
      <c r="J45" s="334">
        <v>867</v>
      </c>
      <c r="K45" s="334">
        <v>827</v>
      </c>
      <c r="L45" s="334">
        <v>787</v>
      </c>
      <c r="M45" s="335">
        <v>804</v>
      </c>
    </row>
    <row r="46" spans="2:13" ht="27.75" customHeight="1" x14ac:dyDescent="0.2">
      <c r="B46" s="1228"/>
      <c r="C46" s="1229"/>
      <c r="D46" s="105"/>
      <c r="E46" s="1234" t="s">
        <v>36</v>
      </c>
      <c r="F46" s="1234"/>
      <c r="G46" s="1234"/>
      <c r="H46" s="1235"/>
      <c r="I46" s="333" t="s">
        <v>486</v>
      </c>
      <c r="J46" s="334" t="s">
        <v>486</v>
      </c>
      <c r="K46" s="334" t="s">
        <v>486</v>
      </c>
      <c r="L46" s="334" t="s">
        <v>486</v>
      </c>
      <c r="M46" s="335" t="s">
        <v>486</v>
      </c>
    </row>
    <row r="47" spans="2:13" ht="27.75" customHeight="1" x14ac:dyDescent="0.2">
      <c r="B47" s="1228"/>
      <c r="C47" s="1229"/>
      <c r="D47" s="106"/>
      <c r="E47" s="1236" t="s">
        <v>37</v>
      </c>
      <c r="F47" s="1237"/>
      <c r="G47" s="1237"/>
      <c r="H47" s="1238"/>
      <c r="I47" s="333" t="s">
        <v>486</v>
      </c>
      <c r="J47" s="334" t="s">
        <v>486</v>
      </c>
      <c r="K47" s="334" t="s">
        <v>486</v>
      </c>
      <c r="L47" s="334" t="s">
        <v>486</v>
      </c>
      <c r="M47" s="335" t="s">
        <v>486</v>
      </c>
    </row>
    <row r="48" spans="2:13" ht="27.75" customHeight="1" x14ac:dyDescent="0.2">
      <c r="B48" s="1228"/>
      <c r="C48" s="1229"/>
      <c r="D48" s="104"/>
      <c r="E48" s="1234" t="s">
        <v>38</v>
      </c>
      <c r="F48" s="1234"/>
      <c r="G48" s="1234"/>
      <c r="H48" s="1235"/>
      <c r="I48" s="333" t="s">
        <v>486</v>
      </c>
      <c r="J48" s="334" t="s">
        <v>486</v>
      </c>
      <c r="K48" s="334" t="s">
        <v>486</v>
      </c>
      <c r="L48" s="334" t="s">
        <v>486</v>
      </c>
      <c r="M48" s="335" t="s">
        <v>486</v>
      </c>
    </row>
    <row r="49" spans="2:13" ht="27.75" customHeight="1" x14ac:dyDescent="0.2">
      <c r="B49" s="1230"/>
      <c r="C49" s="1231"/>
      <c r="D49" s="104"/>
      <c r="E49" s="1234" t="s">
        <v>39</v>
      </c>
      <c r="F49" s="1234"/>
      <c r="G49" s="1234"/>
      <c r="H49" s="1235"/>
      <c r="I49" s="333" t="s">
        <v>486</v>
      </c>
      <c r="J49" s="334" t="s">
        <v>486</v>
      </c>
      <c r="K49" s="334" t="s">
        <v>486</v>
      </c>
      <c r="L49" s="334" t="s">
        <v>486</v>
      </c>
      <c r="M49" s="335" t="s">
        <v>486</v>
      </c>
    </row>
    <row r="50" spans="2:13" ht="27.75" customHeight="1" x14ac:dyDescent="0.2">
      <c r="B50" s="1239" t="s">
        <v>40</v>
      </c>
      <c r="C50" s="1240"/>
      <c r="D50" s="107"/>
      <c r="E50" s="1234" t="s">
        <v>41</v>
      </c>
      <c r="F50" s="1234"/>
      <c r="G50" s="1234"/>
      <c r="H50" s="1235"/>
      <c r="I50" s="333">
        <v>1864</v>
      </c>
      <c r="J50" s="334">
        <v>2484</v>
      </c>
      <c r="K50" s="334">
        <v>2472</v>
      </c>
      <c r="L50" s="334">
        <v>2550</v>
      </c>
      <c r="M50" s="335">
        <v>2635</v>
      </c>
    </row>
    <row r="51" spans="2:13" ht="27.75" customHeight="1" x14ac:dyDescent="0.2">
      <c r="B51" s="1228"/>
      <c r="C51" s="1229"/>
      <c r="D51" s="104"/>
      <c r="E51" s="1234" t="s">
        <v>42</v>
      </c>
      <c r="F51" s="1234"/>
      <c r="G51" s="1234"/>
      <c r="H51" s="1235"/>
      <c r="I51" s="333" t="s">
        <v>486</v>
      </c>
      <c r="J51" s="334" t="s">
        <v>486</v>
      </c>
      <c r="K51" s="334" t="s">
        <v>486</v>
      </c>
      <c r="L51" s="334" t="s">
        <v>486</v>
      </c>
      <c r="M51" s="335" t="s">
        <v>486</v>
      </c>
    </row>
    <row r="52" spans="2:13" ht="27.75" customHeight="1" x14ac:dyDescent="0.2">
      <c r="B52" s="1230"/>
      <c r="C52" s="1231"/>
      <c r="D52" s="104"/>
      <c r="E52" s="1234" t="s">
        <v>43</v>
      </c>
      <c r="F52" s="1234"/>
      <c r="G52" s="1234"/>
      <c r="H52" s="1235"/>
      <c r="I52" s="333">
        <v>4282</v>
      </c>
      <c r="J52" s="334">
        <v>4096</v>
      </c>
      <c r="K52" s="334">
        <v>3855</v>
      </c>
      <c r="L52" s="334">
        <v>3629</v>
      </c>
      <c r="M52" s="335">
        <v>3384</v>
      </c>
    </row>
    <row r="53" spans="2:13" ht="27.75" customHeight="1" thickBot="1" x14ac:dyDescent="0.25">
      <c r="B53" s="1241" t="s">
        <v>19</v>
      </c>
      <c r="C53" s="1242"/>
      <c r="D53" s="108"/>
      <c r="E53" s="1243" t="s">
        <v>44</v>
      </c>
      <c r="F53" s="1243"/>
      <c r="G53" s="1243"/>
      <c r="H53" s="1244"/>
      <c r="I53" s="336">
        <v>1789</v>
      </c>
      <c r="J53" s="337">
        <v>983</v>
      </c>
      <c r="K53" s="337">
        <v>784</v>
      </c>
      <c r="L53" s="337">
        <v>542</v>
      </c>
      <c r="M53" s="338">
        <v>386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nXGFMyL5AsSsDnQnYmIVmZsq8eR4qwBTLviHjkCB8B/KMcKnxdjjlTC01ovEYcvLw0HLshrqzHVzOCA9Z89nQ==" saltValue="UbCGUn4Iz+OEom/Ka41P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53" t="s">
        <v>46</v>
      </c>
      <c r="D55" s="1253"/>
      <c r="E55" s="1254"/>
      <c r="F55" s="339">
        <v>1428</v>
      </c>
      <c r="G55" s="339">
        <v>1514</v>
      </c>
      <c r="H55" s="340">
        <v>1639</v>
      </c>
    </row>
    <row r="56" spans="2:8" ht="52.5" customHeight="1" x14ac:dyDescent="0.2">
      <c r="B56" s="120"/>
      <c r="C56" s="1255" t="s">
        <v>47</v>
      </c>
      <c r="D56" s="1255"/>
      <c r="E56" s="1256"/>
      <c r="F56" s="341">
        <v>540</v>
      </c>
      <c r="G56" s="341">
        <v>545</v>
      </c>
      <c r="H56" s="342">
        <v>547</v>
      </c>
    </row>
    <row r="57" spans="2:8" ht="53.25" customHeight="1" x14ac:dyDescent="0.2">
      <c r="B57" s="120"/>
      <c r="C57" s="1257" t="s">
        <v>48</v>
      </c>
      <c r="D57" s="1257"/>
      <c r="E57" s="1258"/>
      <c r="F57" s="343">
        <v>28</v>
      </c>
      <c r="G57" s="343">
        <v>27</v>
      </c>
      <c r="H57" s="344">
        <v>19</v>
      </c>
    </row>
    <row r="58" spans="2:8" ht="45.75" customHeight="1" x14ac:dyDescent="0.2">
      <c r="B58" s="121"/>
      <c r="C58" s="1245" t="s">
        <v>558</v>
      </c>
      <c r="D58" s="1246"/>
      <c r="E58" s="1247"/>
      <c r="F58" s="345">
        <v>19</v>
      </c>
      <c r="G58" s="345">
        <v>17</v>
      </c>
      <c r="H58" s="346">
        <v>7</v>
      </c>
    </row>
    <row r="59" spans="2:8" ht="45.75" customHeight="1" x14ac:dyDescent="0.2">
      <c r="B59" s="121"/>
      <c r="C59" s="1245" t="s">
        <v>559</v>
      </c>
      <c r="D59" s="1246"/>
      <c r="E59" s="1247"/>
      <c r="F59" s="345">
        <v>4</v>
      </c>
      <c r="G59" s="345">
        <v>4</v>
      </c>
      <c r="H59" s="346">
        <v>4</v>
      </c>
    </row>
    <row r="60" spans="2:8" ht="45.75" customHeight="1" x14ac:dyDescent="0.2">
      <c r="B60" s="121"/>
      <c r="C60" s="1245" t="s">
        <v>560</v>
      </c>
      <c r="D60" s="1246"/>
      <c r="E60" s="1247"/>
      <c r="F60" s="345">
        <v>3</v>
      </c>
      <c r="G60" s="345">
        <v>3</v>
      </c>
      <c r="H60" s="346">
        <v>3</v>
      </c>
    </row>
    <row r="61" spans="2:8" ht="45.75" customHeight="1" x14ac:dyDescent="0.2">
      <c r="B61" s="121"/>
      <c r="C61" s="1245" t="s">
        <v>561</v>
      </c>
      <c r="D61" s="1246"/>
      <c r="E61" s="1247"/>
      <c r="F61" s="345">
        <v>1</v>
      </c>
      <c r="G61" s="345">
        <v>2</v>
      </c>
      <c r="H61" s="346">
        <v>3</v>
      </c>
    </row>
    <row r="62" spans="2:8" ht="45.75" customHeight="1" thickBot="1" x14ac:dyDescent="0.25">
      <c r="B62" s="122"/>
      <c r="C62" s="1248" t="s">
        <v>562</v>
      </c>
      <c r="D62" s="1249"/>
      <c r="E62" s="1250"/>
      <c r="F62" s="347">
        <v>1</v>
      </c>
      <c r="G62" s="347">
        <v>1</v>
      </c>
      <c r="H62" s="348">
        <v>1</v>
      </c>
    </row>
    <row r="63" spans="2:8" ht="52.5" customHeight="1" thickBot="1" x14ac:dyDescent="0.25">
      <c r="B63" s="123"/>
      <c r="C63" s="1251" t="s">
        <v>49</v>
      </c>
      <c r="D63" s="1251"/>
      <c r="E63" s="1252"/>
      <c r="F63" s="349">
        <v>1996</v>
      </c>
      <c r="G63" s="349">
        <v>2086</v>
      </c>
      <c r="H63" s="350">
        <v>2205</v>
      </c>
    </row>
    <row r="64" spans="2:8" ht="13.2" x14ac:dyDescent="0.2"/>
  </sheetData>
  <sheetProtection algorithmName="SHA-512" hashValue="bbqoslNQJo8Ch124Z9TTZJAGfqftiJPcwhN1RBTf6eUxBtDlmVBZaIMPrA0PqUVjWywzwLLD2XwcPt/h86rqQg==" saltValue="O8oPJUXjPq8z2192H5tB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F61B-DEB1-4102-96D8-BF64BE095689}">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572</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524</v>
      </c>
      <c r="BQ50" s="391"/>
      <c r="BR50" s="391"/>
      <c r="BS50" s="391"/>
      <c r="BT50" s="391"/>
      <c r="BU50" s="391"/>
      <c r="BV50" s="391"/>
      <c r="BW50" s="391"/>
      <c r="BX50" s="391" t="s">
        <v>525</v>
      </c>
      <c r="BY50" s="391"/>
      <c r="BZ50" s="391"/>
      <c r="CA50" s="391"/>
      <c r="CB50" s="391"/>
      <c r="CC50" s="391"/>
      <c r="CD50" s="391"/>
      <c r="CE50" s="391"/>
      <c r="CF50" s="391" t="s">
        <v>526</v>
      </c>
      <c r="CG50" s="391"/>
      <c r="CH50" s="391"/>
      <c r="CI50" s="391"/>
      <c r="CJ50" s="391"/>
      <c r="CK50" s="391"/>
      <c r="CL50" s="391"/>
      <c r="CM50" s="391"/>
      <c r="CN50" s="391" t="s">
        <v>527</v>
      </c>
      <c r="CO50" s="391"/>
      <c r="CP50" s="391"/>
      <c r="CQ50" s="391"/>
      <c r="CR50" s="391"/>
      <c r="CS50" s="391"/>
      <c r="CT50" s="391"/>
      <c r="CU50" s="391"/>
      <c r="CV50" s="391" t="s">
        <v>528</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566</v>
      </c>
      <c r="AO51" s="394"/>
      <c r="AP51" s="394"/>
      <c r="AQ51" s="394"/>
      <c r="AR51" s="394"/>
      <c r="AS51" s="394"/>
      <c r="AT51" s="394"/>
      <c r="AU51" s="394"/>
      <c r="AV51" s="394"/>
      <c r="AW51" s="394"/>
      <c r="AX51" s="394"/>
      <c r="AY51" s="394"/>
      <c r="AZ51" s="394"/>
      <c r="BA51" s="394"/>
      <c r="BB51" s="394" t="s">
        <v>567</v>
      </c>
      <c r="BC51" s="394"/>
      <c r="BD51" s="394"/>
      <c r="BE51" s="394"/>
      <c r="BF51" s="394"/>
      <c r="BG51" s="394"/>
      <c r="BH51" s="394"/>
      <c r="BI51" s="394"/>
      <c r="BJ51" s="394"/>
      <c r="BK51" s="394"/>
      <c r="BL51" s="394"/>
      <c r="BM51" s="394"/>
      <c r="BN51" s="394"/>
      <c r="BO51" s="394"/>
      <c r="BP51" s="377">
        <v>60.7</v>
      </c>
      <c r="BQ51" s="377"/>
      <c r="BR51" s="377"/>
      <c r="BS51" s="377"/>
      <c r="BT51" s="377"/>
      <c r="BU51" s="377"/>
      <c r="BV51" s="377"/>
      <c r="BW51" s="377"/>
      <c r="BX51" s="377">
        <v>30.6</v>
      </c>
      <c r="BY51" s="377"/>
      <c r="BZ51" s="377"/>
      <c r="CA51" s="377"/>
      <c r="CB51" s="377"/>
      <c r="CC51" s="377"/>
      <c r="CD51" s="377"/>
      <c r="CE51" s="377"/>
      <c r="CF51" s="377">
        <v>25</v>
      </c>
      <c r="CG51" s="377"/>
      <c r="CH51" s="377"/>
      <c r="CI51" s="377"/>
      <c r="CJ51" s="377"/>
      <c r="CK51" s="377"/>
      <c r="CL51" s="377"/>
      <c r="CM51" s="377"/>
      <c r="CN51" s="377">
        <v>17</v>
      </c>
      <c r="CO51" s="377"/>
      <c r="CP51" s="377"/>
      <c r="CQ51" s="377"/>
      <c r="CR51" s="377"/>
      <c r="CS51" s="377"/>
      <c r="CT51" s="377"/>
      <c r="CU51" s="377"/>
      <c r="CV51" s="377">
        <v>11.8</v>
      </c>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568</v>
      </c>
      <c r="BC53" s="394"/>
      <c r="BD53" s="394"/>
      <c r="BE53" s="394"/>
      <c r="BF53" s="394"/>
      <c r="BG53" s="394"/>
      <c r="BH53" s="394"/>
      <c r="BI53" s="394"/>
      <c r="BJ53" s="394"/>
      <c r="BK53" s="394"/>
      <c r="BL53" s="394"/>
      <c r="BM53" s="394"/>
      <c r="BN53" s="394"/>
      <c r="BO53" s="394"/>
      <c r="BP53" s="377">
        <v>65.3</v>
      </c>
      <c r="BQ53" s="377"/>
      <c r="BR53" s="377"/>
      <c r="BS53" s="377"/>
      <c r="BT53" s="377"/>
      <c r="BU53" s="377"/>
      <c r="BV53" s="377"/>
      <c r="BW53" s="377"/>
      <c r="BX53" s="377">
        <v>67</v>
      </c>
      <c r="BY53" s="377"/>
      <c r="BZ53" s="377"/>
      <c r="CA53" s="377"/>
      <c r="CB53" s="377"/>
      <c r="CC53" s="377"/>
      <c r="CD53" s="377"/>
      <c r="CE53" s="377"/>
      <c r="CF53" s="377">
        <v>68.8</v>
      </c>
      <c r="CG53" s="377"/>
      <c r="CH53" s="377"/>
      <c r="CI53" s="377"/>
      <c r="CJ53" s="377"/>
      <c r="CK53" s="377"/>
      <c r="CL53" s="377"/>
      <c r="CM53" s="377"/>
      <c r="CN53" s="377">
        <v>70.400000000000006</v>
      </c>
      <c r="CO53" s="377"/>
      <c r="CP53" s="377"/>
      <c r="CQ53" s="377"/>
      <c r="CR53" s="377"/>
      <c r="CS53" s="377"/>
      <c r="CT53" s="377"/>
      <c r="CU53" s="377"/>
      <c r="CV53" s="377">
        <v>72.2</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569</v>
      </c>
      <c r="AO55" s="391"/>
      <c r="AP55" s="391"/>
      <c r="AQ55" s="391"/>
      <c r="AR55" s="391"/>
      <c r="AS55" s="391"/>
      <c r="AT55" s="391"/>
      <c r="AU55" s="391"/>
      <c r="AV55" s="391"/>
      <c r="AW55" s="391"/>
      <c r="AX55" s="391"/>
      <c r="AY55" s="391"/>
      <c r="AZ55" s="391"/>
      <c r="BA55" s="391"/>
      <c r="BB55" s="394" t="s">
        <v>567</v>
      </c>
      <c r="BC55" s="394"/>
      <c r="BD55" s="394"/>
      <c r="BE55" s="394"/>
      <c r="BF55" s="394"/>
      <c r="BG55" s="394"/>
      <c r="BH55" s="394"/>
      <c r="BI55" s="394"/>
      <c r="BJ55" s="394"/>
      <c r="BK55" s="394"/>
      <c r="BL55" s="394"/>
      <c r="BM55" s="394"/>
      <c r="BN55" s="394"/>
      <c r="BO55" s="394"/>
      <c r="BP55" s="377">
        <v>23.5</v>
      </c>
      <c r="BQ55" s="377"/>
      <c r="BR55" s="377"/>
      <c r="BS55" s="377"/>
      <c r="BT55" s="377"/>
      <c r="BU55" s="377"/>
      <c r="BV55" s="377"/>
      <c r="BW55" s="377"/>
      <c r="BX55" s="377">
        <v>6.9</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568</v>
      </c>
      <c r="BC57" s="394"/>
      <c r="BD57" s="394"/>
      <c r="BE57" s="394"/>
      <c r="BF57" s="394"/>
      <c r="BG57" s="394"/>
      <c r="BH57" s="394"/>
      <c r="BI57" s="394"/>
      <c r="BJ57" s="394"/>
      <c r="BK57" s="394"/>
      <c r="BL57" s="394"/>
      <c r="BM57" s="394"/>
      <c r="BN57" s="394"/>
      <c r="BO57" s="394"/>
      <c r="BP57" s="377">
        <v>62</v>
      </c>
      <c r="BQ57" s="377"/>
      <c r="BR57" s="377"/>
      <c r="BS57" s="377"/>
      <c r="BT57" s="377"/>
      <c r="BU57" s="377"/>
      <c r="BV57" s="377"/>
      <c r="BW57" s="377"/>
      <c r="BX57" s="377">
        <v>62.9</v>
      </c>
      <c r="BY57" s="377"/>
      <c r="BZ57" s="377"/>
      <c r="CA57" s="377"/>
      <c r="CB57" s="377"/>
      <c r="CC57" s="377"/>
      <c r="CD57" s="377"/>
      <c r="CE57" s="377"/>
      <c r="CF57" s="377">
        <v>63.3</v>
      </c>
      <c r="CG57" s="377"/>
      <c r="CH57" s="377"/>
      <c r="CI57" s="377"/>
      <c r="CJ57" s="377"/>
      <c r="CK57" s="377"/>
      <c r="CL57" s="377"/>
      <c r="CM57" s="377"/>
      <c r="CN57" s="377">
        <v>64.400000000000006</v>
      </c>
      <c r="CO57" s="377"/>
      <c r="CP57" s="377"/>
      <c r="CQ57" s="377"/>
      <c r="CR57" s="377"/>
      <c r="CS57" s="377"/>
      <c r="CT57" s="377"/>
      <c r="CU57" s="377"/>
      <c r="CV57" s="377">
        <v>65.2</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97" t="s">
        <v>573</v>
      </c>
      <c r="AO65" s="398"/>
      <c r="AP65" s="398"/>
      <c r="AQ65" s="398"/>
      <c r="AR65" s="398"/>
      <c r="AS65" s="398"/>
      <c r="AT65" s="398"/>
      <c r="AU65" s="398"/>
      <c r="AV65" s="398"/>
      <c r="AW65" s="398"/>
      <c r="AX65" s="398"/>
      <c r="AY65" s="398"/>
      <c r="AZ65" s="398"/>
      <c r="BA65" s="398"/>
      <c r="BB65" s="398"/>
      <c r="BC65" s="398"/>
      <c r="BD65" s="398"/>
      <c r="BE65" s="398"/>
      <c r="BF65" s="398"/>
      <c r="BG65" s="398"/>
      <c r="BH65" s="398"/>
      <c r="BI65" s="398"/>
      <c r="BJ65" s="398"/>
      <c r="BK65" s="398"/>
      <c r="BL65" s="398"/>
      <c r="BM65" s="398"/>
      <c r="BN65" s="398"/>
      <c r="BO65" s="398"/>
      <c r="BP65" s="398"/>
      <c r="BQ65" s="398"/>
      <c r="BR65" s="398"/>
      <c r="BS65" s="398"/>
      <c r="BT65" s="398"/>
      <c r="BU65" s="398"/>
      <c r="BV65" s="398"/>
      <c r="BW65" s="398"/>
      <c r="BX65" s="398"/>
      <c r="BY65" s="398"/>
      <c r="BZ65" s="398"/>
      <c r="CA65" s="398"/>
      <c r="CB65" s="398"/>
      <c r="CC65" s="398"/>
      <c r="CD65" s="398"/>
      <c r="CE65" s="398"/>
      <c r="CF65" s="398"/>
      <c r="CG65" s="398"/>
      <c r="CH65" s="398"/>
      <c r="CI65" s="398"/>
      <c r="CJ65" s="398"/>
      <c r="CK65" s="398"/>
      <c r="CL65" s="398"/>
      <c r="CM65" s="398"/>
      <c r="CN65" s="398"/>
      <c r="CO65" s="398"/>
      <c r="CP65" s="398"/>
      <c r="CQ65" s="398"/>
      <c r="CR65" s="398"/>
      <c r="CS65" s="398"/>
      <c r="CT65" s="398"/>
      <c r="CU65" s="398"/>
      <c r="CV65" s="398"/>
      <c r="CW65" s="398"/>
      <c r="CX65" s="398"/>
      <c r="CY65" s="398"/>
      <c r="CZ65" s="398"/>
      <c r="DA65" s="398"/>
      <c r="DB65" s="398"/>
      <c r="DC65" s="399"/>
    </row>
    <row r="66" spans="2:107" ht="13.2" x14ac:dyDescent="0.2">
      <c r="B66" s="247"/>
      <c r="AN66" s="400"/>
      <c r="AO66" s="401"/>
      <c r="AP66" s="401"/>
      <c r="AQ66" s="401"/>
      <c r="AR66" s="401"/>
      <c r="AS66" s="401"/>
      <c r="AT66" s="401"/>
      <c r="AU66" s="401"/>
      <c r="AV66" s="401"/>
      <c r="AW66" s="401"/>
      <c r="AX66" s="401"/>
      <c r="AY66" s="401"/>
      <c r="AZ66" s="401"/>
      <c r="BA66" s="401"/>
      <c r="BB66" s="401"/>
      <c r="BC66" s="401"/>
      <c r="BD66" s="401"/>
      <c r="BE66" s="401"/>
      <c r="BF66" s="401"/>
      <c r="BG66" s="401"/>
      <c r="BH66" s="401"/>
      <c r="BI66" s="401"/>
      <c r="BJ66" s="401"/>
      <c r="BK66" s="401"/>
      <c r="BL66" s="401"/>
      <c r="BM66" s="401"/>
      <c r="BN66" s="401"/>
      <c r="BO66" s="401"/>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2"/>
    </row>
    <row r="67" spans="2:107" ht="13.2" x14ac:dyDescent="0.2">
      <c r="B67" s="247"/>
      <c r="AN67" s="400"/>
      <c r="AO67" s="401"/>
      <c r="AP67" s="401"/>
      <c r="AQ67" s="401"/>
      <c r="AR67" s="401"/>
      <c r="AS67" s="401"/>
      <c r="AT67" s="401"/>
      <c r="AU67" s="401"/>
      <c r="AV67" s="401"/>
      <c r="AW67" s="401"/>
      <c r="AX67" s="401"/>
      <c r="AY67" s="401"/>
      <c r="AZ67" s="401"/>
      <c r="BA67" s="401"/>
      <c r="BB67" s="401"/>
      <c r="BC67" s="401"/>
      <c r="BD67" s="401"/>
      <c r="BE67" s="401"/>
      <c r="BF67" s="401"/>
      <c r="BG67" s="401"/>
      <c r="BH67" s="401"/>
      <c r="BI67" s="401"/>
      <c r="BJ67" s="401"/>
      <c r="BK67" s="401"/>
      <c r="BL67" s="401"/>
      <c r="BM67" s="401"/>
      <c r="BN67" s="401"/>
      <c r="BO67" s="401"/>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2"/>
    </row>
    <row r="68" spans="2:107" ht="13.2" x14ac:dyDescent="0.2">
      <c r="B68" s="247"/>
      <c r="AN68" s="400"/>
      <c r="AO68" s="401"/>
      <c r="AP68" s="401"/>
      <c r="AQ68" s="401"/>
      <c r="AR68" s="401"/>
      <c r="AS68" s="401"/>
      <c r="AT68" s="401"/>
      <c r="AU68" s="401"/>
      <c r="AV68" s="401"/>
      <c r="AW68" s="401"/>
      <c r="AX68" s="401"/>
      <c r="AY68" s="401"/>
      <c r="AZ68" s="401"/>
      <c r="BA68" s="401"/>
      <c r="BB68" s="401"/>
      <c r="BC68" s="401"/>
      <c r="BD68" s="401"/>
      <c r="BE68" s="401"/>
      <c r="BF68" s="401"/>
      <c r="BG68" s="401"/>
      <c r="BH68" s="401"/>
      <c r="BI68" s="401"/>
      <c r="BJ68" s="401"/>
      <c r="BK68" s="401"/>
      <c r="BL68" s="401"/>
      <c r="BM68" s="401"/>
      <c r="BN68" s="401"/>
      <c r="BO68" s="401"/>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2"/>
    </row>
    <row r="69" spans="2:107" ht="13.2" x14ac:dyDescent="0.2">
      <c r="B69" s="247"/>
      <c r="AN69" s="403"/>
      <c r="AO69" s="404"/>
      <c r="AP69" s="404"/>
      <c r="AQ69" s="404"/>
      <c r="AR69" s="404"/>
      <c r="AS69" s="404"/>
      <c r="AT69" s="404"/>
      <c r="AU69" s="404"/>
      <c r="AV69" s="404"/>
      <c r="AW69" s="404"/>
      <c r="AX69" s="404"/>
      <c r="AY69" s="404"/>
      <c r="AZ69" s="404"/>
      <c r="BA69" s="404"/>
      <c r="BB69" s="404"/>
      <c r="BC69" s="404"/>
      <c r="BD69" s="404"/>
      <c r="BE69" s="404"/>
      <c r="BF69" s="404"/>
      <c r="BG69" s="404"/>
      <c r="BH69" s="404"/>
      <c r="BI69" s="404"/>
      <c r="BJ69" s="404"/>
      <c r="BK69" s="404"/>
      <c r="BL69" s="404"/>
      <c r="BM69" s="404"/>
      <c r="BN69" s="404"/>
      <c r="BO69" s="404"/>
      <c r="BP69" s="404"/>
      <c r="BQ69" s="404"/>
      <c r="BR69" s="404"/>
      <c r="BS69" s="404"/>
      <c r="BT69" s="404"/>
      <c r="BU69" s="404"/>
      <c r="BV69" s="404"/>
      <c r="BW69" s="404"/>
      <c r="BX69" s="404"/>
      <c r="BY69" s="404"/>
      <c r="BZ69" s="404"/>
      <c r="CA69" s="404"/>
      <c r="CB69" s="404"/>
      <c r="CC69" s="404"/>
      <c r="CD69" s="404"/>
      <c r="CE69" s="404"/>
      <c r="CF69" s="404"/>
      <c r="CG69" s="404"/>
      <c r="CH69" s="404"/>
      <c r="CI69" s="404"/>
      <c r="CJ69" s="404"/>
      <c r="CK69" s="404"/>
      <c r="CL69" s="404"/>
      <c r="CM69" s="404"/>
      <c r="CN69" s="404"/>
      <c r="CO69" s="404"/>
      <c r="CP69" s="404"/>
      <c r="CQ69" s="404"/>
      <c r="CR69" s="404"/>
      <c r="CS69" s="404"/>
      <c r="CT69" s="404"/>
      <c r="CU69" s="404"/>
      <c r="CV69" s="404"/>
      <c r="CW69" s="404"/>
      <c r="CX69" s="404"/>
      <c r="CY69" s="404"/>
      <c r="CZ69" s="404"/>
      <c r="DA69" s="404"/>
      <c r="DB69" s="404"/>
      <c r="DC69" s="40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524</v>
      </c>
      <c r="BQ72" s="391"/>
      <c r="BR72" s="391"/>
      <c r="BS72" s="391"/>
      <c r="BT72" s="391"/>
      <c r="BU72" s="391"/>
      <c r="BV72" s="391"/>
      <c r="BW72" s="391"/>
      <c r="BX72" s="391" t="s">
        <v>525</v>
      </c>
      <c r="BY72" s="391"/>
      <c r="BZ72" s="391"/>
      <c r="CA72" s="391"/>
      <c r="CB72" s="391"/>
      <c r="CC72" s="391"/>
      <c r="CD72" s="391"/>
      <c r="CE72" s="391"/>
      <c r="CF72" s="391" t="s">
        <v>526</v>
      </c>
      <c r="CG72" s="391"/>
      <c r="CH72" s="391"/>
      <c r="CI72" s="391"/>
      <c r="CJ72" s="391"/>
      <c r="CK72" s="391"/>
      <c r="CL72" s="391"/>
      <c r="CM72" s="391"/>
      <c r="CN72" s="391" t="s">
        <v>527</v>
      </c>
      <c r="CO72" s="391"/>
      <c r="CP72" s="391"/>
      <c r="CQ72" s="391"/>
      <c r="CR72" s="391"/>
      <c r="CS72" s="391"/>
      <c r="CT72" s="391"/>
      <c r="CU72" s="391"/>
      <c r="CV72" s="391" t="s">
        <v>528</v>
      </c>
      <c r="CW72" s="391"/>
      <c r="CX72" s="391"/>
      <c r="CY72" s="391"/>
      <c r="CZ72" s="391"/>
      <c r="DA72" s="391"/>
      <c r="DB72" s="391"/>
      <c r="DC72" s="391"/>
    </row>
    <row r="73" spans="2:107" ht="13.2" x14ac:dyDescent="0.2">
      <c r="B73" s="247"/>
      <c r="G73" s="392"/>
      <c r="H73" s="392"/>
      <c r="I73" s="392"/>
      <c r="J73" s="392"/>
      <c r="K73" s="406"/>
      <c r="L73" s="406"/>
      <c r="M73" s="406"/>
      <c r="N73" s="406"/>
      <c r="AM73" s="359"/>
      <c r="AN73" s="394" t="s">
        <v>566</v>
      </c>
      <c r="AO73" s="394"/>
      <c r="AP73" s="394"/>
      <c r="AQ73" s="394"/>
      <c r="AR73" s="394"/>
      <c r="AS73" s="394"/>
      <c r="AT73" s="394"/>
      <c r="AU73" s="394"/>
      <c r="AV73" s="394"/>
      <c r="AW73" s="394"/>
      <c r="AX73" s="394"/>
      <c r="AY73" s="394"/>
      <c r="AZ73" s="394"/>
      <c r="BA73" s="394"/>
      <c r="BB73" s="394" t="s">
        <v>567</v>
      </c>
      <c r="BC73" s="394"/>
      <c r="BD73" s="394"/>
      <c r="BE73" s="394"/>
      <c r="BF73" s="394"/>
      <c r="BG73" s="394"/>
      <c r="BH73" s="394"/>
      <c r="BI73" s="394"/>
      <c r="BJ73" s="394"/>
      <c r="BK73" s="394"/>
      <c r="BL73" s="394"/>
      <c r="BM73" s="394"/>
      <c r="BN73" s="394"/>
      <c r="BO73" s="394"/>
      <c r="BP73" s="377">
        <v>60.7</v>
      </c>
      <c r="BQ73" s="377"/>
      <c r="BR73" s="377"/>
      <c r="BS73" s="377"/>
      <c r="BT73" s="377"/>
      <c r="BU73" s="377"/>
      <c r="BV73" s="377"/>
      <c r="BW73" s="377"/>
      <c r="BX73" s="377">
        <v>30.6</v>
      </c>
      <c r="BY73" s="377"/>
      <c r="BZ73" s="377"/>
      <c r="CA73" s="377"/>
      <c r="CB73" s="377"/>
      <c r="CC73" s="377"/>
      <c r="CD73" s="377"/>
      <c r="CE73" s="377"/>
      <c r="CF73" s="377">
        <v>25</v>
      </c>
      <c r="CG73" s="377"/>
      <c r="CH73" s="377"/>
      <c r="CI73" s="377"/>
      <c r="CJ73" s="377"/>
      <c r="CK73" s="377"/>
      <c r="CL73" s="377"/>
      <c r="CM73" s="377"/>
      <c r="CN73" s="377">
        <v>17</v>
      </c>
      <c r="CO73" s="377"/>
      <c r="CP73" s="377"/>
      <c r="CQ73" s="377"/>
      <c r="CR73" s="377"/>
      <c r="CS73" s="377"/>
      <c r="CT73" s="377"/>
      <c r="CU73" s="377"/>
      <c r="CV73" s="377">
        <v>11.8</v>
      </c>
      <c r="CW73" s="377"/>
      <c r="CX73" s="377"/>
      <c r="CY73" s="377"/>
      <c r="CZ73" s="377"/>
      <c r="DA73" s="377"/>
      <c r="DB73" s="377"/>
      <c r="DC73" s="377"/>
    </row>
    <row r="74" spans="2:107" ht="13.2" x14ac:dyDescent="0.2">
      <c r="B74" s="247"/>
      <c r="G74" s="392"/>
      <c r="H74" s="392"/>
      <c r="I74" s="392"/>
      <c r="J74" s="392"/>
      <c r="K74" s="406"/>
      <c r="L74" s="406"/>
      <c r="M74" s="406"/>
      <c r="N74" s="406"/>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571</v>
      </c>
      <c r="BC75" s="394"/>
      <c r="BD75" s="394"/>
      <c r="BE75" s="394"/>
      <c r="BF75" s="394"/>
      <c r="BG75" s="394"/>
      <c r="BH75" s="394"/>
      <c r="BI75" s="394"/>
      <c r="BJ75" s="394"/>
      <c r="BK75" s="394"/>
      <c r="BL75" s="394"/>
      <c r="BM75" s="394"/>
      <c r="BN75" s="394"/>
      <c r="BO75" s="394"/>
      <c r="BP75" s="377">
        <v>9.1999999999999993</v>
      </c>
      <c r="BQ75" s="377"/>
      <c r="BR75" s="377"/>
      <c r="BS75" s="377"/>
      <c r="BT75" s="377"/>
      <c r="BU75" s="377"/>
      <c r="BV75" s="377"/>
      <c r="BW75" s="377"/>
      <c r="BX75" s="377">
        <v>8.1999999999999993</v>
      </c>
      <c r="BY75" s="377"/>
      <c r="BZ75" s="377"/>
      <c r="CA75" s="377"/>
      <c r="CB75" s="377"/>
      <c r="CC75" s="377"/>
      <c r="CD75" s="377"/>
      <c r="CE75" s="377"/>
      <c r="CF75" s="377">
        <v>7.8</v>
      </c>
      <c r="CG75" s="377"/>
      <c r="CH75" s="377"/>
      <c r="CI75" s="377"/>
      <c r="CJ75" s="377"/>
      <c r="CK75" s="377"/>
      <c r="CL75" s="377"/>
      <c r="CM75" s="377"/>
      <c r="CN75" s="377">
        <v>7.6</v>
      </c>
      <c r="CO75" s="377"/>
      <c r="CP75" s="377"/>
      <c r="CQ75" s="377"/>
      <c r="CR75" s="377"/>
      <c r="CS75" s="377"/>
      <c r="CT75" s="377"/>
      <c r="CU75" s="377"/>
      <c r="CV75" s="377">
        <v>7.7</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406"/>
      <c r="L77" s="406"/>
      <c r="M77" s="406"/>
      <c r="N77" s="406"/>
      <c r="AN77" s="391" t="s">
        <v>569</v>
      </c>
      <c r="AO77" s="391"/>
      <c r="AP77" s="391"/>
      <c r="AQ77" s="391"/>
      <c r="AR77" s="391"/>
      <c r="AS77" s="391"/>
      <c r="AT77" s="391"/>
      <c r="AU77" s="391"/>
      <c r="AV77" s="391"/>
      <c r="AW77" s="391"/>
      <c r="AX77" s="391"/>
      <c r="AY77" s="391"/>
      <c r="AZ77" s="391"/>
      <c r="BA77" s="391"/>
      <c r="BB77" s="394" t="s">
        <v>567</v>
      </c>
      <c r="BC77" s="394"/>
      <c r="BD77" s="394"/>
      <c r="BE77" s="394"/>
      <c r="BF77" s="394"/>
      <c r="BG77" s="394"/>
      <c r="BH77" s="394"/>
      <c r="BI77" s="394"/>
      <c r="BJ77" s="394"/>
      <c r="BK77" s="394"/>
      <c r="BL77" s="394"/>
      <c r="BM77" s="394"/>
      <c r="BN77" s="394"/>
      <c r="BO77" s="394"/>
      <c r="BP77" s="377">
        <v>23.5</v>
      </c>
      <c r="BQ77" s="377"/>
      <c r="BR77" s="377"/>
      <c r="BS77" s="377"/>
      <c r="BT77" s="377"/>
      <c r="BU77" s="377"/>
      <c r="BV77" s="377"/>
      <c r="BW77" s="377"/>
      <c r="BX77" s="377">
        <v>6.9</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7"/>
      <c r="H78" s="387"/>
      <c r="I78" s="387"/>
      <c r="J78" s="387"/>
      <c r="K78" s="406"/>
      <c r="L78" s="406"/>
      <c r="M78" s="406"/>
      <c r="N78" s="406"/>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407"/>
      <c r="L79" s="407"/>
      <c r="M79" s="407"/>
      <c r="N79" s="407"/>
      <c r="AN79" s="391"/>
      <c r="AO79" s="391"/>
      <c r="AP79" s="391"/>
      <c r="AQ79" s="391"/>
      <c r="AR79" s="391"/>
      <c r="AS79" s="391"/>
      <c r="AT79" s="391"/>
      <c r="AU79" s="391"/>
      <c r="AV79" s="391"/>
      <c r="AW79" s="391"/>
      <c r="AX79" s="391"/>
      <c r="AY79" s="391"/>
      <c r="AZ79" s="391"/>
      <c r="BA79" s="391"/>
      <c r="BB79" s="394" t="s">
        <v>571</v>
      </c>
      <c r="BC79" s="394"/>
      <c r="BD79" s="394"/>
      <c r="BE79" s="394"/>
      <c r="BF79" s="394"/>
      <c r="BG79" s="394"/>
      <c r="BH79" s="394"/>
      <c r="BI79" s="394"/>
      <c r="BJ79" s="394"/>
      <c r="BK79" s="394"/>
      <c r="BL79" s="394"/>
      <c r="BM79" s="394"/>
      <c r="BN79" s="394"/>
      <c r="BO79" s="394"/>
      <c r="BP79" s="377">
        <v>8.6</v>
      </c>
      <c r="BQ79" s="377"/>
      <c r="BR79" s="377"/>
      <c r="BS79" s="377"/>
      <c r="BT79" s="377"/>
      <c r="BU79" s="377"/>
      <c r="BV79" s="377"/>
      <c r="BW79" s="377"/>
      <c r="BX79" s="377">
        <v>8</v>
      </c>
      <c r="BY79" s="377"/>
      <c r="BZ79" s="377"/>
      <c r="CA79" s="377"/>
      <c r="CB79" s="377"/>
      <c r="CC79" s="377"/>
      <c r="CD79" s="377"/>
      <c r="CE79" s="377"/>
      <c r="CF79" s="377">
        <v>8</v>
      </c>
      <c r="CG79" s="377"/>
      <c r="CH79" s="377"/>
      <c r="CI79" s="377"/>
      <c r="CJ79" s="377"/>
      <c r="CK79" s="377"/>
      <c r="CL79" s="377"/>
      <c r="CM79" s="377"/>
      <c r="CN79" s="377">
        <v>8.1</v>
      </c>
      <c r="CO79" s="377"/>
      <c r="CP79" s="377"/>
      <c r="CQ79" s="377"/>
      <c r="CR79" s="377"/>
      <c r="CS79" s="377"/>
      <c r="CT79" s="377"/>
      <c r="CU79" s="377"/>
      <c r="CV79" s="377">
        <v>8.1</v>
      </c>
      <c r="CW79" s="377"/>
      <c r="CX79" s="377"/>
      <c r="CY79" s="377"/>
      <c r="CZ79" s="377"/>
      <c r="DA79" s="377"/>
      <c r="DB79" s="377"/>
      <c r="DC79" s="377"/>
    </row>
    <row r="80" spans="2:107" ht="13.2" x14ac:dyDescent="0.2">
      <c r="B80" s="247"/>
      <c r="G80" s="387"/>
      <c r="H80" s="387"/>
      <c r="I80" s="396"/>
      <c r="J80" s="396"/>
      <c r="K80" s="407"/>
      <c r="L80" s="407"/>
      <c r="M80" s="407"/>
      <c r="N80" s="407"/>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piZKrccS8o9I6MnbpEII1w/Y/n6+ZcJoxRVQaulGOsqclCuIzjmR1w0pDTGJzVbEloybHgDPnFHntThnUa/+w==" saltValue="ur0TVxGXoIf5NdYLBS49o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E6ACE-E575-489F-83E7-9FFD146E9665}">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HqVWmX3m9c0VzAEUBm1GFbMdQAT6zClkiIwNKGr3f5Gk2zoI8FcQaoBbsdp72ytuepAxOIJn0b31ALfL+h148A==" saltValue="Ii4DV2H795ouxnr8skQKi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A82B-6947-4420-A762-3F56AD68EDCE}">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q0jsda+9XI7zvZgQLT7a4Wvfp7h5Deg6d2ZPCL/O3QbxYYjrINBN8ZvxdmMer3eQXW9IiZWhec2wSZdpQQ7X/w==" saltValue="kZX6IokrJN/JuX+riApW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111363</v>
      </c>
      <c r="E3" s="142"/>
      <c r="F3" s="143">
        <v>94796</v>
      </c>
      <c r="G3" s="144"/>
      <c r="H3" s="145"/>
    </row>
    <row r="4" spans="1:8" x14ac:dyDescent="0.2">
      <c r="A4" s="146"/>
      <c r="B4" s="147"/>
      <c r="C4" s="148"/>
      <c r="D4" s="149">
        <v>51406</v>
      </c>
      <c r="E4" s="150"/>
      <c r="F4" s="151">
        <v>55781</v>
      </c>
      <c r="G4" s="152"/>
      <c r="H4" s="153"/>
    </row>
    <row r="5" spans="1:8" x14ac:dyDescent="0.2">
      <c r="A5" s="134" t="s">
        <v>518</v>
      </c>
      <c r="B5" s="139"/>
      <c r="C5" s="140"/>
      <c r="D5" s="141">
        <v>15838</v>
      </c>
      <c r="E5" s="142"/>
      <c r="F5" s="143">
        <v>97758</v>
      </c>
      <c r="G5" s="144"/>
      <c r="H5" s="145"/>
    </row>
    <row r="6" spans="1:8" x14ac:dyDescent="0.2">
      <c r="A6" s="146"/>
      <c r="B6" s="147"/>
      <c r="C6" s="148"/>
      <c r="D6" s="149">
        <v>10057</v>
      </c>
      <c r="E6" s="150"/>
      <c r="F6" s="151">
        <v>45946</v>
      </c>
      <c r="G6" s="152"/>
      <c r="H6" s="153"/>
    </row>
    <row r="7" spans="1:8" x14ac:dyDescent="0.2">
      <c r="A7" s="134" t="s">
        <v>519</v>
      </c>
      <c r="B7" s="139"/>
      <c r="C7" s="140"/>
      <c r="D7" s="141">
        <v>23091</v>
      </c>
      <c r="E7" s="142"/>
      <c r="F7" s="143">
        <v>91338</v>
      </c>
      <c r="G7" s="144"/>
      <c r="H7" s="145"/>
    </row>
    <row r="8" spans="1:8" x14ac:dyDescent="0.2">
      <c r="A8" s="146"/>
      <c r="B8" s="147"/>
      <c r="C8" s="148"/>
      <c r="D8" s="149">
        <v>15018</v>
      </c>
      <c r="E8" s="150"/>
      <c r="F8" s="151">
        <v>43989</v>
      </c>
      <c r="G8" s="152"/>
      <c r="H8" s="153"/>
    </row>
    <row r="9" spans="1:8" x14ac:dyDescent="0.2">
      <c r="A9" s="134" t="s">
        <v>520</v>
      </c>
      <c r="B9" s="139"/>
      <c r="C9" s="140"/>
      <c r="D9" s="141">
        <v>30111</v>
      </c>
      <c r="E9" s="142"/>
      <c r="F9" s="143">
        <v>103975</v>
      </c>
      <c r="G9" s="144"/>
      <c r="H9" s="145"/>
    </row>
    <row r="10" spans="1:8" x14ac:dyDescent="0.2">
      <c r="A10" s="146"/>
      <c r="B10" s="147"/>
      <c r="C10" s="148"/>
      <c r="D10" s="149">
        <v>24949</v>
      </c>
      <c r="E10" s="150"/>
      <c r="F10" s="151">
        <v>52698</v>
      </c>
      <c r="G10" s="152"/>
      <c r="H10" s="153"/>
    </row>
    <row r="11" spans="1:8" x14ac:dyDescent="0.2">
      <c r="A11" s="134" t="s">
        <v>521</v>
      </c>
      <c r="B11" s="139"/>
      <c r="C11" s="140"/>
      <c r="D11" s="141">
        <v>24967</v>
      </c>
      <c r="E11" s="142"/>
      <c r="F11" s="143">
        <v>112678</v>
      </c>
      <c r="G11" s="144"/>
      <c r="H11" s="145"/>
    </row>
    <row r="12" spans="1:8" x14ac:dyDescent="0.2">
      <c r="A12" s="146"/>
      <c r="B12" s="147"/>
      <c r="C12" s="154"/>
      <c r="D12" s="149">
        <v>17302</v>
      </c>
      <c r="E12" s="150"/>
      <c r="F12" s="151">
        <v>55165</v>
      </c>
      <c r="G12" s="152"/>
      <c r="H12" s="153"/>
    </row>
    <row r="13" spans="1:8" x14ac:dyDescent="0.2">
      <c r="A13" s="134"/>
      <c r="B13" s="139"/>
      <c r="C13" s="140"/>
      <c r="D13" s="141">
        <v>41074</v>
      </c>
      <c r="E13" s="142"/>
      <c r="F13" s="143">
        <v>100109</v>
      </c>
      <c r="G13" s="155"/>
      <c r="H13" s="145"/>
    </row>
    <row r="14" spans="1:8" x14ac:dyDescent="0.2">
      <c r="A14" s="146"/>
      <c r="B14" s="147"/>
      <c r="C14" s="148"/>
      <c r="D14" s="149">
        <v>23746</v>
      </c>
      <c r="E14" s="150"/>
      <c r="F14" s="151">
        <v>50716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8.16</v>
      </c>
      <c r="C19" s="156">
        <f>ROUND(VALUE(SUBSTITUTE(実質収支比率等に係る経年分析!G$48,"▲","-")),2)</f>
        <v>5.21</v>
      </c>
      <c r="D19" s="156">
        <f>ROUND(VALUE(SUBSTITUTE(実質収支比率等に係る経年分析!H$48,"▲","-")),2)</f>
        <v>6.58</v>
      </c>
      <c r="E19" s="156">
        <f>ROUND(VALUE(SUBSTITUTE(実質収支比率等に係る経年分析!I$48,"▲","-")),2)</f>
        <v>6.77</v>
      </c>
      <c r="F19" s="156">
        <f>ROUND(VALUE(SUBSTITUTE(実質収支比率等に係る経年分析!J$48,"▲","-")),2)</f>
        <v>7.07</v>
      </c>
    </row>
    <row r="20" spans="1:11" x14ac:dyDescent="0.2">
      <c r="A20" s="156" t="s">
        <v>53</v>
      </c>
      <c r="B20" s="156">
        <f>ROUND(VALUE(SUBSTITUTE(実質収支比率等に係る経年分析!F$47,"▲","-")),2)</f>
        <v>25.57</v>
      </c>
      <c r="C20" s="156">
        <f>ROUND(VALUE(SUBSTITUTE(実質収支比率等に係る経年分析!G$47,"▲","-")),2)</f>
        <v>40.44</v>
      </c>
      <c r="D20" s="156">
        <f>ROUND(VALUE(SUBSTITUTE(実質収支比率等に係る経年分析!H$47,"▲","-")),2)</f>
        <v>40.729999999999997</v>
      </c>
      <c r="E20" s="156">
        <f>ROUND(VALUE(SUBSTITUTE(実質収支比率等に係る経年分析!I$47,"▲","-")),2)</f>
        <v>42.54</v>
      </c>
      <c r="F20" s="156">
        <f>ROUND(VALUE(SUBSTITUTE(実質収支比率等に係る経年分析!J$47,"▲","-")),2)</f>
        <v>45.59</v>
      </c>
    </row>
    <row r="21" spans="1:11" x14ac:dyDescent="0.2">
      <c r="A21" s="156" t="s">
        <v>54</v>
      </c>
      <c r="B21" s="156">
        <f>IF(ISNUMBER(VALUE(SUBSTITUTE(実質収支比率等に係る経年分析!F$49,"▲","-"))),ROUND(VALUE(SUBSTITUTE(実質収支比率等に係る経年分析!F$49,"▲","-")),2),NA())</f>
        <v>3.13</v>
      </c>
      <c r="C21" s="156">
        <f>IF(ISNUMBER(VALUE(SUBSTITUTE(実質収支比率等に係る経年分析!G$49,"▲","-"))),ROUND(VALUE(SUBSTITUTE(実質収支比率等に係る経年分析!G$49,"▲","-")),2),NA())</f>
        <v>14.4</v>
      </c>
      <c r="D21" s="156">
        <f>IF(ISNUMBER(VALUE(SUBSTITUTE(実質収支比率等に係る経年分析!H$49,"▲","-"))),ROUND(VALUE(SUBSTITUTE(実質収支比率等に係る経年分析!H$49,"▲","-")),2),NA())</f>
        <v>0.68</v>
      </c>
      <c r="E21" s="156">
        <f>IF(ISNUMBER(VALUE(SUBSTITUTE(実質収支比率等に係る経年分析!I$49,"▲","-"))),ROUND(VALUE(SUBSTITUTE(実質収支比率等に係る経年分析!I$49,"▲","-")),2),NA())</f>
        <v>2.69</v>
      </c>
      <c r="F21" s="156">
        <f>IF(ISNUMBER(VALUE(SUBSTITUTE(実質収支比率等に係る経年分析!J$49,"▲","-"))),ROUND(VALUE(SUBSTITUTE(実質収支比率等に係る経年分析!J$49,"▲","-")),2),NA())</f>
        <v>3.85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訪問看護事業特別会計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0.56000000000000005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7.03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5.71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6.97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398</v>
      </c>
      <c r="E42" s="158"/>
      <c r="F42" s="158"/>
      <c r="G42" s="158">
        <f>'実質公債費比率（分子）の構造'!L$52</f>
        <v>394</v>
      </c>
      <c r="H42" s="158"/>
      <c r="I42" s="158"/>
      <c r="J42" s="158">
        <f>'実質公債費比率（分子）の構造'!M$52</f>
        <v>395</v>
      </c>
      <c r="K42" s="158"/>
      <c r="L42" s="158"/>
      <c r="M42" s="158">
        <f>'実質公債費比率（分子）の構造'!N$52</f>
        <v>392</v>
      </c>
      <c r="N42" s="158"/>
      <c r="O42" s="158"/>
      <c r="P42" s="158">
        <f>'実質公債費比率（分子）の構造'!O$52</f>
        <v>359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t="str">
        <f>'実質公債費比率（分子）の構造'!O$50</f>
        <v>-</v>
      </c>
      <c r="O44" s="158"/>
      <c r="P44" s="158"/>
    </row>
    <row r="45" spans="1:16" x14ac:dyDescent="0.2">
      <c r="A45" s="158" t="s">
        <v>63</v>
      </c>
      <c r="B45" s="158">
        <f>'実質公債費比率（分子）の構造'!K$49</f>
        <v>4</v>
      </c>
      <c r="C45" s="158"/>
      <c r="D45" s="158"/>
      <c r="E45" s="158">
        <f>'実質公債費比率（分子）の構造'!L$49</f>
        <v>7</v>
      </c>
      <c r="F45" s="158"/>
      <c r="G45" s="158"/>
      <c r="H45" s="158">
        <f>'実質公債費比率（分子）の構造'!M$49</f>
        <v>9</v>
      </c>
      <c r="I45" s="158"/>
      <c r="J45" s="158"/>
      <c r="K45" s="158">
        <f>'実質公債費比率（分子）の構造'!N$49</f>
        <v>12</v>
      </c>
      <c r="L45" s="158"/>
      <c r="M45" s="158"/>
      <c r="N45" s="158">
        <f>'実質公債費比率（分子）の構造'!O$49</f>
        <v>16</v>
      </c>
      <c r="O45" s="158"/>
      <c r="P45" s="158"/>
    </row>
    <row r="46" spans="1:16" x14ac:dyDescent="0.2">
      <c r="A46" s="158" t="s">
        <v>64</v>
      </c>
      <c r="B46" s="158">
        <f>'実質公債費比率（分子）の構造'!K$48</f>
        <v>200</v>
      </c>
      <c r="C46" s="158"/>
      <c r="D46" s="158"/>
      <c r="E46" s="158">
        <f>'実質公債費比率（分子）の構造'!L$48</f>
        <v>209</v>
      </c>
      <c r="F46" s="158"/>
      <c r="G46" s="158"/>
      <c r="H46" s="158">
        <f>'実質公債費比率（分子）の構造'!M$48</f>
        <v>204</v>
      </c>
      <c r="I46" s="158"/>
      <c r="J46" s="158"/>
      <c r="K46" s="158">
        <f>'実質公債費比率（分子）の構造'!N$48</f>
        <v>185</v>
      </c>
      <c r="L46" s="158"/>
      <c r="M46" s="158"/>
      <c r="N46" s="158">
        <f>'実質公債費比率（分子）の構造'!O$48</f>
        <v>134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442</v>
      </c>
      <c r="C49" s="158"/>
      <c r="D49" s="158"/>
      <c r="E49" s="158">
        <f>'実質公債費比率（分子）の構造'!L$45</f>
        <v>397</v>
      </c>
      <c r="F49" s="158"/>
      <c r="G49" s="158"/>
      <c r="H49" s="158">
        <f>'実質公債費比率（分子）の構造'!M$45</f>
        <v>439</v>
      </c>
      <c r="I49" s="158"/>
      <c r="J49" s="158"/>
      <c r="K49" s="158">
        <f>'実質公債費比率（分子）の構造'!N$45</f>
        <v>451</v>
      </c>
      <c r="L49" s="158"/>
      <c r="M49" s="158"/>
      <c r="N49" s="158">
        <f>'実質公債費比率（分子）の構造'!O$45</f>
        <v>442</v>
      </c>
      <c r="O49" s="158"/>
      <c r="P49" s="158"/>
    </row>
    <row r="50" spans="1:16" x14ac:dyDescent="0.2">
      <c r="A50" s="158" t="s">
        <v>67</v>
      </c>
      <c r="B50" s="158" t="e">
        <f>NA()</f>
        <v>#N/A</v>
      </c>
      <c r="C50" s="158">
        <f>IF(ISNUMBER('実質公債費比率（分子）の構造'!K$53),'実質公債費比率（分子）の構造'!K$53,NA())</f>
        <v>248</v>
      </c>
      <c r="D50" s="158" t="e">
        <f>NA()</f>
        <v>#N/A</v>
      </c>
      <c r="E50" s="158" t="e">
        <f>NA()</f>
        <v>#N/A</v>
      </c>
      <c r="F50" s="158">
        <f>IF(ISNUMBER('実質公債費比率（分子）の構造'!L$53),'実質公債費比率（分子）の構造'!L$53,NA())</f>
        <v>219</v>
      </c>
      <c r="G50" s="158" t="e">
        <f>NA()</f>
        <v>#N/A</v>
      </c>
      <c r="H50" s="158" t="e">
        <f>NA()</f>
        <v>#N/A</v>
      </c>
      <c r="I50" s="158">
        <f>IF(ISNUMBER('実質公債費比率（分子）の構造'!M$53),'実質公債費比率（分子）の構造'!M$53,NA())</f>
        <v>257</v>
      </c>
      <c r="J50" s="158" t="e">
        <f>NA()</f>
        <v>#N/A</v>
      </c>
      <c r="K50" s="158" t="e">
        <f>NA()</f>
        <v>#N/A</v>
      </c>
      <c r="L50" s="158">
        <f>IF(ISNUMBER('実質公債費比率（分子）の構造'!N$53),'実質公債費比率（分子）の構造'!N$53,NA())</f>
        <v>256</v>
      </c>
      <c r="M50" s="158" t="e">
        <f>NA()</f>
        <v>#N/A</v>
      </c>
      <c r="N50" s="158" t="e">
        <f>NA()</f>
        <v>#N/A</v>
      </c>
      <c r="O50" s="158">
        <f>IF(ISNUMBER('実質公債費比率（分子）の構造'!O$53),'実質公債費比率（分子）の構造'!O$53,NA())</f>
        <v>233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4282</v>
      </c>
      <c r="E56" s="157"/>
      <c r="F56" s="157"/>
      <c r="G56" s="157">
        <f>'将来負担比率（分子）の構造'!J$52</f>
        <v>4096</v>
      </c>
      <c r="H56" s="157"/>
      <c r="I56" s="157"/>
      <c r="J56" s="157">
        <f>'将来負担比率（分子）の構造'!K$52</f>
        <v>3855</v>
      </c>
      <c r="K56" s="157"/>
      <c r="L56" s="157"/>
      <c r="M56" s="157">
        <f>'将来負担比率（分子）の構造'!L$52</f>
        <v>3629</v>
      </c>
      <c r="N56" s="157"/>
      <c r="O56" s="157"/>
      <c r="P56" s="157">
        <f>'将来負担比率（分子）の構造'!M$52</f>
        <v>3384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1864</v>
      </c>
      <c r="E58" s="157"/>
      <c r="F58" s="157"/>
      <c r="G58" s="157">
        <f>'将来負担比率（分子）の構造'!J$50</f>
        <v>2484</v>
      </c>
      <c r="H58" s="157"/>
      <c r="I58" s="157"/>
      <c r="J58" s="157">
        <f>'将来負担比率（分子）の構造'!K$50</f>
        <v>2472</v>
      </c>
      <c r="K58" s="157"/>
      <c r="L58" s="157"/>
      <c r="M58" s="157">
        <f>'将来負担比率（分子）の構造'!L$50</f>
        <v>2550</v>
      </c>
      <c r="N58" s="157"/>
      <c r="O58" s="157"/>
      <c r="P58" s="157">
        <f>'将来負担比率（分子）の構造'!M$50</f>
        <v>2635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885</v>
      </c>
      <c r="C62" s="157"/>
      <c r="D62" s="157"/>
      <c r="E62" s="157">
        <f>'将来負担比率（分子）の構造'!J$45</f>
        <v>867</v>
      </c>
      <c r="F62" s="157"/>
      <c r="G62" s="157"/>
      <c r="H62" s="157">
        <f>'将来負担比率（分子）の構造'!K$45</f>
        <v>827</v>
      </c>
      <c r="I62" s="157"/>
      <c r="J62" s="157"/>
      <c r="K62" s="157">
        <f>'将来負担比率（分子）の構造'!L$45</f>
        <v>787</v>
      </c>
      <c r="L62" s="157"/>
      <c r="M62" s="157"/>
      <c r="N62" s="157">
        <f>'将来負担比率（分子）の構造'!M$45</f>
        <v>804</v>
      </c>
      <c r="O62" s="157"/>
      <c r="P62" s="157"/>
    </row>
    <row r="63" spans="1:16" x14ac:dyDescent="0.2">
      <c r="A63" s="157" t="s">
        <v>34</v>
      </c>
      <c r="B63" s="157">
        <f>'将来負担比率（分子）の構造'!I$44</f>
        <v>175</v>
      </c>
      <c r="C63" s="157"/>
      <c r="D63" s="157"/>
      <c r="E63" s="157">
        <f>'将来負担比率（分子）の構造'!J$44</f>
        <v>167</v>
      </c>
      <c r="F63" s="157"/>
      <c r="G63" s="157"/>
      <c r="H63" s="157">
        <f>'将来負担比率（分子）の構造'!K$44</f>
        <v>160</v>
      </c>
      <c r="I63" s="157"/>
      <c r="J63" s="157"/>
      <c r="K63" s="157">
        <f>'将来負担比率（分子）の構造'!L$44</f>
        <v>182</v>
      </c>
      <c r="L63" s="157"/>
      <c r="M63" s="157"/>
      <c r="N63" s="157">
        <f>'将来負担比率（分子）の構造'!M$44</f>
        <v>176</v>
      </c>
      <c r="O63" s="157"/>
      <c r="P63" s="157"/>
    </row>
    <row r="64" spans="1:16" x14ac:dyDescent="0.2">
      <c r="A64" s="157" t="s">
        <v>33</v>
      </c>
      <c r="B64" s="157">
        <f>'将来負担比率（分子）の構造'!I$43</f>
        <v>2239</v>
      </c>
      <c r="C64" s="157"/>
      <c r="D64" s="157"/>
      <c r="E64" s="157">
        <f>'将来負担比率（分子）の構造'!J$43</f>
        <v>2061</v>
      </c>
      <c r="F64" s="157"/>
      <c r="G64" s="157"/>
      <c r="H64" s="157">
        <f>'将来負担比率（分子）の構造'!K$43</f>
        <v>1888</v>
      </c>
      <c r="I64" s="157"/>
      <c r="J64" s="157"/>
      <c r="K64" s="157">
        <f>'将来負担比率（分子）の構造'!L$43</f>
        <v>1774</v>
      </c>
      <c r="L64" s="157"/>
      <c r="M64" s="157"/>
      <c r="N64" s="157">
        <f>'将来負担比率（分子）の構造'!M$43</f>
        <v>1661</v>
      </c>
      <c r="O64" s="157"/>
      <c r="P64" s="157"/>
    </row>
    <row r="65" spans="1:16" x14ac:dyDescent="0.2">
      <c r="A65" s="157" t="s">
        <v>32</v>
      </c>
      <c r="B65" s="157">
        <f>'将来負担比率（分子）の構造'!I$42</f>
        <v>1</v>
      </c>
      <c r="C65" s="157"/>
      <c r="D65" s="157"/>
      <c r="E65" s="157">
        <f>'将来負担比率（分子）の構造'!J$42</f>
        <v>0</v>
      </c>
      <c r="F65" s="157"/>
      <c r="G65" s="157"/>
      <c r="H65" s="157">
        <f>'将来負担比率（分子）の構造'!K$42</f>
        <v>0</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4636</v>
      </c>
      <c r="C66" s="157"/>
      <c r="D66" s="157"/>
      <c r="E66" s="157">
        <f>'将来負担比率（分子）の構造'!J$41</f>
        <v>4469</v>
      </c>
      <c r="F66" s="157"/>
      <c r="G66" s="157"/>
      <c r="H66" s="157">
        <f>'将来負担比率（分子）の構造'!K$41</f>
        <v>4235</v>
      </c>
      <c r="I66" s="157"/>
      <c r="J66" s="157"/>
      <c r="K66" s="157">
        <f>'将来負担比率（分子）の構造'!L$41</f>
        <v>3978</v>
      </c>
      <c r="L66" s="157"/>
      <c r="M66" s="157"/>
      <c r="N66" s="157">
        <f>'将来負担比率（分子）の構造'!M$41</f>
        <v>3764</v>
      </c>
      <c r="O66" s="157"/>
      <c r="P66" s="157"/>
    </row>
    <row r="67" spans="1:16" x14ac:dyDescent="0.2">
      <c r="A67" s="157" t="s">
        <v>71</v>
      </c>
      <c r="B67" s="157" t="e">
        <f>NA()</f>
        <v>#N/A</v>
      </c>
      <c r="C67" s="157">
        <f>IF(ISNUMBER('将来負担比率（分子）の構造'!I$53), IF('将来負担比率（分子）の構造'!I$53 &lt; 0, 0, '将来負担比率（分子）の構造'!I$53), NA())</f>
        <v>1789</v>
      </c>
      <c r="D67" s="157" t="e">
        <f>NA()</f>
        <v>#N/A</v>
      </c>
      <c r="E67" s="157" t="e">
        <f>NA()</f>
        <v>#N/A</v>
      </c>
      <c r="F67" s="157">
        <f>IF(ISNUMBER('将来負担比率（分子）の構造'!J$53), IF('将来負担比率（分子）の構造'!J$53 &lt; 0, 0, '将来負担比率（分子）の構造'!J$53), NA())</f>
        <v>983</v>
      </c>
      <c r="G67" s="157" t="e">
        <f>NA()</f>
        <v>#N/A</v>
      </c>
      <c r="H67" s="157" t="e">
        <f>NA()</f>
        <v>#N/A</v>
      </c>
      <c r="I67" s="157">
        <f>IF(ISNUMBER('将来負担比率（分子）の構造'!K$53), IF('将来負担比率（分子）の構造'!K$53 &lt; 0, 0, '将来負担比率（分子）の構造'!K$53), NA())</f>
        <v>784</v>
      </c>
      <c r="J67" s="157" t="e">
        <f>NA()</f>
        <v>#N/A</v>
      </c>
      <c r="K67" s="157" t="e">
        <f>NA()</f>
        <v>#N/A</v>
      </c>
      <c r="L67" s="157">
        <f>IF(ISNUMBER('将来負担比率（分子）の構造'!L$53), IF('将来負担比率（分子）の構造'!L$53 &lt; 0, 0, '将来負担比率（分子）の構造'!L$53), NA())</f>
        <v>542</v>
      </c>
      <c r="M67" s="157" t="e">
        <f>NA()</f>
        <v>#N/A</v>
      </c>
      <c r="N67" s="157" t="e">
        <f>NA()</f>
        <v>#N/A</v>
      </c>
      <c r="O67" s="157">
        <f>IF(ISNUMBER('将来負担比率（分子）の構造'!M$53), IF('将来負担比率（分子）の構造'!M$53 &lt; 0, 0, '将来負担比率（分子）の構造'!M$53), NA())</f>
        <v>386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1428</v>
      </c>
      <c r="C72" s="161">
        <f>基金残高に係る経年分析!G55</f>
        <v>1514</v>
      </c>
      <c r="D72" s="161">
        <f>基金残高に係る経年分析!H55</f>
        <v>1639</v>
      </c>
    </row>
    <row r="73" spans="1:16" x14ac:dyDescent="0.2">
      <c r="A73" s="160" t="s">
        <v>74</v>
      </c>
      <c r="B73" s="161">
        <f>基金残高に係る経年分析!F56</f>
        <v>540</v>
      </c>
      <c r="C73" s="161">
        <f>基金残高に係る経年分析!G56</f>
        <v>545</v>
      </c>
      <c r="D73" s="161">
        <f>基金残高に係る経年分析!H56</f>
        <v>547</v>
      </c>
    </row>
    <row r="74" spans="1:16" x14ac:dyDescent="0.2">
      <c r="A74" s="160" t="s">
        <v>75</v>
      </c>
      <c r="B74" s="161">
        <f>基金残高に係る経年分析!F57</f>
        <v>28</v>
      </c>
      <c r="C74" s="161">
        <f>基金残高に係る経年分析!G57</f>
        <v>27</v>
      </c>
      <c r="D74" s="161">
        <f>基金残高に係る経年分析!H57</f>
        <v>19</v>
      </c>
    </row>
  </sheetData>
  <sheetProtection algorithmName="SHA-512" hashValue="aJMgo0rETBm2Qzx7IRcGaLYPrdyx+N9T+tnkTiWy5dyoxYewGH7mBhLC+GLvztJsQjYq2IEDn5LiQlMLJYe6bg==" saltValue="qtMvkWJIGOzfoFKj1dkm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2026-09-28T00:59:57Z</cp:lastPrinted>
  <dcterms:created xsi:type="dcterms:W3CDTF">2026-02-23T06:12:22Z</dcterms:created>
  <dcterms:modified xsi:type="dcterms:W3CDTF">2026-09-28T04:56:04Z</dcterms:modified>
  <cp:category/>
</cp:coreProperties>
</file>