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052298E3-753B-4E05-94C3-4E82E08455E4}"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CO35" i="10"/>
  <c r="BW35" i="10"/>
  <c r="BE35" i="10"/>
  <c r="C35" i="10"/>
  <c r="CO34" i="10"/>
  <c r="BW34" i="10"/>
  <c r="BE34" i="10"/>
  <c r="C34" i="10"/>
  <c r="U34" i="10" s="1"/>
  <c r="U35" i="10" l="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<sst xmlns="http://schemas.openxmlformats.org/spreadsheetml/2006/main" count="1050" uniqueCount="565">
  <si>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</si>
  <si>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</si>
  <si>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</si>
  <si>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</si>
  <si>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</si>
  <si>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</si>
  <si>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</si>
  <si>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</si>
  <si>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</si>
  <si>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</si>
  <si>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</si>
  <si>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</si>
  <si>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</si>
  <si>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</si>
  <si>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</si>
  <si>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</si>
  <si>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</si>
  <si>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</si>
  <si>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</si>
  <si>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</si>
  <si>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</si>
  <si>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</si>
  <si>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</si>
  <si>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</si>
  <si>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</si>
  <si>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</si>
  <si>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</si>
  <si>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</si>
  <si>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</si>
  <si>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</si>
  <si>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</si>
  <si>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</si>
  <si>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</si>
  <si>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</si>
  <si>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</si>
  <si>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</si>
  <si>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</si>
  <si>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</si>
  <si>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</si>
  <si>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</si>
  <si>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</si>
  <si>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</si>
  <si>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</si>
  <si>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</si>
  <si>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</si>
  <si>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</si>
  <si>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</si>
  <si>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</si>
  <si>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</si>
  <si>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</si>
  <si>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</si>
  <si>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</si>
  <si>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</si>
  <si>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</si>
  <si>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</si>
  <si>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</si>
  <si>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</si>
  <si>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</si>
  <si>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</si>
  <si>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</si>
  <si>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</si>
  <si>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</si>
  <si>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</si>
  <si>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</si>
  <si>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</si>
  <si>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</si>
  <si>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</si>
  <si>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</si>
  <si>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</si>
  <si>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</si>
  <si>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</si>
  <si>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</si>
  <si>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</si>
  <si>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</si>
  <si>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</si>
  <si>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</si>
  <si>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</si>
  <si>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</si>
  <si>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</si>
  <si>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</si>
  <si>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</si>
  <si>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</si>
  <si>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</si>
  <si>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</si>
  <si>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</si>
  <si>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</si>
  <si>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</si>
  <si>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</si>
  <si>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</si>
  <si>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</si>
  <si>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</si>
  <si>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</si>
  <si>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</si>
  <si>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</si>
  <si>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</si>
  <si>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</si>
  <si>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</si>
  <si>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</si>
  <si>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</si>
  <si>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</si>
  <si>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</si>
  <si>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</si>
  <si>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</si>
  <si>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</si>
  <si>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</si>
  <si>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</si>
  <si>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</si>
  <si>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</si>
  <si>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</si>
  <si>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</si>
  <si>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</si>
  <si>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</si>
  <si>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</si>
  <si>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</si>
  <si>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</si>
  <si>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</si>
  <si>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</si>
  <si>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</si>
  <si>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</si>
  <si>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</si>
  <si>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</si>
  <si>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</si>
  <si>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</si>
  <si>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</si>
  <si>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</si>
  <si>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</si>
  <si>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</si>
  <si>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</si>
  <si>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</si>
  <si>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</si>
  <si>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</si>
  <si>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</si>
  <si>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</si>
  <si>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</si>
  <si>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</si>
  <si>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</si>
  <si>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</si>
  <si>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</si>
  <si>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</si>
  <si>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</si>
  <si>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</si>
  <si>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</si>
  <si>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</si>
  <si>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</si>
  <si>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</si>
  <si>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</si>
  <si>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</si>
  <si>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</si>
  <si>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</si>
  <si>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</si>
  <si>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</si>
  <si>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</si>
  <si>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</si>
  <si>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</si>
  <si>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</si>
  <si>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</si>
  <si>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</si>
  <si>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</si>
  <si>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</si>
  <si>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</si>
  <si>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</si>
  <si>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</si>
  <si>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</si>
  <si>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</si>
  <si>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</si>
  <si>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</si>
  <si>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</si>
  <si>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</si>
  <si>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</si>
  <si>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</si>
  <si>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</si>
  <si>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</si>
  <si>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</si>
  <si>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</si>
  <si>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</si>
  <si>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</si>
  <si>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</si>
  <si>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</si>
  <si>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</si>
  <si>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</si>
  <si>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</si>
  <si>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</si>
  <si>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</si>
  <si>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</si>
  <si>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</si>
  <si>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</si>
  <si>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</si>
  <si>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</si>
  <si>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</si>
  <si>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</si>
  <si>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</si>
  <si>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</si>
  <si>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</si>
  <si>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</si>
  <si>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</si>
  <si>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</si>
  <si>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</si>
  <si>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</si>
  <si>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</si>
  <si>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</si>
  <si>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</si>
  <si>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</si>
  <si>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</si>
  <si>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</si>
  <si>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新潟県津南町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</si>
  <si>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</si>
  <si>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</si>
  <si>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</si>
  <si>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</si>
  <si>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</si>
  <si>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</si>
  <si>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</si>
  <si>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</si>
  <si>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</si>
  <si>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</si>
  <si>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</si>
  <si>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</si>
  <si>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</si>
  <si>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</si>
  <si>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</si>
  <si>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</si>
  <si>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</si>
  <si>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</si>
  <si>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</si>
  <si>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</si>
  <si>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</si>
  <si>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</si>
  <si>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</si>
  <si>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</si>
  <si>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</si>
  <si>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</si>
  <si>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</si>
  <si>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</si>
  <si>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</si>
  <si>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</si>
  <si>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</si>
  <si>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</si>
  <si>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</si>
  <si>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</si>
  <si>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</si>
  <si>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</si>
  <si>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</si>
  <si>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</si>
  <si>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</si>
  <si>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</si>
  <si>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</si>
  <si>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</si>
  <si>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</si>
  <si>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</si>
  <si>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</si>
  <si>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</si>
  <si>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</si>
  <si>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</si>
  <si>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</si>
  <si>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</si>
  <si>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</si>
  <si>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</si>
  <si>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</si>
  <si>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</si>
  <si>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</si>
  <si>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</si>
  <si>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</si>
  <si>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</si>
  <si>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</si>
  <si>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</si>
  <si>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</si>
  <si>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</si>
  <si>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</si>
  <si>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</si>
  <si>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</si>
  <si>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</si>
  <si>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</si>
  <si>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</si>
  <si>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</si>
  <si>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</si>
  <si>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</si>
  <si>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</si>
  <si>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</si>
  <si>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</si>
  <si>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</si>
  <si>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</si>
  <si>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</si>
  <si>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</si>
  <si>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</si>
  <si>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</si>
  <si>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</si>
  <si>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</si>
  <si>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</si>
  <si>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</si>
  <si>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</si>
  <si>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</si>
  <si>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</si>
  <si>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</si>
  <si>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</si>
  <si>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</si>
  <si>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</si>
  <si>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</si>
  <si>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</si>
  <si>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</si>
  <si>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</si>
  <si>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</si>
  <si>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</si>
  <si>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</si>
  <si>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</si>
  <si>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</si>
  <si>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</si>
  <si>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</si>
  <si>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</si>
  <si>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</si>
  <si>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</si>
  <si>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</si>
  <si>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</si>
  <si>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</si>
  <si>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</si>
  <si>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</si>
  <si>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</si>
  <si>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</si>
  <si>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</si>
  <si>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</si>
  <si>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</si>
  <si>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</si>
  <si>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</si>
  <si>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</si>
  <si>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</si>
  <si>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</si>
  <si>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</si>
  <si>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</si>
  <si>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</si>
  <si>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</si>
  <si>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</si>
  <si>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</si>
  <si>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</si>
  <si>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</si>
  <si>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</si>
  <si>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</si>
  <si>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</si>
  <si>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</si>
  <si>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</si>
  <si>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</si>
  <si>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</si>
  <si>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</si>
  <si>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</si>
  <si>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</si>
  <si>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</si>
  <si>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</si>
  <si>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</si>
  <si>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</si>
  <si>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</si>
  <si>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</si>
  <si>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</si>
  <si>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</si>
  <si>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</si>
  <si>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</si>
  <si>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</si>
  <si>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</si>
  <si>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新潟県津南町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</si>
  <si>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</si>
  <si>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</si>
  <si>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</si>
  <si>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</si>
  <si>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</si>
  <si>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</si>
  <si>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</si>
  <si>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</si>
  <si>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</si>
  <si>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</si>
  <si>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</si>
  <si>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</si>
  <si>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</si>
  <si>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</si>
  <si>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</si>
  <si>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</si>
  <si>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</si>
  <si>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</si>
  <si>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</si>
  <si>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</si>
  <si>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</si>
  <si>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</si>
  <si>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</si>
  <si>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</si>
  <si>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</si>
  <si>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</si>
  <si>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</si>
  <si>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</si>
  <si>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</si>
  <si>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</si>
  <si>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</si>
  <si>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</si>
  <si>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</si>
  <si>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</si>
  <si>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</si>
  <si>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</si>
  <si>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</si>
  <si>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</si>
  <si>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特定環境保全公共下水道事業会計</t>
    <phoneticPr fontId="5"/>
  </si>
  <si>
    <t>農業集落排水事業会計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</si>
  <si>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</si>
  <si>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</si>
  <si>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</si>
  <si>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</si>
  <si>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</si>
  <si>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</si>
  <si>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</si>
  <si>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</si>
  <si>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</si>
  <si>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</si>
  <si>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</si>
  <si>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</si>
  <si>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</si>
  <si>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</si>
  <si>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</si>
  <si>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</si>
  <si>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</si>
  <si>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</si>
  <si>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</si>
  <si>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</si>
  <si>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</si>
  <si>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</si>
  <si>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</si>
  <si>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</si>
  <si>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</si>
  <si>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</si>
  <si>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</si>
  <si>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</si>
  <si>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</si>
  <si>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</si>
  <si>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</si>
  <si>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</si>
  <si>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</si>
  <si>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</si>
  <si>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</si>
  <si>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</si>
  <si>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</si>
  <si>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</si>
  <si>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</si>
  <si>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</si>
  <si>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</si>
  <si>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</si>
  <si>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</si>
  <si>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</si>
  <si>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</si>
  <si>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</si>
  <si>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</si>
  <si>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</si>
  <si>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</si>
  <si>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</si>
  <si>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</si>
  <si>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</si>
  <si>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</si>
  <si>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</si>
  <si>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</si>
  <si>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</si>
  <si>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</si>
  <si>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</si>
  <si>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</si>
  <si>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</si>
  <si>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</si>
  <si>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</si>
  <si>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</si>
  <si>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</si>
  <si>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</si>
  <si>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</si>
  <si>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</si>
  <si>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</si>
  <si>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</si>
  <si>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</si>
  <si>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</si>
  <si>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</si>
  <si>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</si>
  <si>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</si>
  <si>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</si>
  <si>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</si>
  <si>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</si>
  <si>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</si>
  <si>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</si>
  <si>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</si>
  <si>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</si>
  <si>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</si>
  <si>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</si>
  <si>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</si>
  <si>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</si>
  <si>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</si>
  <si>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</si>
  <si>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</si>
  <si>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</si>
  <si>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</si>
  <si>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</si>
  <si>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</si>
  <si>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</si>
  <si>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</si>
  <si>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</si>
  <si>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</si>
  <si>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</si>
  <si>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</si>
  <si>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</si>
  <si>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</si>
  <si>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</si>
  <si>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</si>
  <si>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</si>
  <si>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</si>
  <si>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</si>
  <si>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</si>
  <si>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</si>
  <si>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</si>
  <si>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</si>
  <si>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</si>
  <si>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</si>
  <si>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</si>
  <si>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</si>
  <si>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</si>
  <si>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</si>
  <si>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</si>
  <si>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</si>
  <si>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</si>
  <si>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</si>
  <si>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</si>
  <si>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</si>
  <si>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</si>
  <si>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</si>
  <si>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</si>
  <si>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</si>
  <si>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</si>
  <si>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</si>
  <si>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</si>
  <si>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</si>
  <si>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</si>
  <si>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</si>
  <si>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</si>
  <si>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</si>
  <si>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</si>
  <si>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</si>
  <si>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</si>
  <si>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1.06</t>
  </si>
  <si>
    <t>▲ 2.53</t>
  </si>
  <si>
    <t>一般会計</t>
  </si>
  <si>
    <t>病院事業会計</t>
  </si>
  <si>
    <t>介護保険特別会計</t>
  </si>
  <si>
    <t>特定環境保全公共下水道事業会計</t>
  </si>
  <si>
    <t>農業集落排水事業会計</t>
  </si>
  <si>
    <t>簡易水道事業会計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</si>
  <si>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</si>
  <si>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</si>
  <si>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</si>
  <si>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</si>
  <si>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</si>
  <si>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</si>
  <si>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</si>
  <si>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</si>
  <si>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</si>
  <si>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(津南町地域福祉基金(R06年度末現在))</t>
    <rPh sb="1" eb="4">
      <t>ツナンマチ</t>
    </rPh>
    <rPh sb="4" eb="10">
      <t>チイキフクシキキン</t>
    </rPh>
    <phoneticPr fontId="5"/>
  </si>
  <si>
    <t>(津南町ふるさと支援まちづくり基金(R06年度末現在))</t>
    <rPh sb="1" eb="4">
      <t>ツナンマチ</t>
    </rPh>
    <rPh sb="8" eb="10">
      <t>シエン</t>
    </rPh>
    <rPh sb="15" eb="17">
      <t>キキン</t>
    </rPh>
    <phoneticPr fontId="5"/>
  </si>
  <si>
    <t>(ニュー・グリーンピア津南運営支援基金(R06年度末現在))</t>
    <rPh sb="11" eb="13">
      <t>ツナン</t>
    </rPh>
    <rPh sb="13" eb="19">
      <t>ウンエイシエンキキン</t>
    </rPh>
    <phoneticPr fontId="5"/>
  </si>
  <si>
    <t>(津南町農業振興基金(R06年度末現在))</t>
    <rPh sb="1" eb="4">
      <t>ツナンマチ</t>
    </rPh>
    <rPh sb="4" eb="10">
      <t>ノウギョウシンコウキキン</t>
    </rPh>
    <phoneticPr fontId="5"/>
  </si>
  <si>
    <t>(雑水山第2発電所運営基金(R06年度末現在))</t>
    <rPh sb="1" eb="2">
      <t>ザツ</t>
    </rPh>
    <rPh sb="2" eb="4">
      <t>ミズヤマ</t>
    </rPh>
    <rPh sb="4" eb="5">
      <t>ダイ</t>
    </rPh>
    <rPh sb="6" eb="9">
      <t>ハツデンショ</t>
    </rPh>
    <rPh sb="9" eb="13">
      <t>ウンエイキキン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</si>
  <si>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</si>
  <si>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</si>
  <si>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</si>
  <si>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</si>
  <si>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</si>
  <si>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</si>
  <si>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</si>
  <si>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</si>
  <si>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</si>
  <si>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有形固定資産減価償却率は類似団体より低い水準となっている。令和5年度に改訂した公共施設等総合管理計画により、個別施設計画と合わせて施設の最適化を図っていく。</t>
    <phoneticPr fontId="5"/>
  </si>
  <si>
    <t>実質公債費比率は類似団体より高い水準となっている。地方債については、償還額が減少するとともに実質公債費比率は減少すると見込まれるが、埋蔵文化財センター建設事業に係る過疎対策事業債の償還が令和9年度から始まることや今後予定している保育園整備事業の借入額が増加する見込みのため、今後の負担が大きくならないように事業を精査し借入額を抑制していく。</t>
    <rPh sb="66" eb="71">
      <t>マイゾウブンカザイ</t>
    </rPh>
    <rPh sb="75" eb="77">
      <t>ケンセツ</t>
    </rPh>
    <rPh sb="77" eb="79">
      <t>ジギョウ</t>
    </rPh>
    <rPh sb="80" eb="81">
      <t>カカ</t>
    </rPh>
    <rPh sb="82" eb="89">
      <t>カソタイサクジギョウサイ</t>
    </rPh>
    <rPh sb="90" eb="92">
      <t>ショウカン</t>
    </rPh>
    <rPh sb="93" eb="95">
      <t>レイワ</t>
    </rPh>
    <rPh sb="96" eb="98">
      <t>ネンド</t>
    </rPh>
    <rPh sb="100" eb="101">
      <t>ハジ</t>
    </rPh>
    <rPh sb="106" eb="110">
      <t>コンゴヨテイ</t>
    </rPh>
    <rPh sb="114" eb="117">
      <t>ホイクエン</t>
    </rPh>
    <rPh sb="117" eb="121">
      <t>セイビジギョウ</t>
    </rPh>
    <rPh sb="122" eb="125">
      <t>カリイレガク</t>
    </rPh>
    <rPh sb="126" eb="128">
      <t>ゾウカ</t>
    </rPh>
    <rPh sb="130" eb="132">
      <t>ミコミ</t>
    </rPh>
    <rPh sb="137" eb="139">
      <t>コンゴ</t>
    </rPh>
    <rPh sb="140" eb="142">
      <t>フタン</t>
    </rPh>
    <rPh sb="143" eb="144">
      <t>オオ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</si>
</sst>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B90E4D7-1F22-4C7A-B801-6B3508BE14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BB27-4170-AFCE-5B7C0E3A369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92445</c:v>
                </c:pt>
                <c:pt idx="1">
                  <c:v>58213</c:v>
                </c:pt>
                <c:pt idx="2">
                  <c:v>84784</c:v>
                </c:pt>
                <c:pt idx="3">
                  <c:v>73526</c:v>
                </c:pt>
                <c:pt idx="4">
                  <c:v>81791</c:v>
                </c:pt>
              </c:numCache>
            </c:numRef>
          </c:val>
          <c:smooth val="0"/>
          <c:extLst>
            <c:ext xmlns:c16="http://schemas.microsoft.com/office/drawing/2014/chart" uri="{C3380CC4-5D6E-409C-BE32-E72D297353CC}">
              <c16:uniqueId val="{00000001-BB27-4170-AFCE-5B7C0E3A369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c:v>
                </c:pt>
                <c:pt idx="1">
                  <c:v>9.7100000000000009</c:v>
                </c:pt>
                <c:pt idx="2">
                  <c:v>9.98</c:v>
                </c:pt>
                <c:pt idx="3">
                  <c:v>8.86</c:v>
                </c:pt>
                <c:pt idx="4">
                  <c:v>10.67</c:v>
                </c:pt>
              </c:numCache>
            </c:numRef>
          </c:val>
          <c:extLst>
            <c:ext xmlns:c16="http://schemas.microsoft.com/office/drawing/2014/chart" uri="{C3380CC4-5D6E-409C-BE32-E72D297353CC}">
              <c16:uniqueId val="{00000000-4927-40E3-A358-F7E4718A111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23.7</c:v>
                </c:pt>
                <c:pt idx="1">
                  <c:v>28.14</c:v>
                </c:pt>
                <c:pt idx="2">
                  <c:v>33.53</c:v>
                </c:pt>
                <c:pt idx="3">
                  <c:v>33.72</c:v>
                </c:pt>
                <c:pt idx="4">
                  <c:v>28.36</c:v>
                </c:pt>
              </c:numCache>
            </c:numRef>
          </c:val>
          <c:extLst>
            <c:ext xmlns:c16="http://schemas.microsoft.com/office/drawing/2014/chart" uri="{C3380CC4-5D6E-409C-BE32-E72D297353CC}">
              <c16:uniqueId val="{00000001-4927-40E3-A358-F7E4718A111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2.4500000000000002</c:v>
                </c:pt>
                <c:pt idx="1">
                  <c:v>9.35</c:v>
                </c:pt>
                <c:pt idx="2">
                  <c:v>4.4400000000000004</c:v>
                </c:pt>
                <c:pt idx="3">
                  <c:v>-1.06</c:v>
                </c:pt>
                <c:pt idx="4">
                  <c:v>-2.5299999999999998</c:v>
                </c:pt>
              </c:numCache>
            </c:numRef>
          </c:val>
          <c:smooth val="0"/>
          <c:extLst>
            <c:ext xmlns:c16="http://schemas.microsoft.com/office/drawing/2014/chart" uri="{C3380CC4-5D6E-409C-BE32-E72D297353CC}">
              <c16:uniqueId val="{00000002-4927-40E3-A358-F7E4718A111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0.74</c:v>
                </c:pt>
                <c:pt idx="2">
                  <c:v>#N/A</c:v>
                </c:pt>
                <c:pt idx="3">
                  <c:v>0.71</c:v>
                </c:pt>
                <c:pt idx="4">
                  <c:v>#N/A</c:v>
                </c:pt>
                <c:pt idx="5">
                  <c:v>1.33</c:v>
                </c:pt>
                <c:pt idx="6">
                  <c:v>#N/A</c:v>
                </c:pt>
                <c:pt idx="7">
                  <c:v>1.05</c:v>
                </c:pt>
                <c:pt idx="8">
                  <c:v>0</c:v>
                </c:pt>
                <c:pt idx="9">
                  <c:v>0</c:v>
                </c:pt>
              </c:numCache>
            </c:numRef>
          </c:val>
          <c:extLst>
            <c:ext xmlns:c16="http://schemas.microsoft.com/office/drawing/2014/chart" uri="{C3380CC4-5D6E-409C-BE32-E72D297353CC}">
              <c16:uniqueId val="{00000000-605F-4AE2-8F94-664AA57EB9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5F-4AE2-8F94-664AA57EB95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0.08</c:v>
                </c:pt>
                <c:pt idx="6">
                  <c:v>#N/A</c:v>
                </c:pt>
                <c:pt idx="7">
                  <c:v>0.05</c:v>
                </c:pt>
                <c:pt idx="8">
                  <c:v>#N/A</c:v>
                </c:pt>
                <c:pt idx="9">
                  <c:v>0.08</c:v>
                </c:pt>
              </c:numCache>
            </c:numRef>
          </c:val>
          <c:extLst>
            <c:ext xmlns:c16="http://schemas.microsoft.com/office/drawing/2014/chart" uri="{C3380CC4-5D6E-409C-BE32-E72D297353CC}">
              <c16:uniqueId val="{00000002-605F-4AE2-8F94-664AA57EB95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0.42</c:v>
                </c:pt>
                <c:pt idx="4">
                  <c:v>#N/A</c:v>
                </c:pt>
                <c:pt idx="5">
                  <c:v>0.47</c:v>
                </c:pt>
                <c:pt idx="6">
                  <c:v>#N/A</c:v>
                </c:pt>
                <c:pt idx="7">
                  <c:v>0.56999999999999995</c:v>
                </c:pt>
                <c:pt idx="8">
                  <c:v>#N/A</c:v>
                </c:pt>
                <c:pt idx="9">
                  <c:v>0.9</c:v>
                </c:pt>
              </c:numCache>
            </c:numRef>
          </c:val>
          <c:extLst>
            <c:ext xmlns:c16="http://schemas.microsoft.com/office/drawing/2014/chart" uri="{C3380CC4-5D6E-409C-BE32-E72D297353CC}">
              <c16:uniqueId val="{00000003-605F-4AE2-8F94-664AA57EB950}"/>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1.19</c:v>
                </c:pt>
              </c:numCache>
            </c:numRef>
          </c:val>
          <c:extLst>
            <c:ext xmlns:c16="http://schemas.microsoft.com/office/drawing/2014/chart" uri="{C3380CC4-5D6E-409C-BE32-E72D297353CC}">
              <c16:uniqueId val="{00000004-605F-4AE2-8F94-664AA57EB950}"/>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1.56</c:v>
                </c:pt>
              </c:numCache>
            </c:numRef>
          </c:val>
          <c:extLst>
            <c:ext xmlns:c16="http://schemas.microsoft.com/office/drawing/2014/chart" uri="{C3380CC4-5D6E-409C-BE32-E72D297353CC}">
              <c16:uniqueId val="{00000005-605F-4AE2-8F94-664AA57EB950}"/>
            </c:ext>
          </c:extLst>
        </c:ser>
        <c:ser>
          <c:idx val="6"/>
          <c:order val="6"/>
          <c:tx>
            <c:strRef>
              <c:f>データシート!$A$33</c:f>
              <c:strCache>
                <c:ptCount val="1"/>
                <c:pt idx="0">
                  <c:v>特定環境保全公共下水道事業会計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1.77</c:v>
                </c:pt>
              </c:numCache>
            </c:numRef>
          </c:val>
          <c:extLst>
            <c:ext xmlns:c16="http://schemas.microsoft.com/office/drawing/2014/chart" uri="{C3380CC4-5D6E-409C-BE32-E72D297353CC}">
              <c16:uniqueId val="{00000006-605F-4AE2-8F94-664AA57EB95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0.85</c:v>
                </c:pt>
                <c:pt idx="2">
                  <c:v>#N/A</c:v>
                </c:pt>
                <c:pt idx="3">
                  <c:v>1.1100000000000001</c:v>
                </c:pt>
                <c:pt idx="4">
                  <c:v>#N/A</c:v>
                </c:pt>
                <c:pt idx="5">
                  <c:v>2.5099999999999998</c:v>
                </c:pt>
                <c:pt idx="6">
                  <c:v>#N/A</c:v>
                </c:pt>
                <c:pt idx="7">
                  <c:v>3.74</c:v>
                </c:pt>
                <c:pt idx="8">
                  <c:v>#N/A</c:v>
                </c:pt>
                <c:pt idx="9">
                  <c:v>3.68</c:v>
                </c:pt>
              </c:numCache>
            </c:numRef>
          </c:val>
          <c:extLst>
            <c:ext xmlns:c16="http://schemas.microsoft.com/office/drawing/2014/chart" uri="{C3380CC4-5D6E-409C-BE32-E72D297353CC}">
              <c16:uniqueId val="{00000007-605F-4AE2-8F94-664AA57EB950}"/>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3.99</c:v>
                </c:pt>
                <c:pt idx="2">
                  <c:v>#N/A</c:v>
                </c:pt>
                <c:pt idx="3">
                  <c:v>4.68</c:v>
                </c:pt>
                <c:pt idx="4">
                  <c:v>#N/A</c:v>
                </c:pt>
                <c:pt idx="5">
                  <c:v>5.22</c:v>
                </c:pt>
                <c:pt idx="6">
                  <c:v>#N/A</c:v>
                </c:pt>
                <c:pt idx="7">
                  <c:v>5.58</c:v>
                </c:pt>
                <c:pt idx="8">
                  <c:v>#N/A</c:v>
                </c:pt>
                <c:pt idx="9">
                  <c:v>3.9</c:v>
                </c:pt>
              </c:numCache>
            </c:numRef>
          </c:val>
          <c:extLst>
            <c:ext xmlns:c16="http://schemas.microsoft.com/office/drawing/2014/chart" uri="{C3380CC4-5D6E-409C-BE32-E72D297353CC}">
              <c16:uniqueId val="{00000008-605F-4AE2-8F94-664AA57EB9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6.59</c:v>
                </c:pt>
                <c:pt idx="2">
                  <c:v>#N/A</c:v>
                </c:pt>
                <c:pt idx="3">
                  <c:v>9.7100000000000009</c:v>
                </c:pt>
                <c:pt idx="4">
                  <c:v>#N/A</c:v>
                </c:pt>
                <c:pt idx="5">
                  <c:v>9.9700000000000006</c:v>
                </c:pt>
                <c:pt idx="6">
                  <c:v>#N/A</c:v>
                </c:pt>
                <c:pt idx="7">
                  <c:v>8.85</c:v>
                </c:pt>
                <c:pt idx="8">
                  <c:v>#N/A</c:v>
                </c:pt>
                <c:pt idx="9">
                  <c:v>10.67</c:v>
                </c:pt>
              </c:numCache>
            </c:numRef>
          </c:val>
          <c:extLst>
            <c:ext xmlns:c16="http://schemas.microsoft.com/office/drawing/2014/chart" uri="{C3380CC4-5D6E-409C-BE32-E72D297353CC}">
              <c16:uniqueId val="{00000009-605F-4AE2-8F94-664AA57EB9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846</c:v>
                </c:pt>
                <c:pt idx="5">
                  <c:v>866</c:v>
                </c:pt>
                <c:pt idx="8">
                  <c:v>883</c:v>
                </c:pt>
                <c:pt idx="11">
                  <c:v>868</c:v>
                </c:pt>
                <c:pt idx="14">
                  <c:v>859</c:v>
                </c:pt>
              </c:numCache>
            </c:numRef>
          </c:val>
          <c:extLst>
            <c:ext xmlns:c16="http://schemas.microsoft.com/office/drawing/2014/chart" uri="{C3380CC4-5D6E-409C-BE32-E72D297353CC}">
              <c16:uniqueId val="{00000000-268B-47BA-A087-DF5DDAAD63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68B-47BA-A087-DF5DDAAD63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89</c:v>
                </c:pt>
                <c:pt idx="3">
                  <c:v>85</c:v>
                </c:pt>
                <c:pt idx="6">
                  <c:v>84</c:v>
                </c:pt>
                <c:pt idx="9">
                  <c:v>84</c:v>
                </c:pt>
                <c:pt idx="12">
                  <c:v>85</c:v>
                </c:pt>
              </c:numCache>
            </c:numRef>
          </c:val>
          <c:extLst>
            <c:ext xmlns:c16="http://schemas.microsoft.com/office/drawing/2014/chart" uri="{C3380CC4-5D6E-409C-BE32-E72D297353CC}">
              <c16:uniqueId val="{00000002-268B-47BA-A087-DF5DDAAD63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71</c:v>
                </c:pt>
                <c:pt idx="3">
                  <c:v>78</c:v>
                </c:pt>
                <c:pt idx="6">
                  <c:v>77</c:v>
                </c:pt>
                <c:pt idx="9">
                  <c:v>64</c:v>
                </c:pt>
                <c:pt idx="12">
                  <c:v>67</c:v>
                </c:pt>
              </c:numCache>
            </c:numRef>
          </c:val>
          <c:extLst>
            <c:ext xmlns:c16="http://schemas.microsoft.com/office/drawing/2014/chart" uri="{C3380CC4-5D6E-409C-BE32-E72D297353CC}">
              <c16:uniqueId val="{00000003-268B-47BA-A087-DF5DDAAD63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481</c:v>
                </c:pt>
                <c:pt idx="3">
                  <c:v>477</c:v>
                </c:pt>
                <c:pt idx="6">
                  <c:v>478</c:v>
                </c:pt>
                <c:pt idx="9">
                  <c:v>496</c:v>
                </c:pt>
                <c:pt idx="12">
                  <c:v>430</c:v>
                </c:pt>
              </c:numCache>
            </c:numRef>
          </c:val>
          <c:extLst>
            <c:ext xmlns:c16="http://schemas.microsoft.com/office/drawing/2014/chart" uri="{C3380CC4-5D6E-409C-BE32-E72D297353CC}">
              <c16:uniqueId val="{00000004-268B-47BA-A087-DF5DDAAD63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8B-47BA-A087-DF5DDAAD63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68B-47BA-A087-DF5DDAAD63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628</c:v>
                </c:pt>
                <c:pt idx="3">
                  <c:v>667</c:v>
                </c:pt>
                <c:pt idx="6">
                  <c:v>716</c:v>
                </c:pt>
                <c:pt idx="9">
                  <c:v>718</c:v>
                </c:pt>
                <c:pt idx="12">
                  <c:v>715</c:v>
                </c:pt>
              </c:numCache>
            </c:numRef>
          </c:val>
          <c:extLst>
            <c:ext xmlns:c16="http://schemas.microsoft.com/office/drawing/2014/chart" uri="{C3380CC4-5D6E-409C-BE32-E72D297353CC}">
              <c16:uniqueId val="{00000007-268B-47BA-A087-DF5DDAAD637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423</c:v>
                </c:pt>
                <c:pt idx="2">
                  <c:v>#N/A</c:v>
                </c:pt>
                <c:pt idx="3">
                  <c:v>#N/A</c:v>
                </c:pt>
                <c:pt idx="4">
                  <c:v>441</c:v>
                </c:pt>
                <c:pt idx="5">
                  <c:v>#N/A</c:v>
                </c:pt>
                <c:pt idx="6">
                  <c:v>#N/A</c:v>
                </c:pt>
                <c:pt idx="7">
                  <c:v>472</c:v>
                </c:pt>
                <c:pt idx="8">
                  <c:v>#N/A</c:v>
                </c:pt>
                <c:pt idx="9">
                  <c:v>#N/A</c:v>
                </c:pt>
                <c:pt idx="10">
                  <c:v>494</c:v>
                </c:pt>
                <c:pt idx="11">
                  <c:v>#N/A</c:v>
                </c:pt>
                <c:pt idx="12">
                  <c:v>#N/A</c:v>
                </c:pt>
                <c:pt idx="13">
                  <c:v>438</c:v>
                </c:pt>
                <c:pt idx="14">
                  <c:v>#N/A</c:v>
                </c:pt>
              </c:numCache>
            </c:numRef>
          </c:val>
          <c:smooth val="0"/>
          <c:extLst>
            <c:ext xmlns:c16="http://schemas.microsoft.com/office/drawing/2014/chart" uri="{C3380CC4-5D6E-409C-BE32-E72D297353CC}">
              <c16:uniqueId val="{00000008-268B-47BA-A087-DF5DDAAD637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7642</c:v>
                </c:pt>
                <c:pt idx="5">
                  <c:v>7200</c:v>
                </c:pt>
                <c:pt idx="8">
                  <c:v>6813</c:v>
                </c:pt>
                <c:pt idx="11">
                  <c:v>6369</c:v>
                </c:pt>
                <c:pt idx="14">
                  <c:v>5846</c:v>
                </c:pt>
              </c:numCache>
            </c:numRef>
          </c:val>
          <c:extLst>
            <c:ext xmlns:c16="http://schemas.microsoft.com/office/drawing/2014/chart" uri="{C3380CC4-5D6E-409C-BE32-E72D297353CC}">
              <c16:uniqueId val="{00000000-F461-4861-BFF7-A74DAF00AF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716</c:v>
                </c:pt>
                <c:pt idx="5">
                  <c:v>710</c:v>
                </c:pt>
                <c:pt idx="8">
                  <c:v>567</c:v>
                </c:pt>
                <c:pt idx="11">
                  <c:v>446</c:v>
                </c:pt>
                <c:pt idx="14">
                  <c:v>322</c:v>
                </c:pt>
              </c:numCache>
            </c:numRef>
          </c:val>
          <c:extLst>
            <c:ext xmlns:c16="http://schemas.microsoft.com/office/drawing/2014/chart" uri="{C3380CC4-5D6E-409C-BE32-E72D297353CC}">
              <c16:uniqueId val="{00000001-F461-4861-BFF7-A74DAF00AF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1887</c:v>
                </c:pt>
                <c:pt idx="5">
                  <c:v>2427</c:v>
                </c:pt>
                <c:pt idx="8">
                  <c:v>2621</c:v>
                </c:pt>
                <c:pt idx="11">
                  <c:v>2642</c:v>
                </c:pt>
                <c:pt idx="14">
                  <c:v>2705</c:v>
                </c:pt>
              </c:numCache>
            </c:numRef>
          </c:val>
          <c:extLst>
            <c:ext xmlns:c16="http://schemas.microsoft.com/office/drawing/2014/chart" uri="{C3380CC4-5D6E-409C-BE32-E72D297353CC}">
              <c16:uniqueId val="{00000002-F461-4861-BFF7-A74DAF00AF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61-4861-BFF7-A74DAF00AF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61-4861-BFF7-A74DAF00AF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61-4861-BFF7-A74DAF00AF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707</c:v>
                </c:pt>
                <c:pt idx="3">
                  <c:v>713</c:v>
                </c:pt>
                <c:pt idx="6">
                  <c:v>668</c:v>
                </c:pt>
                <c:pt idx="9">
                  <c:v>626</c:v>
                </c:pt>
                <c:pt idx="12">
                  <c:v>632</c:v>
                </c:pt>
              </c:numCache>
            </c:numRef>
          </c:val>
          <c:extLst>
            <c:ext xmlns:c16="http://schemas.microsoft.com/office/drawing/2014/chart" uri="{C3380CC4-5D6E-409C-BE32-E72D297353CC}">
              <c16:uniqueId val="{00000006-F461-4861-BFF7-A74DAF00AF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478</c:v>
                </c:pt>
                <c:pt idx="3">
                  <c:v>438</c:v>
                </c:pt>
                <c:pt idx="6">
                  <c:v>412</c:v>
                </c:pt>
                <c:pt idx="9">
                  <c:v>396</c:v>
                </c:pt>
                <c:pt idx="12">
                  <c:v>371</c:v>
                </c:pt>
              </c:numCache>
            </c:numRef>
          </c:val>
          <c:extLst>
            <c:ext xmlns:c16="http://schemas.microsoft.com/office/drawing/2014/chart" uri="{C3380CC4-5D6E-409C-BE32-E72D297353CC}">
              <c16:uniqueId val="{00000007-F461-4861-BFF7-A74DAF00AF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4096</c:v>
                </c:pt>
                <c:pt idx="3">
                  <c:v>3910</c:v>
                </c:pt>
                <c:pt idx="6">
                  <c:v>3597</c:v>
                </c:pt>
                <c:pt idx="9">
                  <c:v>3264</c:v>
                </c:pt>
                <c:pt idx="12">
                  <c:v>2826</c:v>
                </c:pt>
              </c:numCache>
            </c:numRef>
          </c:val>
          <c:extLst>
            <c:ext xmlns:c16="http://schemas.microsoft.com/office/drawing/2014/chart" uri="{C3380CC4-5D6E-409C-BE32-E72D297353CC}">
              <c16:uniqueId val="{00000008-F461-4861-BFF7-A74DAF00AF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306</c:v>
                </c:pt>
                <c:pt idx="3">
                  <c:v>235</c:v>
                </c:pt>
                <c:pt idx="6">
                  <c:v>161</c:v>
                </c:pt>
                <c:pt idx="9">
                  <c:v>84</c:v>
                </c:pt>
                <c:pt idx="12">
                  <c:v>0</c:v>
                </c:pt>
              </c:numCache>
            </c:numRef>
          </c:val>
          <c:extLst>
            <c:ext xmlns:c16="http://schemas.microsoft.com/office/drawing/2014/chart" uri="{C3380CC4-5D6E-409C-BE32-E72D297353CC}">
              <c16:uniqueId val="{00000009-F461-4861-BFF7-A74DAF00AF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6734</c:v>
                </c:pt>
                <c:pt idx="3">
                  <c:v>6532</c:v>
                </c:pt>
                <c:pt idx="6">
                  <c:v>6275</c:v>
                </c:pt>
                <c:pt idx="9">
                  <c:v>6022</c:v>
                </c:pt>
                <c:pt idx="12">
                  <c:v>5729</c:v>
                </c:pt>
              </c:numCache>
            </c:numRef>
          </c:val>
          <c:extLst>
            <c:ext xmlns:c16="http://schemas.microsoft.com/office/drawing/2014/chart" uri="{C3380CC4-5D6E-409C-BE32-E72D297353CC}">
              <c16:uniqueId val="{0000000A-F461-4861-BFF7-A74DAF00AF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2076</c:v>
                </c:pt>
                <c:pt idx="2">
                  <c:v>#N/A</c:v>
                </c:pt>
                <c:pt idx="3">
                  <c:v>#N/A</c:v>
                </c:pt>
                <c:pt idx="4">
                  <c:v>1492</c:v>
                </c:pt>
                <c:pt idx="5">
                  <c:v>#N/A</c:v>
                </c:pt>
                <c:pt idx="6">
                  <c:v>#N/A</c:v>
                </c:pt>
                <c:pt idx="7">
                  <c:v>1111</c:v>
                </c:pt>
                <c:pt idx="8">
                  <c:v>#N/A</c:v>
                </c:pt>
                <c:pt idx="9">
                  <c:v>#N/A</c:v>
                </c:pt>
                <c:pt idx="10">
                  <c:v>935</c:v>
                </c:pt>
                <c:pt idx="11">
                  <c:v>#N/A</c:v>
                </c:pt>
                <c:pt idx="12">
                  <c:v>#N/A</c:v>
                </c:pt>
                <c:pt idx="13">
                  <c:v>685</c:v>
                </c:pt>
                <c:pt idx="14">
                  <c:v>#N/A</c:v>
                </c:pt>
              </c:numCache>
            </c:numRef>
          </c:val>
          <c:smooth val="0"/>
          <c:extLst>
            <c:ext xmlns:c16="http://schemas.microsoft.com/office/drawing/2014/chart" uri="{C3380CC4-5D6E-409C-BE32-E72D297353CC}">
              <c16:uniqueId val="{0000000B-F461-4861-BFF7-A74DAF00AF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1619</c:v>
                </c:pt>
                <c:pt idx="1">
                  <c:v>1621</c:v>
                </c:pt>
                <c:pt idx="2">
                  <c:v>1396</c:v>
                </c:pt>
              </c:numCache>
            </c:numRef>
          </c:val>
          <c:extLst>
            <c:ext xmlns:c16="http://schemas.microsoft.com/office/drawing/2014/chart" uri="{C3380CC4-5D6E-409C-BE32-E72D297353CC}">
              <c16:uniqueId val="{00000000-5048-4C7D-90F1-0D5639EF5F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c:v>
                </c:pt>
                <c:pt idx="1">
                  <c:v>96</c:v>
                </c:pt>
                <c:pt idx="2">
                  <c:v>88</c:v>
                </c:pt>
              </c:numCache>
            </c:numRef>
          </c:val>
          <c:extLst>
            <c:ext xmlns:c16="http://schemas.microsoft.com/office/drawing/2014/chart" uri="{C3380CC4-5D6E-409C-BE32-E72D297353CC}">
              <c16:uniqueId val="{00000001-5048-4C7D-90F1-0D5639EF5F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810</c:v>
                </c:pt>
                <c:pt idx="1">
                  <c:v>813</c:v>
                </c:pt>
                <c:pt idx="2">
                  <c:v>1108</c:v>
                </c:pt>
              </c:numCache>
            </c:numRef>
          </c:val>
          <c:extLst>
            <c:ext xmlns:c16="http://schemas.microsoft.com/office/drawing/2014/chart" uri="{C3380CC4-5D6E-409C-BE32-E72D297353CC}">
              <c16:uniqueId val="{00000002-5048-4C7D-90F1-0D5639EF5F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{DCE38EF9-56DF-463E-A213-679563FDFBE7}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30-44DA-ADB4-42506CE055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{B8D17021-112C-4574-A12A-E626F9FB763F}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30-44DA-ADB4-42506CE055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{F5FB0BDA-8AF6-4A0D-8633-49DF9540312C}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30-44DA-ADB4-42506CE055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{A7E9C100-856A-4D89-9276-B8259F902531}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30-44DA-ADB4-42506CE055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{EF1FB9F9-EE22-41A8-B929-B4F4FB9FD949}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30-44DA-ADB4-42506CE055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{B454308B-5E90-425E-9177-F2D17A2CFBE1}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30-44DA-ADB4-42506CE055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{68E6E2C0-58F1-4576-82E5-CF3D96726FB1}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30-44DA-ADB4-42506CE055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{32050CB7-0383-45F2-98A1-04D72FB94177}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30-44DA-ADB4-42506CE055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{175CC675-119A-4BD6-8AC6-0AF196D9D787}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30-44DA-ADB4-42506CE055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60.1</c:v>
                </c:pt>
                <c:pt idx="16">
                  <c:v>62.6</c:v>
                </c:pt>
                <c:pt idx="24">
                  <c:v>65.3</c:v>
                </c:pt>
                <c:pt idx="32">
                  <c:v>65.5</c:v>
                </c:pt>
              </c:numCache>
            </c:numRef>
          </c:xVal>
          <c:yVal>
            <c:numRef>
              <c:f>公会計指標分析・財政指標組合せ分析表!$BP$51:$DC$51</c:f>
              <c:numCache>
                <c:formatCode>#,##0.0;"▲ "#,##0.0</c:formatCode>
                <c:ptCount val="40"/>
                <c:pt idx="0">
                  <c:v>53.3</c:v>
                </c:pt>
                <c:pt idx="8">
                  <c:v>35.700000000000003</c:v>
                </c:pt>
                <c:pt idx="16">
                  <c:v>27.8</c:v>
                </c:pt>
                <c:pt idx="24">
                  <c:v>23.4</c:v>
                </c:pt>
                <c:pt idx="32">
                  <c:v>16.600000000000001</c:v>
                </c:pt>
              </c:numCache>
            </c:numRef>
          </c:yVal>
          <c:smooth val="0"/>
          <c:extLst>
            <c:ext xmlns:c16="http://schemas.microsoft.com/office/drawing/2014/chart" uri="{C3380CC4-5D6E-409C-BE32-E72D297353CC}">
              <c16:uniqueId val="{00000009-4B30-44DA-ADB4-42506CE055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{CA8367D3-2BAC-4897-88EA-4B991E5A9311}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30-44DA-ADB4-42506CE055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{B4ED8687-C20B-460D-BD65-8749915E447F}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30-44DA-ADB4-42506CE055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{AE47BF9A-C143-4B3F-809C-56A0922A9191}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30-44DA-ADB4-42506CE055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{980A5064-563F-4665-833D-695928636703}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30-44DA-ADB4-42506CE055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{93CB5A33-84A8-4DAC-8903-522D8E277652}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30-44DA-ADB4-42506CE055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{B1581241-2500-4646-AA61-9BBEE4FECDF4}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30-44DA-ADB4-42506CE055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{C42A084D-1CD4-4880-833F-FB8F4971FE7B}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30-44DA-ADB4-42506CE055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{2501E05E-A520-468B-8E86-302BE48D0768}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30-44DA-ADB4-42506CE055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{75D25FDD-970C-4657-8731-4C41C7A16711}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30-44DA-ADB4-42506CE055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30-44DA-ADB4-42506CE05570}"/>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{6B369DB8-2FEC-46C9-A7A5-700E03E74D28}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9EF-416A-93DB-B2BF189D13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{ACF7DFF8-B8BB-42F2-B0E2-79352AEA0B3E}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EF-416A-93DB-B2BF189D13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{8E76970A-5EAB-4266-9D3C-146AAF2DDE9C}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EF-416A-93DB-B2BF189D13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{D02F7957-4A80-4AEE-AAEB-D6D5705FA4A5}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EF-416A-93DB-B2BF189D13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{4F5AE411-CCF0-4656-9CA2-4867CF6A7C8E}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EF-416A-93DB-B2BF189D13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{9523DD04-50F5-4243-81E0-A255264C738E}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9EF-416A-93DB-B2BF189D13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{F35D5989-735F-4B43-82B0-DB0898B5943A}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9EF-416A-93DB-B2BF189D13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{956D713B-81B0-445F-9C4F-3CD1CC08314B}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9EF-416A-93DB-B2BF189D13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{795E6FEA-43E1-4FC2-AC03-F93516F7823A}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9EF-416A-93DB-B2BF189D13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10.7</c:v>
                </c:pt>
                <c:pt idx="16">
                  <c:v>11.1</c:v>
                </c:pt>
                <c:pt idx="24">
                  <c:v>11.6</c:v>
                </c:pt>
                <c:pt idx="32">
                  <c:v>11.6</c:v>
                </c:pt>
              </c:numCache>
            </c:numRef>
          </c:xVal>
          <c:yVal>
            <c:numRef>
              <c:f>公会計指標分析・財政指標組合せ分析表!$BP$73:$DC$73</c:f>
              <c:numCache>
                <c:formatCode>#,##0.0;"▲ "#,##0.0</c:formatCode>
                <c:ptCount val="40"/>
                <c:pt idx="0">
                  <c:v>53.3</c:v>
                </c:pt>
                <c:pt idx="8">
                  <c:v>35.700000000000003</c:v>
                </c:pt>
                <c:pt idx="16">
                  <c:v>27.8</c:v>
                </c:pt>
                <c:pt idx="24">
                  <c:v>23.4</c:v>
                </c:pt>
                <c:pt idx="32">
                  <c:v>16.600000000000001</c:v>
                </c:pt>
              </c:numCache>
            </c:numRef>
          </c:yVal>
          <c:smooth val="0"/>
          <c:extLst>
            <c:ext xmlns:c16="http://schemas.microsoft.com/office/drawing/2014/chart" uri="{C3380CC4-5D6E-409C-BE32-E72D297353CC}">
              <c16:uniqueId val="{00000009-69EF-416A-93DB-B2BF189D13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{B9BA1299-65BF-4ACA-AFFA-45339F38F3CA}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9EF-416A-93DB-B2BF189D13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{54B244B7-DE86-44A3-968D-D71F7F1894D1}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EF-416A-93DB-B2BF189D13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{A42CBFD7-EA01-4B58-9AED-EFB8E369A0FB}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EF-416A-93DB-B2BF189D13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{156F8F28-4518-4ED2-B927-36C41AD560AB}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EF-416A-93DB-B2BF189D13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{65F9D39B-4F4C-4EB0-8E67-73EE3F0C9767}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EF-416A-93DB-B2BF189D133A}"/>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{BD4D874E-8DFB-4D37-B3DF-1FB821956EB5}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9EF-416A-93DB-B2BF189D13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{1B0B447E-EBFC-4974-A061-8D4601A3FD57}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9EF-416A-93DB-B2BF189D133A}"/>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{752E1CC2-9C17-4C6C-9C3D-543AD3EB1D7B}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9EF-416A-93DB-B2BF189D133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{B3AADE85-A8AB-4FC9-98B5-77EE9F5AE6E6}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9EF-416A-93DB-B2BF189D13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9EF-416A-93DB-B2BF189D133A}"/>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年々深刻となる人口減少や全国平均を上回る高齢化率等により全国平均より大きく下回っている。類似団体内順位では</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位となっており、財政力指数は令和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ポイント上昇し、類似団体平均より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老朽化の進む町有施設の改修や維持修繕費などの経費節減努力に関わらず増加せざるを得ない財政需要や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脱炭素に向けた経費のほか、世界情勢悪化等による物価高騰の影響は続いており、さらに歳出は拡大することが予想されることから、費用対効果の客観的な評価によりその必要性を検討し、廃止・縮小する事業等の見直しを積極的に行い、新たな財政需要に対して財源確保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48033"/>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15724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類似団体と比較して経常収支比率は下回っている。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５年度から減少した理由としては、普通交付税の増加、簡易水道事業及び下水道事業の公営企業会計への移行に伴い、繰出金が減少したことが要因である。歳入の４割程度を普通交付税が占めていることや、今後、簡易水道事業などの公営企業への繰出金が増加していく可能性があり、経常収支比率は増加に転じる見込みで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64</xdr:row>
      <xdr:rowOff>15240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7087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9848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143764</xdr:rowOff>
    </xdr:from>
    <xdr:to>
      <xdr:col>15</xdr:col>
      <xdr:colOff>82550</xdr:colOff>
      <xdr:row>62</xdr:row>
      <xdr:rowOff>68580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59314"/>
          <a:ext cx="889000" cy="4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143764</xdr:rowOff>
    </xdr:from>
    <xdr:to>
      <xdr:col>11</xdr:col>
      <xdr:colOff>31750</xdr:colOff>
      <xdr:row>62</xdr:row>
      <xdr:rowOff>5842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59314"/>
          <a:ext cx="889000" cy="3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106697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92964</xdr:rowOff>
    </xdr:from>
    <xdr:to>
      <xdr:col>11</xdr:col>
      <xdr:colOff>82550</xdr:colOff>
      <xdr:row>60</xdr:row>
      <xdr:rowOff>23114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33291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126492</xdr:rowOff>
    </xdr:from>
    <xdr:to>
      <xdr:col>7</xdr:col>
      <xdr:colOff>31750</xdr:colOff>
      <xdr:row>62</xdr:row>
      <xdr:rowOff>56642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66819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5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人件費は、定員管理計画に沿って適切な人員配置に努めているところであり、給与水準も適正管理に努めていく。給与改定等により人件費は年々増加しており、財政状況に与える影響も大きくなっている。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では、特に賃金上昇や物価高騰により委託料が増加している。津南町公共施設等総合管理計画や公共施設個別施設計画に基づき、施設の集約や統廃合、除却を検討し、管理運営に係る委託料の適正化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27166</xdr:rowOff>
    </xdr:from>
    <xdr:to>
      <xdr:col>23</xdr:col>
      <xdr:colOff>133350</xdr:colOff>
      <xdr:row>82</xdr:row>
      <xdr:rowOff>144625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86066"/>
          <a:ext cx="838200" cy="11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22219</xdr:rowOff>
    </xdr:from>
    <xdr:to>
      <xdr:col>19</xdr:col>
      <xdr:colOff>133350</xdr:colOff>
      <xdr:row>82</xdr:row>
      <xdr:rowOff>27166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81119"/>
          <a:ext cx="889000" cy="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132052</xdr:rowOff>
    </xdr:from>
    <xdr:to>
      <xdr:col>15</xdr:col>
      <xdr:colOff>82550</xdr:colOff>
      <xdr:row>82</xdr:row>
      <xdr:rowOff>22219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19502"/>
          <a:ext cx="889000" cy="6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82000</xdr:rowOff>
    </xdr:from>
    <xdr:to>
      <xdr:col>11</xdr:col>
      <xdr:colOff>31750</xdr:colOff>
      <xdr:row>81</xdr:row>
      <xdr:rowOff>132052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69450"/>
          <a:ext cx="889000" cy="5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93825</xdr:rowOff>
    </xdr:from>
    <xdr:to>
      <xdr:col>23</xdr:col>
      <xdr:colOff>184150</xdr:colOff>
      <xdr:row>83</xdr:row>
      <xdr:rowOff>23975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110352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147816</xdr:rowOff>
    </xdr:from>
    <xdr:to>
      <xdr:col>19</xdr:col>
      <xdr:colOff>184150</xdr:colOff>
      <xdr:row>82</xdr:row>
      <xdr:rowOff>77966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88143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04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142869</xdr:rowOff>
    </xdr:from>
    <xdr:to>
      <xdr:col>15</xdr:col>
      <xdr:colOff>133350</xdr:colOff>
      <xdr:row>82</xdr:row>
      <xdr:rowOff>73019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3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83196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99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81252</xdr:rowOff>
    </xdr:from>
    <xdr:to>
      <xdr:col>11</xdr:col>
      <xdr:colOff>82550</xdr:colOff>
      <xdr:row>82</xdr:row>
      <xdr:rowOff>11402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6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21579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3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31200</xdr:rowOff>
    </xdr:from>
    <xdr:to>
      <xdr:col>7</xdr:col>
      <xdr:colOff>31750</xdr:colOff>
      <xdr:row>81</xdr:row>
      <xdr:rowOff>132800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1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142977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従来から給与水準を抑制しており、類似団体平均や県平均を下回る数値となっている。定員管理計画に基づき、適正な配置に努めているところである。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143934</xdr:rowOff>
    </xdr:from>
    <xdr:to>
      <xdr:col>81</xdr:col>
      <xdr:colOff>44450</xdr:colOff>
      <xdr:row>84</xdr:row>
      <xdr:rowOff>2116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202834"/>
          <a:ext cx="8382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36689</xdr:rowOff>
    </xdr:from>
    <xdr:to>
      <xdr:col>77</xdr:col>
      <xdr:colOff>44450</xdr:colOff>
      <xdr:row>82</xdr:row>
      <xdr:rowOff>143934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09558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36689</xdr:rowOff>
    </xdr:from>
    <xdr:to>
      <xdr:col>72</xdr:col>
      <xdr:colOff>203200</xdr:colOff>
      <xdr:row>83</xdr:row>
      <xdr:rowOff>93134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095589"/>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79728</xdr:rowOff>
    </xdr:from>
    <xdr:to>
      <xdr:col>68</xdr:col>
      <xdr:colOff>152400</xdr:colOff>
      <xdr:row>83</xdr:row>
      <xdr:rowOff>93134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3100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93134</xdr:rowOff>
    </xdr:from>
    <xdr:to>
      <xdr:col>77</xdr:col>
      <xdr:colOff>95250</xdr:colOff>
      <xdr:row>83</xdr:row>
      <xdr:rowOff>23284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33461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920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157339</xdr:rowOff>
    </xdr:from>
    <xdr:to>
      <xdr:col>73</xdr:col>
      <xdr:colOff>44450</xdr:colOff>
      <xdr:row>82</xdr:row>
      <xdr:rowOff>87489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04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97666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81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28928</xdr:rowOff>
    </xdr:from>
    <xdr:to>
      <xdr:col>64</xdr:col>
      <xdr:colOff>152400</xdr:colOff>
      <xdr:row>83</xdr:row>
      <xdr:rowOff>130528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140705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指標上では、全国平均、県平均よりも職員数が多くなっているが、従来から定員管理計画に基づき適正な配置を行っているところであり、類似団体と比較すると少ない職員数となっている。</a:t>
          </a:r>
        </a:p>
        <a:p>
          <a:r>
            <a:rPr kumimoji="1" lang="ja-JP" altLang="en-US" sz="1300">
              <a:latin typeface="ＭＳ Ｐゴシック" panose="020B0600070205080204" pitchFamily="50" charset="-128"/>
              <a:ea typeface="ＭＳ Ｐゴシック" panose="020B0600070205080204" pitchFamily="50" charset="-128"/>
            </a:rPr>
            <a:t>行政運営に必要な人員を確保するため、今後も適正な人員配置に務めていく。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157276</xdr:rowOff>
    </xdr:from>
    <xdr:to>
      <xdr:col>81</xdr:col>
      <xdr:colOff>44450</xdr:colOff>
      <xdr:row>60</xdr:row>
      <xdr:rowOff>26365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72826"/>
          <a:ext cx="838200" cy="4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137008</xdr:rowOff>
    </xdr:from>
    <xdr:to>
      <xdr:col>77</xdr:col>
      <xdr:colOff>44450</xdr:colOff>
      <xdr:row>59</xdr:row>
      <xdr:rowOff>157276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52558"/>
          <a:ext cx="889000" cy="2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101778</xdr:rowOff>
    </xdr:from>
    <xdr:to>
      <xdr:col>72</xdr:col>
      <xdr:colOff>203200</xdr:colOff>
      <xdr:row>59</xdr:row>
      <xdr:rowOff>137008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17328"/>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89230</xdr:rowOff>
    </xdr:from>
    <xdr:to>
      <xdr:col>68</xdr:col>
      <xdr:colOff>152400</xdr:colOff>
      <xdr:row>59</xdr:row>
      <xdr:rowOff>101778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04780"/>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147015</xdr:rowOff>
    </xdr:from>
    <xdr:to>
      <xdr:col>81</xdr:col>
      <xdr:colOff>95250</xdr:colOff>
      <xdr:row>60</xdr:row>
      <xdr:rowOff>77165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6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163542</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0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106476</xdr:rowOff>
    </xdr:from>
    <xdr:to>
      <xdr:col>77</xdr:col>
      <xdr:colOff>95250</xdr:colOff>
      <xdr:row>60</xdr:row>
      <xdr:rowOff>36626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2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46803</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90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86208</xdr:rowOff>
    </xdr:from>
    <xdr:to>
      <xdr:col>73</xdr:col>
      <xdr:colOff>44450</xdr:colOff>
      <xdr:row>60</xdr:row>
      <xdr:rowOff>16358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0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26535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7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50978</xdr:rowOff>
    </xdr:from>
    <xdr:to>
      <xdr:col>68</xdr:col>
      <xdr:colOff>203200</xdr:colOff>
      <xdr:row>59</xdr:row>
      <xdr:rowOff>152578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162755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3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38430</xdr:rowOff>
    </xdr:from>
    <xdr:to>
      <xdr:col>64</xdr:col>
      <xdr:colOff>152400</xdr:colOff>
      <xdr:row>59</xdr:row>
      <xdr:rowOff>140030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150207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３か年平均で見る実質公債費比率は</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であり、昨年度と同値となった。臨時財政対策債の発行額は減少したものの、それ以上に普通交付税の交付額が増加したため標準財政規模は増加した。また、過疎対策事業債を活用して実施した大規模な事業分の償還が終了したため元利償還金の額は減少したため、単年度で計算した実質公債費比率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今後予定している大規模事業の借入額によっては、その後の償還額が増加し比率が上昇する見込みである。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45508</xdr:rowOff>
    </xdr:from>
    <xdr:to>
      <xdr:col>81</xdr:col>
      <xdr:colOff>44450</xdr:colOff>
      <xdr:row>42</xdr:row>
      <xdr:rowOff>45508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166688</xdr:rowOff>
    </xdr:from>
    <xdr:to>
      <xdr:col>77</xdr:col>
      <xdr:colOff>44450</xdr:colOff>
      <xdr:row>42</xdr:row>
      <xdr:rowOff>45508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9613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126471</xdr:rowOff>
    </xdr:from>
    <xdr:to>
      <xdr:col>72</xdr:col>
      <xdr:colOff>203200</xdr:colOff>
      <xdr:row>41</xdr:row>
      <xdr:rowOff>166688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5592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126471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1458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166158</xdr:rowOff>
    </xdr:from>
    <xdr:to>
      <xdr:col>81</xdr:col>
      <xdr:colOff>95250</xdr:colOff>
      <xdr:row>42</xdr:row>
      <xdr:rowOff>96308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138235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166158</xdr:rowOff>
    </xdr:from>
    <xdr:to>
      <xdr:col>77</xdr:col>
      <xdr:colOff>95250</xdr:colOff>
      <xdr:row>42</xdr:row>
      <xdr:rowOff>96308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81085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115888</xdr:rowOff>
    </xdr:from>
    <xdr:to>
      <xdr:col>73</xdr:col>
      <xdr:colOff>44450</xdr:colOff>
      <xdr:row>42</xdr:row>
      <xdr:rowOff>46038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30815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75671</xdr:rowOff>
    </xdr:from>
    <xdr:to>
      <xdr:col>68</xdr:col>
      <xdr:colOff>203200</xdr:colOff>
      <xdr:row>42</xdr:row>
      <xdr:rowOff>5821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162048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9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現在高の減少、債務負担行為に基づく支出予定額の減少、公営企業債等の繰入見込額の減少がみられ、充当可能基金が増加していることが将来負担比率の減少につながっている。近年は財源不足により財政調整基金を取り崩しての予算編成が続いており、充当可能基金が減少することや一部事務組合に係る負担が増加することが見込まれることから、将来負担比率は増加に転じることが見込まれ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103656</xdr:rowOff>
    </xdr:from>
    <xdr:to>
      <xdr:col>81</xdr:col>
      <xdr:colOff>44450</xdr:colOff>
      <xdr:row>15</xdr:row>
      <xdr:rowOff>10341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03956"/>
          <a:ext cx="8382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10341</xdr:rowOff>
    </xdr:from>
    <xdr:to>
      <xdr:col>77</xdr:col>
      <xdr:colOff>44450</xdr:colOff>
      <xdr:row>15</xdr:row>
      <xdr:rowOff>60900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82091"/>
          <a:ext cx="889000" cy="5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60900</xdr:rowOff>
    </xdr:from>
    <xdr:to>
      <xdr:col>72</xdr:col>
      <xdr:colOff>203200</xdr:colOff>
      <xdr:row>15</xdr:row>
      <xdr:rowOff>151674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32650"/>
          <a:ext cx="889000" cy="9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151674</xdr:rowOff>
    </xdr:from>
    <xdr:to>
      <xdr:col>68</xdr:col>
      <xdr:colOff>152400</xdr:colOff>
      <xdr:row>17</xdr:row>
      <xdr:rowOff>11007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23424"/>
          <a:ext cx="889000" cy="20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52856</xdr:rowOff>
    </xdr:from>
    <xdr:to>
      <xdr:col>81</xdr:col>
      <xdr:colOff>95250</xdr:colOff>
      <xdr:row>14</xdr:row>
      <xdr:rowOff>154456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24933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2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130991</xdr:rowOff>
    </xdr:from>
    <xdr:to>
      <xdr:col>77</xdr:col>
      <xdr:colOff>95250</xdr:colOff>
      <xdr:row>15</xdr:row>
      <xdr:rowOff>61141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3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45918</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17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10100</xdr:rowOff>
    </xdr:from>
    <xdr:to>
      <xdr:col>73</xdr:col>
      <xdr:colOff>44450</xdr:colOff>
      <xdr:row>15</xdr:row>
      <xdr:rowOff>111700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96477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100874</xdr:rowOff>
    </xdr:from>
    <xdr:to>
      <xdr:col>68</xdr:col>
      <xdr:colOff>203200</xdr:colOff>
      <xdr:row>16</xdr:row>
      <xdr:rowOff>31024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15801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5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131657</xdr:rowOff>
    </xdr:from>
    <xdr:to>
      <xdr:col>64</xdr:col>
      <xdr:colOff>152400</xdr:colOff>
      <xdr:row>17</xdr:row>
      <xdr:rowOff>61807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46584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6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職員数の削減に努め、適正な定員管理に努めている。</a:t>
          </a:r>
        </a:p>
        <a:p>
          <a:r>
            <a:rPr kumimoji="1" lang="ja-JP" altLang="en-US" sz="1300">
              <a:latin typeface="ＭＳ Ｐゴシック" panose="020B0600070205080204" pitchFamily="50" charset="-128"/>
              <a:ea typeface="ＭＳ Ｐゴシック" panose="020B0600070205080204" pitchFamily="50" charset="-128"/>
            </a:rPr>
            <a:t>職員の年齢別の構成にもばらつきがあるため、大きく増減することも将来的には考えられる。</a:t>
          </a:r>
        </a:p>
        <a:p>
          <a:r>
            <a:rPr kumimoji="1" lang="ja-JP" altLang="en-US" sz="1300">
              <a:latin typeface="ＭＳ Ｐゴシック" panose="020B0600070205080204" pitchFamily="50" charset="-128"/>
              <a:ea typeface="ＭＳ Ｐゴシック" panose="020B0600070205080204" pitchFamily="50" charset="-128"/>
            </a:rPr>
            <a:t>特に給与のベースアップ等により今後人件費は少しずつ上昇を見込んでおり、減となる可能性は低い。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66584</xdr:rowOff>
    </xdr:from>
    <xdr:to>
      <xdr:col>24</xdr:col>
      <xdr:colOff>25400</xdr:colOff>
      <xdr:row>35</xdr:row>
      <xdr:rowOff>164556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6733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87811</xdr:rowOff>
    </xdr:from>
    <xdr:to>
      <xdr:col>19</xdr:col>
      <xdr:colOff>187325</xdr:colOff>
      <xdr:row>35</xdr:row>
      <xdr:rowOff>66584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17111"/>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87811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25672"/>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167822</xdr:rowOff>
    </xdr:from>
    <xdr:to>
      <xdr:col>11</xdr:col>
      <xdr:colOff>9525</xdr:colOff>
      <xdr:row>35</xdr:row>
      <xdr:rowOff>1270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25672"/>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113756</xdr:rowOff>
    </xdr:from>
    <xdr:to>
      <xdr:col>24</xdr:col>
      <xdr:colOff>76200</xdr:colOff>
      <xdr:row>36</xdr:row>
      <xdr:rowOff>43906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1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130283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5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15784</xdr:rowOff>
    </xdr:from>
    <xdr:to>
      <xdr:col>20</xdr:col>
      <xdr:colOff>38100</xdr:colOff>
      <xdr:row>35</xdr:row>
      <xdr:rowOff>117384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127561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37011</xdr:rowOff>
    </xdr:from>
    <xdr:to>
      <xdr:col>15</xdr:col>
      <xdr:colOff>149225</xdr:colOff>
      <xdr:row>34</xdr:row>
      <xdr:rowOff>138611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148788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3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117022</xdr:rowOff>
    </xdr:from>
    <xdr:to>
      <xdr:col>11</xdr:col>
      <xdr:colOff>60325</xdr:colOff>
      <xdr:row>34</xdr:row>
      <xdr:rowOff>47172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57349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62247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特に賃金上昇や物価高騰により委託料が増加している。津南町公共施設等総合管理計画や公共施設個別施設計画に基づき施設の集約及び統廃合、除却を検討し、管理運営に係る委託料の適正化に努めていく。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31750</xdr:rowOff>
    </xdr:from>
    <xdr:to>
      <xdr:col>82</xdr:col>
      <xdr:colOff>107950</xdr:colOff>
      <xdr:row>14</xdr:row>
      <xdr:rowOff>136525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43205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31750</xdr:rowOff>
    </xdr:from>
    <xdr:to>
      <xdr:col>78</xdr:col>
      <xdr:colOff>69850</xdr:colOff>
      <xdr:row>14</xdr:row>
      <xdr:rowOff>41275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43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98425</xdr:rowOff>
    </xdr:from>
    <xdr:to>
      <xdr:col>73</xdr:col>
      <xdr:colOff>180975</xdr:colOff>
      <xdr:row>14</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272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98425</xdr:rowOff>
    </xdr:from>
    <xdr:to>
      <xdr:col>69</xdr:col>
      <xdr:colOff>92075</xdr:colOff>
      <xdr:row>14</xdr:row>
      <xdr:rowOff>107950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272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85725</xdr:rowOff>
    </xdr:from>
    <xdr:to>
      <xdr:col>82</xdr:col>
      <xdr:colOff>158750</xdr:colOff>
      <xdr:row>15</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102252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152400</xdr:rowOff>
    </xdr:from>
    <xdr:to>
      <xdr:col>78</xdr:col>
      <xdr:colOff>120650</xdr:colOff>
      <xdr:row>14</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92727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161925</xdr:rowOff>
    </xdr:from>
    <xdr:to>
      <xdr:col>74</xdr:col>
      <xdr:colOff>31750</xdr:colOff>
      <xdr:row>14</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47625</xdr:rowOff>
    </xdr:from>
    <xdr:to>
      <xdr:col>69</xdr:col>
      <xdr:colOff>142875</xdr:colOff>
      <xdr:row>13</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159402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57150</xdr:rowOff>
    </xdr:from>
    <xdr:to>
      <xdr:col>65</xdr:col>
      <xdr:colOff>53975</xdr:colOff>
      <xdr:row>14</xdr:row>
      <xdr:rowOff>158750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168927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高齢化率は依然として上昇していることから、老人福祉に係る扶助費は増加しており、扶助費全体としては横ばいであったが、令和６年度においては町単独事業の減少などに伴い比率は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ポイントの減となった。経常的な扶助費については減少する見込みがないことから、今後は増加傾向で推移すると見込まれる。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47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54</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32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53</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冬期間の除排雪経費とそれに伴う町道の維持管理経費等が例年削減困難な経費となっている。簡易水道事業及び下水道事業が特別会計から公営企業会計に移行したことに伴い、特別会計への繰出金が減少し、比率は減少した。</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110998</xdr:rowOff>
    </xdr:from>
    <xdr:to>
      <xdr:col>82</xdr:col>
      <xdr:colOff>107950</xdr:colOff>
      <xdr:row>58</xdr:row>
      <xdr:rowOff>85852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6510000" y="9197848"/>
          <a:ext cx="0" cy="832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57929</xdr:rowOff>
    </xdr:from>
    <xdr:ext cx="762000" cy="259045"/>
    <xdr:sp macro="" textlink="">
      <xdr:nvSpPr>
        <xdr:cNvPr id="248" name="その他最小値テキスト">
          <a:extLst>
            <a:ext uri="{FF2B5EF4-FFF2-40B4-BE49-F238E27FC236}">
              <a16:creationId xmlns:a16="http://schemas.microsoft.com/office/drawing/2014/main" id="{00000000-0008-0000-0400-0000F8000000}"/>
            </a:ext>
          </a:extLst>
        </xdr:cNvPr>
        <xdr:cNvSpPr txBox="1"/>
      </xdr:nvSpPr>
      <xdr:spPr>
        <a:xfrm>
          <a:off x="16598900" y="1000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85852</xdr:rowOff>
    </xdr:from>
    <xdr:to>
      <xdr:col>82</xdr:col>
      <xdr:colOff>196850</xdr:colOff>
      <xdr:row>58</xdr:row>
      <xdr:rowOff>85852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1002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25925</xdr:rowOff>
    </xdr:from>
    <xdr:ext cx="762000" cy="259045"/>
    <xdr:sp macro="" textlink="">
      <xdr:nvSpPr>
        <xdr:cNvPr id="250" name="その他最大値テキスト">
          <a:extLst>
            <a:ext uri="{FF2B5EF4-FFF2-40B4-BE49-F238E27FC236}">
              <a16:creationId xmlns:a16="http://schemas.microsoft.com/office/drawing/2014/main" id="{00000000-0008-0000-0400-0000FA000000}"/>
            </a:ext>
          </a:extLst>
        </xdr:cNvPr>
        <xdr:cNvSpPr txBox="1"/>
      </xdr:nvSpPr>
      <xdr:spPr>
        <a:xfrm>
          <a:off x="16598900" y="894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110998</xdr:rowOff>
    </xdr:from>
    <xdr:to>
      <xdr:col>82</xdr:col>
      <xdr:colOff>196850</xdr:colOff>
      <xdr:row>53</xdr:row>
      <xdr:rowOff>110998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919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28702</xdr:rowOff>
    </xdr:from>
    <xdr:to>
      <xdr:col>82</xdr:col>
      <xdr:colOff>107950</xdr:colOff>
      <xdr:row>59</xdr:row>
      <xdr:rowOff>101854</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5671800" y="9801352"/>
          <a:ext cx="8382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145305</xdr:rowOff>
    </xdr:from>
    <xdr:ext cx="762000" cy="259045"/>
    <xdr:sp macro="" textlink="">
      <xdr:nvSpPr>
        <xdr:cNvPr id="253" name="その他平均値テキスト">
          <a:extLst>
            <a:ext uri="{FF2B5EF4-FFF2-40B4-BE49-F238E27FC236}">
              <a16:creationId xmlns:a16="http://schemas.microsoft.com/office/drawing/2014/main" id="{00000000-0008-0000-0400-0000FD000000}"/>
            </a:ext>
          </a:extLst>
        </xdr:cNvPr>
        <xdr:cNvSpPr txBox="1"/>
      </xdr:nvSpPr>
      <xdr:spPr>
        <a:xfrm>
          <a:off x="16598900" y="9403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128778</xdr:rowOff>
    </xdr:from>
    <xdr:to>
      <xdr:col>82</xdr:col>
      <xdr:colOff>158750</xdr:colOff>
      <xdr:row>56</xdr:row>
      <xdr:rowOff>58928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6459200" y="955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56134</xdr:rowOff>
    </xdr:from>
    <xdr:to>
      <xdr:col>78</xdr:col>
      <xdr:colOff>69850</xdr:colOff>
      <xdr:row>59</xdr:row>
      <xdr:rowOff>101854</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782800" y="101716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56134</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893800" y="1007110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39624</xdr:rowOff>
    </xdr:from>
    <xdr:to>
      <xdr:col>74</xdr:col>
      <xdr:colOff>31750</xdr:colOff>
      <xdr:row>56</xdr:row>
      <xdr:rowOff>141224</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732000" y="964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151401</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940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46990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004800" y="100711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35052</xdr:rowOff>
    </xdr:from>
    <xdr:to>
      <xdr:col>69</xdr:col>
      <xdr:colOff>142875</xdr:colOff>
      <xdr:row>56</xdr:row>
      <xdr:rowOff>136652</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843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146829</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512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62484</xdr:rowOff>
    </xdr:from>
    <xdr:to>
      <xdr:col>65</xdr:col>
      <xdr:colOff>53975</xdr:colOff>
      <xdr:row>56</xdr:row>
      <xdr:rowOff>164084</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954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2811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623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149352</xdr:rowOff>
    </xdr:from>
    <xdr:to>
      <xdr:col>82</xdr:col>
      <xdr:colOff>158750</xdr:colOff>
      <xdr:row>57</xdr:row>
      <xdr:rowOff>79502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6459200" y="97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121429</xdr:rowOff>
    </xdr:from>
    <xdr:ext cx="762000" cy="259045"/>
    <xdr:sp macro="" textlink="">
      <xdr:nvSpPr>
        <xdr:cNvPr id="272" name="その他該当値テキスト">
          <a:extLst>
            <a:ext uri="{FF2B5EF4-FFF2-40B4-BE49-F238E27FC236}">
              <a16:creationId xmlns:a16="http://schemas.microsoft.com/office/drawing/2014/main" id="{00000000-0008-0000-0400-000010010000}"/>
            </a:ext>
          </a:extLst>
        </xdr:cNvPr>
        <xdr:cNvSpPr txBox="1"/>
      </xdr:nvSpPr>
      <xdr:spPr>
        <a:xfrm>
          <a:off x="165989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51054</xdr:rowOff>
    </xdr:from>
    <xdr:to>
      <xdr:col>78</xdr:col>
      <xdr:colOff>120650</xdr:colOff>
      <xdr:row>59</xdr:row>
      <xdr:rowOff>152654</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5621000" y="101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137431</xdr:rowOff>
    </xdr:from>
    <xdr:ext cx="7366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290800" y="10252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5334</xdr:rowOff>
    </xdr:from>
    <xdr:to>
      <xdr:col>74</xdr:col>
      <xdr:colOff>31750</xdr:colOff>
      <xdr:row>59</xdr:row>
      <xdr:rowOff>106934</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732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91711</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4401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比率は昨年比で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簡易水道事業及び下水道事業の公営企業法適用により、町立病院を含めた公営企業会計への繰出金が増加することが見込まれるため、今後増加することが考えられる。町立病院の経営改善については長年の懸案事項ではあるが、簡易水道事業及び下水道事業においても経営状況を注視することが重要である。</a:t>
          </a: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52705</xdr:rowOff>
    </xdr:from>
    <xdr:to>
      <xdr:col>82</xdr:col>
      <xdr:colOff>107950</xdr:colOff>
      <xdr:row>37</xdr:row>
      <xdr:rowOff>41275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2490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52705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7631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155575</xdr:rowOff>
    </xdr:from>
    <xdr:to>
      <xdr:col>73</xdr:col>
      <xdr:colOff>180975</xdr:colOff>
      <xdr:row>35</xdr:row>
      <xdr:rowOff>75565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8487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155575</xdr:rowOff>
    </xdr:from>
    <xdr:to>
      <xdr:col>69</xdr:col>
      <xdr:colOff>92075</xdr:colOff>
      <xdr:row>35</xdr:row>
      <xdr:rowOff>29845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848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161925</xdr:rowOff>
    </xdr:from>
    <xdr:to>
      <xdr:col>82</xdr:col>
      <xdr:colOff>158750</xdr:colOff>
      <xdr:row>37</xdr:row>
      <xdr:rowOff>92075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134002</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0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xdr:rowOff>
    </xdr:from>
    <xdr:to>
      <xdr:col>78</xdr:col>
      <xdr:colOff>120650</xdr:colOff>
      <xdr:row>36</xdr:row>
      <xdr:rowOff>103505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88282</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104775</xdr:rowOff>
    </xdr:from>
    <xdr:to>
      <xdr:col>69</xdr:col>
      <xdr:colOff>142875</xdr:colOff>
      <xdr:row>35</xdr:row>
      <xdr:rowOff>34925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45102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150495</xdr:rowOff>
    </xdr:from>
    <xdr:to>
      <xdr:col>65</xdr:col>
      <xdr:colOff>53975</xdr:colOff>
      <xdr:row>35</xdr:row>
      <xdr:rowOff>80645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90822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4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予算編成時点では、地方債の償還額、公債費負担額を考慮し、新規地方債の発行を行っているところであり、事業の大小にかかわらず緊急性・必要性を判断し、有利債を活用するなど、中長期的な視点での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165100</xdr:rowOff>
    </xdr:from>
    <xdr:to>
      <xdr:col>24</xdr:col>
      <xdr:colOff>25400</xdr:colOff>
      <xdr:row>76</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238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31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107950</xdr:rowOff>
    </xdr:from>
    <xdr:to>
      <xdr:col>15</xdr:col>
      <xdr:colOff>98425</xdr:colOff>
      <xdr:row>76</xdr:row>
      <xdr:rowOff>1270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667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75</xdr:row>
      <xdr:rowOff>119380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667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114300</xdr:rowOff>
    </xdr:from>
    <xdr:to>
      <xdr:col>24</xdr:col>
      <xdr:colOff>76200</xdr:colOff>
      <xdr:row>76</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130827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4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68580</xdr:rowOff>
    </xdr:from>
    <xdr:to>
      <xdr:col>6</xdr:col>
      <xdr:colOff>171450</xdr:colOff>
      <xdr:row>75</xdr:row>
      <xdr:rowOff>170180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8907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令和６年度においては類似団体と同程度の比率となっているが、除排雪経費が維持補修費の大部分を占めており、降雪の状況によって見込みの立てにくい削減困難な経費となっている。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107950</xdr:rowOff>
    </xdr:from>
    <xdr:to>
      <xdr:col>82</xdr:col>
      <xdr:colOff>107950</xdr:colOff>
      <xdr:row>78</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309600"/>
          <a:ext cx="8382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43180</xdr:rowOff>
    </xdr:from>
    <xdr:to>
      <xdr:col>78</xdr:col>
      <xdr:colOff>69850</xdr:colOff>
      <xdr:row>78</xdr:row>
      <xdr:rowOff>100330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4483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77</xdr:row>
      <xdr:rowOff>43180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6289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77</xdr:row>
      <xdr:rowOff>46989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62890"/>
          <a:ext cx="889000" cy="28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57150</xdr:rowOff>
    </xdr:from>
    <xdr:to>
      <xdr:col>82</xdr:col>
      <xdr:colOff>158750</xdr:colOff>
      <xdr:row>77</xdr:row>
      <xdr:rowOff>158750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29227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49530</xdr:rowOff>
    </xdr:from>
    <xdr:to>
      <xdr:col>78</xdr:col>
      <xdr:colOff>120650</xdr:colOff>
      <xdr:row>78</xdr:row>
      <xdr:rowOff>151130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135907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09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163830</xdr:rowOff>
    </xdr:from>
    <xdr:to>
      <xdr:col>74</xdr:col>
      <xdr:colOff>31750</xdr:colOff>
      <xdr:row>77</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78757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68847</xdr:rowOff>
    </xdr:from>
    <xdr:to>
      <xdr:col>29</xdr:col>
      <xdr:colOff>127000</xdr:colOff>
      <xdr:row>17</xdr:row>
      <xdr:rowOff>160607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31122"/>
          <a:ext cx="647700" cy="91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160607</xdr:rowOff>
    </xdr:from>
    <xdr:to>
      <xdr:col>26</xdr:col>
      <xdr:colOff>50800</xdr:colOff>
      <xdr:row>18</xdr:row>
      <xdr:rowOff>45942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22882"/>
          <a:ext cx="698500" cy="56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45942</xdr:rowOff>
    </xdr:from>
    <xdr:to>
      <xdr:col>22</xdr:col>
      <xdr:colOff>114300</xdr:colOff>
      <xdr:row>18</xdr:row>
      <xdr:rowOff>102017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79667"/>
          <a:ext cx="698500" cy="56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102017</xdr:rowOff>
    </xdr:from>
    <xdr:to>
      <xdr:col>18</xdr:col>
      <xdr:colOff>177800</xdr:colOff>
      <xdr:row>18</xdr:row>
      <xdr:rowOff>140349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35742"/>
          <a:ext cx="698500" cy="38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18047</xdr:rowOff>
    </xdr:from>
    <xdr:to>
      <xdr:col>29</xdr:col>
      <xdr:colOff>177800</xdr:colOff>
      <xdr:row>17</xdr:row>
      <xdr:rowOff>119647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80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161574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5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109807</xdr:rowOff>
    </xdr:from>
    <xdr:to>
      <xdr:col>26</xdr:col>
      <xdr:colOff>101600</xdr:colOff>
      <xdr:row>18</xdr:row>
      <xdr:rowOff>39957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72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24734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58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166592</xdr:rowOff>
    </xdr:from>
    <xdr:to>
      <xdr:col>22</xdr:col>
      <xdr:colOff>165100</xdr:colOff>
      <xdr:row>18</xdr:row>
      <xdr:rowOff>96742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28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81518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51217</xdr:rowOff>
    </xdr:from>
    <xdr:to>
      <xdr:col>19</xdr:col>
      <xdr:colOff>38100</xdr:colOff>
      <xdr:row>18</xdr:row>
      <xdr:rowOff>152817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84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137594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7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89549</xdr:rowOff>
    </xdr:from>
    <xdr:to>
      <xdr:col>15</xdr:col>
      <xdr:colOff>101600</xdr:colOff>
      <xdr:row>19</xdr:row>
      <xdr:rowOff>19699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23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0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239147</xdr:rowOff>
    </xdr:from>
    <xdr:to>
      <xdr:col>29</xdr:col>
      <xdr:colOff>127000</xdr:colOff>
      <xdr:row>35</xdr:row>
      <xdr:rowOff>341617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9497"/>
          <a:ext cx="647700" cy="102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326395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36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239147</xdr:rowOff>
    </xdr:from>
    <xdr:to>
      <xdr:col>26</xdr:col>
      <xdr:colOff>50800</xdr:colOff>
      <xdr:row>35</xdr:row>
      <xdr:rowOff>312909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9497"/>
          <a:ext cx="698500" cy="73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312909</xdr:rowOff>
    </xdr:from>
    <xdr:to>
      <xdr:col>22</xdr:col>
      <xdr:colOff>114300</xdr:colOff>
      <xdr:row>36</xdr:row>
      <xdr:rowOff>55772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3259"/>
          <a:ext cx="698500" cy="85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55772</xdr:rowOff>
    </xdr:from>
    <xdr:to>
      <xdr:col>18</xdr:col>
      <xdr:colOff>177800</xdr:colOff>
      <xdr:row>36</xdr:row>
      <xdr:rowOff>110351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09022"/>
          <a:ext cx="698500" cy="54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290817</xdr:rowOff>
    </xdr:from>
    <xdr:to>
      <xdr:col>29</xdr:col>
      <xdr:colOff>177800</xdr:colOff>
      <xdr:row>36</xdr:row>
      <xdr:rowOff>49517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01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135894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4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188347</xdr:rowOff>
    </xdr:from>
    <xdr:to>
      <xdr:col>26</xdr:col>
      <xdr:colOff>101600</xdr:colOff>
      <xdr:row>35</xdr:row>
      <xdr:rowOff>289947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8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300124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7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262109</xdr:rowOff>
    </xdr:from>
    <xdr:to>
      <xdr:col>22</xdr:col>
      <xdr:colOff>165100</xdr:colOff>
      <xdr:row>36</xdr:row>
      <xdr:rowOff>20809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2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30986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4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4972</xdr:rowOff>
    </xdr:from>
    <xdr:to>
      <xdr:col>19</xdr:col>
      <xdr:colOff>38100</xdr:colOff>
      <xdr:row>36</xdr:row>
      <xdr:rowOff>106572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58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116749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2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59551</xdr:rowOff>
    </xdr:from>
    <xdr:to>
      <xdr:col>15</xdr:col>
      <xdr:colOff>101600</xdr:colOff>
      <xdr:row>36</xdr:row>
      <xdr:rowOff>161151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12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171328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8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160398</xdr:rowOff>
    </xdr:from>
    <xdr:to>
      <xdr:col>24</xdr:col>
      <xdr:colOff>63500</xdr:colOff>
      <xdr:row>37</xdr:row>
      <xdr:rowOff>68189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32598"/>
          <a:ext cx="838200" cy="7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68189</xdr:rowOff>
    </xdr:from>
    <xdr:to>
      <xdr:col>19</xdr:col>
      <xdr:colOff>177800</xdr:colOff>
      <xdr:row>37</xdr:row>
      <xdr:rowOff>111637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11839"/>
          <a:ext cx="889000" cy="4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111637</xdr:rowOff>
    </xdr:from>
    <xdr:to>
      <xdr:col>15</xdr:col>
      <xdr:colOff>50800</xdr:colOff>
      <xdr:row>37</xdr:row>
      <xdr:rowOff>149891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5287"/>
          <a:ext cx="889000" cy="3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149891</xdr:rowOff>
    </xdr:from>
    <xdr:to>
      <xdr:col>10</xdr:col>
      <xdr:colOff>114300</xdr:colOff>
      <xdr:row>38</xdr:row>
      <xdr:rowOff>7240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93541"/>
          <a:ext cx="889000" cy="2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109598</xdr:rowOff>
    </xdr:from>
    <xdr:to>
      <xdr:col>24</xdr:col>
      <xdr:colOff>114300</xdr:colOff>
      <xdr:row>37</xdr:row>
      <xdr:rowOff>39748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8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88025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6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17389</xdr:rowOff>
    </xdr:from>
    <xdr:to>
      <xdr:col>20</xdr:col>
      <xdr:colOff>38100</xdr:colOff>
      <xdr:row>37</xdr:row>
      <xdr:rowOff>118989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110116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5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60837</xdr:rowOff>
    </xdr:from>
    <xdr:to>
      <xdr:col>15</xdr:col>
      <xdr:colOff>101600</xdr:colOff>
      <xdr:row>37</xdr:row>
      <xdr:rowOff>162437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153564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9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99091</xdr:rowOff>
    </xdr:from>
    <xdr:to>
      <xdr:col>10</xdr:col>
      <xdr:colOff>165100</xdr:colOff>
      <xdr:row>38</xdr:row>
      <xdr:rowOff>29241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4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20368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35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127890</xdr:rowOff>
    </xdr:from>
    <xdr:to>
      <xdr:col>6</xdr:col>
      <xdr:colOff>38100</xdr:colOff>
      <xdr:row>38</xdr:row>
      <xdr:rowOff>58040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49167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6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126308</xdr:rowOff>
    </xdr:from>
    <xdr:to>
      <xdr:col>24</xdr:col>
      <xdr:colOff>63500</xdr:colOff>
      <xdr:row>59</xdr:row>
      <xdr:rowOff>31397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70408"/>
          <a:ext cx="838200" cy="7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158724</xdr:rowOff>
    </xdr:from>
    <xdr:to>
      <xdr:col>19</xdr:col>
      <xdr:colOff>177800</xdr:colOff>
      <xdr:row>59</xdr:row>
      <xdr:rowOff>31397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102824"/>
          <a:ext cx="889000" cy="4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158724</xdr:rowOff>
    </xdr:from>
    <xdr:to>
      <xdr:col>15</xdr:col>
      <xdr:colOff>50800</xdr:colOff>
      <xdr:row>59</xdr:row>
      <xdr:rowOff>48782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02824"/>
          <a:ext cx="889000" cy="6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48782</xdr:rowOff>
    </xdr:from>
    <xdr:to>
      <xdr:col>10</xdr:col>
      <xdr:colOff>114300</xdr:colOff>
      <xdr:row>59</xdr:row>
      <xdr:rowOff>84501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64332"/>
          <a:ext cx="88900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75508</xdr:rowOff>
    </xdr:from>
    <xdr:to>
      <xdr:col>24</xdr:col>
      <xdr:colOff>114300</xdr:colOff>
      <xdr:row>59</xdr:row>
      <xdr:rowOff>5658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1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161885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3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152047</xdr:rowOff>
    </xdr:from>
    <xdr:to>
      <xdr:col>20</xdr:col>
      <xdr:colOff>38100</xdr:colOff>
      <xdr:row>59</xdr:row>
      <xdr:rowOff>82197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9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73324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8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107924</xdr:rowOff>
    </xdr:from>
    <xdr:to>
      <xdr:col>15</xdr:col>
      <xdr:colOff>101600</xdr:colOff>
      <xdr:row>59</xdr:row>
      <xdr:rowOff>38074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29201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4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169432</xdr:rowOff>
    </xdr:from>
    <xdr:to>
      <xdr:col>10</xdr:col>
      <xdr:colOff>165100</xdr:colOff>
      <xdr:row>59</xdr:row>
      <xdr:rowOff>99582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1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90709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0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33701</xdr:rowOff>
    </xdr:from>
    <xdr:to>
      <xdr:col>6</xdr:col>
      <xdr:colOff>38100</xdr:colOff>
      <xdr:row>59</xdr:row>
      <xdr:rowOff>135301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4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126428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4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2115</xdr:rowOff>
    </xdr:from>
    <xdr:to>
      <xdr:col>24</xdr:col>
      <xdr:colOff>63500</xdr:colOff>
      <xdr:row>76</xdr:row>
      <xdr:rowOff>15032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60865"/>
          <a:ext cx="838200" cy="18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15032</xdr:rowOff>
    </xdr:from>
    <xdr:to>
      <xdr:col>19</xdr:col>
      <xdr:colOff>177800</xdr:colOff>
      <xdr:row>76</xdr:row>
      <xdr:rowOff>85489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45232"/>
          <a:ext cx="889000" cy="7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85489</xdr:rowOff>
    </xdr:from>
    <xdr:to>
      <xdr:col>15</xdr:col>
      <xdr:colOff>50800</xdr:colOff>
      <xdr:row>76</xdr:row>
      <xdr:rowOff>103074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15689"/>
          <a:ext cx="889000" cy="1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103074</xdr:rowOff>
    </xdr:from>
    <xdr:to>
      <xdr:col>10</xdr:col>
      <xdr:colOff>114300</xdr:colOff>
      <xdr:row>77</xdr:row>
      <xdr:rowOff>26527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33274"/>
          <a:ext cx="889000" cy="9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122765</xdr:rowOff>
    </xdr:from>
    <xdr:to>
      <xdr:col>24</xdr:col>
      <xdr:colOff>114300</xdr:colOff>
      <xdr:row>75</xdr:row>
      <xdr:rowOff>52915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145642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6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135682</xdr:rowOff>
    </xdr:from>
    <xdr:to>
      <xdr:col>20</xdr:col>
      <xdr:colOff>38100</xdr:colOff>
      <xdr:row>76</xdr:row>
      <xdr:rowOff>65832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9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82359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76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34689</xdr:rowOff>
    </xdr:from>
    <xdr:to>
      <xdr:col>15</xdr:col>
      <xdr:colOff>101600</xdr:colOff>
      <xdr:row>76</xdr:row>
      <xdr:rowOff>136289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6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152816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52274</xdr:rowOff>
    </xdr:from>
    <xdr:to>
      <xdr:col>10</xdr:col>
      <xdr:colOff>165100</xdr:colOff>
      <xdr:row>76</xdr:row>
      <xdr:rowOff>153874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170402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5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147177</xdr:rowOff>
    </xdr:from>
    <xdr:to>
      <xdr:col>6</xdr:col>
      <xdr:colOff>38100</xdr:colOff>
      <xdr:row>77</xdr:row>
      <xdr:rowOff>77327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93853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5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89252</xdr:rowOff>
    </xdr:from>
    <xdr:to>
      <xdr:col>24</xdr:col>
      <xdr:colOff>63500</xdr:colOff>
      <xdr:row>98</xdr:row>
      <xdr:rowOff>22675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719902"/>
          <a:ext cx="838200" cy="10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89252</xdr:rowOff>
    </xdr:from>
    <xdr:to>
      <xdr:col>19</xdr:col>
      <xdr:colOff>177800</xdr:colOff>
      <xdr:row>97</xdr:row>
      <xdr:rowOff>151871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19902"/>
          <a:ext cx="889000" cy="6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98754</xdr:rowOff>
    </xdr:from>
    <xdr:to>
      <xdr:col>15</xdr:col>
      <xdr:colOff>50800</xdr:colOff>
      <xdr:row>97</xdr:row>
      <xdr:rowOff>151871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29404"/>
          <a:ext cx="889000" cy="5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98754</xdr:rowOff>
    </xdr:from>
    <xdr:to>
      <xdr:col>10</xdr:col>
      <xdr:colOff>114300</xdr:colOff>
      <xdr:row>98</xdr:row>
      <xdr:rowOff>102539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29404"/>
          <a:ext cx="889000" cy="17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143325</xdr:rowOff>
    </xdr:from>
    <xdr:to>
      <xdr:col>24</xdr:col>
      <xdr:colOff>114300</xdr:colOff>
      <xdr:row>98</xdr:row>
      <xdr:rowOff>73475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7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58252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8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38452</xdr:rowOff>
    </xdr:from>
    <xdr:to>
      <xdr:col>20</xdr:col>
      <xdr:colOff>38100</xdr:colOff>
      <xdr:row>97</xdr:row>
      <xdr:rowOff>140052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131179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6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101071</xdr:rowOff>
    </xdr:from>
    <xdr:to>
      <xdr:col>15</xdr:col>
      <xdr:colOff>101600</xdr:colOff>
      <xdr:row>98</xdr:row>
      <xdr:rowOff>31221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22348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2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47954</xdr:rowOff>
    </xdr:from>
    <xdr:to>
      <xdr:col>10</xdr:col>
      <xdr:colOff>165100</xdr:colOff>
      <xdr:row>97</xdr:row>
      <xdr:rowOff>149554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7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140681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7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51739</xdr:rowOff>
    </xdr:from>
    <xdr:to>
      <xdr:col>6</xdr:col>
      <xdr:colOff>38100</xdr:colOff>
      <xdr:row>98</xdr:row>
      <xdr:rowOff>153339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144466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4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89010</xdr:rowOff>
    </xdr:from>
    <xdr:to>
      <xdr:col>55</xdr:col>
      <xdr:colOff>0</xdr:colOff>
      <xdr:row>36</xdr:row>
      <xdr:rowOff>146253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61210"/>
          <a:ext cx="838200" cy="5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146253</xdr:rowOff>
    </xdr:from>
    <xdr:to>
      <xdr:col>50</xdr:col>
      <xdr:colOff>114300</xdr:colOff>
      <xdr:row>37</xdr:row>
      <xdr:rowOff>28818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8453"/>
          <a:ext cx="889000" cy="5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28818</xdr:rowOff>
    </xdr:from>
    <xdr:to>
      <xdr:col>45</xdr:col>
      <xdr:colOff>177800</xdr:colOff>
      <xdr:row>37</xdr:row>
      <xdr:rowOff>53405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72468"/>
          <a:ext cx="889000" cy="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24301</xdr:rowOff>
    </xdr:from>
    <xdr:to>
      <xdr:col>41</xdr:col>
      <xdr:colOff>50800</xdr:colOff>
      <xdr:row>37</xdr:row>
      <xdr:rowOff>53405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96501"/>
          <a:ext cx="889000" cy="20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38210</xdr:rowOff>
    </xdr:from>
    <xdr:to>
      <xdr:col>55</xdr:col>
      <xdr:colOff>50800</xdr:colOff>
      <xdr:row>36</xdr:row>
      <xdr:rowOff>139810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61087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6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95453</xdr:rowOff>
    </xdr:from>
    <xdr:to>
      <xdr:col>50</xdr:col>
      <xdr:colOff>165100</xdr:colOff>
      <xdr:row>37</xdr:row>
      <xdr:rowOff>25603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42130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149468</xdr:rowOff>
    </xdr:from>
    <xdr:to>
      <xdr:col>46</xdr:col>
      <xdr:colOff>38100</xdr:colOff>
      <xdr:row>37</xdr:row>
      <xdr:rowOff>79618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2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70745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1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2605</xdr:rowOff>
    </xdr:from>
    <xdr:to>
      <xdr:col>41</xdr:col>
      <xdr:colOff>101600</xdr:colOff>
      <xdr:row>37</xdr:row>
      <xdr:rowOff>104205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120732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2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144951</xdr:rowOff>
    </xdr:from>
    <xdr:to>
      <xdr:col>36</xdr:col>
      <xdr:colOff>165100</xdr:colOff>
      <xdr:row>36</xdr:row>
      <xdr:rowOff>75101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4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91628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2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136775</xdr:rowOff>
    </xdr:from>
    <xdr:to>
      <xdr:col>55</xdr:col>
      <xdr:colOff>0</xdr:colOff>
      <xdr:row>58</xdr:row>
      <xdr:rowOff>150271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80875"/>
          <a:ext cx="838200" cy="1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131888</xdr:rowOff>
    </xdr:from>
    <xdr:to>
      <xdr:col>50</xdr:col>
      <xdr:colOff>114300</xdr:colOff>
      <xdr:row>58</xdr:row>
      <xdr:rowOff>150271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75988"/>
          <a:ext cx="889000" cy="1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131888</xdr:rowOff>
    </xdr:from>
    <xdr:to>
      <xdr:col>45</xdr:col>
      <xdr:colOff>177800</xdr:colOff>
      <xdr:row>59</xdr:row>
      <xdr:rowOff>3825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10075988"/>
          <a:ext cx="889000" cy="4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119379</xdr:rowOff>
    </xdr:from>
    <xdr:to>
      <xdr:col>41</xdr:col>
      <xdr:colOff>50800</xdr:colOff>
      <xdr:row>59</xdr:row>
      <xdr:rowOff>3825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10063479"/>
          <a:ext cx="889000" cy="5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85975</xdr:rowOff>
    </xdr:from>
    <xdr:to>
      <xdr:col>55</xdr:col>
      <xdr:colOff>50800</xdr:colOff>
      <xdr:row>59</xdr:row>
      <xdr:rowOff>16125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3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902</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4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99471</xdr:rowOff>
    </xdr:from>
    <xdr:to>
      <xdr:col>50</xdr:col>
      <xdr:colOff>165100</xdr:colOff>
      <xdr:row>59</xdr:row>
      <xdr:rowOff>29621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4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20748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3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81088</xdr:rowOff>
    </xdr:from>
    <xdr:to>
      <xdr:col>46</xdr:col>
      <xdr:colOff>38100</xdr:colOff>
      <xdr:row>59</xdr:row>
      <xdr:rowOff>11238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2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2365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1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124475</xdr:rowOff>
    </xdr:from>
    <xdr:to>
      <xdr:col>41</xdr:col>
      <xdr:colOff>101600</xdr:colOff>
      <xdr:row>59</xdr:row>
      <xdr:rowOff>54625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6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45752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6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68579</xdr:rowOff>
    </xdr:from>
    <xdr:to>
      <xdr:col>36</xdr:col>
      <xdr:colOff>165100</xdr:colOff>
      <xdr:row>58</xdr:row>
      <xdr:rowOff>170179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161306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138274</xdr:rowOff>
    </xdr:from>
    <xdr:to>
      <xdr:col>55</xdr:col>
      <xdr:colOff>0</xdr:colOff>
      <xdr:row>78</xdr:row>
      <xdr:rowOff>77296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39924"/>
          <a:ext cx="838200" cy="11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9192</xdr:rowOff>
    </xdr:from>
    <xdr:to>
      <xdr:col>50</xdr:col>
      <xdr:colOff>114300</xdr:colOff>
      <xdr:row>78</xdr:row>
      <xdr:rowOff>77296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82292"/>
          <a:ext cx="889000" cy="6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9192</xdr:rowOff>
    </xdr:from>
    <xdr:to>
      <xdr:col>45</xdr:col>
      <xdr:colOff>177800</xdr:colOff>
      <xdr:row>78</xdr:row>
      <xdr:rowOff>113260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82292"/>
          <a:ext cx="8890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92925</xdr:rowOff>
    </xdr:from>
    <xdr:to>
      <xdr:col>41</xdr:col>
      <xdr:colOff>50800</xdr:colOff>
      <xdr:row>78</xdr:row>
      <xdr:rowOff>113260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66025"/>
          <a:ext cx="889000" cy="2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87474</xdr:rowOff>
    </xdr:from>
    <xdr:to>
      <xdr:col>55</xdr:col>
      <xdr:colOff>50800</xdr:colOff>
      <xdr:row>78</xdr:row>
      <xdr:rowOff>17624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8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65901</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6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26496</xdr:rowOff>
    </xdr:from>
    <xdr:to>
      <xdr:col>50</xdr:col>
      <xdr:colOff>165100</xdr:colOff>
      <xdr:row>78</xdr:row>
      <xdr:rowOff>128096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9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119223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129842</xdr:rowOff>
    </xdr:from>
    <xdr:to>
      <xdr:col>46</xdr:col>
      <xdr:colOff>38100</xdr:colOff>
      <xdr:row>78</xdr:row>
      <xdr:rowOff>59992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3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51119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2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62460</xdr:rowOff>
    </xdr:from>
    <xdr:to>
      <xdr:col>41</xdr:col>
      <xdr:colOff>101600</xdr:colOff>
      <xdr:row>78</xdr:row>
      <xdr:rowOff>164060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3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155187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42125</xdr:rowOff>
    </xdr:from>
    <xdr:to>
      <xdr:col>36</xdr:col>
      <xdr:colOff>165100</xdr:colOff>
      <xdr:row>78</xdr:row>
      <xdr:rowOff>143725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134852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50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108812</xdr:rowOff>
    </xdr:from>
    <xdr:to>
      <xdr:col>55</xdr:col>
      <xdr:colOff>0</xdr:colOff>
      <xdr:row>98</xdr:row>
      <xdr:rowOff>139520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10912"/>
          <a:ext cx="8382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108812</xdr:rowOff>
    </xdr:from>
    <xdr:to>
      <xdr:col>50</xdr:col>
      <xdr:colOff>114300</xdr:colOff>
      <xdr:row>98</xdr:row>
      <xdr:rowOff>132564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10912"/>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117021</xdr:rowOff>
    </xdr:from>
    <xdr:to>
      <xdr:col>45</xdr:col>
      <xdr:colOff>177800</xdr:colOff>
      <xdr:row>98</xdr:row>
      <xdr:rowOff>132564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919121"/>
          <a:ext cx="889000" cy="1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60125</xdr:rowOff>
    </xdr:from>
    <xdr:to>
      <xdr:col>41</xdr:col>
      <xdr:colOff>50800</xdr:colOff>
      <xdr:row>98</xdr:row>
      <xdr:rowOff>117021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62225"/>
          <a:ext cx="889000" cy="5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88720</xdr:rowOff>
    </xdr:from>
    <xdr:to>
      <xdr:col>55</xdr:col>
      <xdr:colOff>50800</xdr:colOff>
      <xdr:row>99</xdr:row>
      <xdr:rowOff>18870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3647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0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58012</xdr:rowOff>
    </xdr:from>
    <xdr:to>
      <xdr:col>50</xdr:col>
      <xdr:colOff>165100</xdr:colOff>
      <xdr:row>98</xdr:row>
      <xdr:rowOff>159612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6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150739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5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81764</xdr:rowOff>
    </xdr:from>
    <xdr:to>
      <xdr:col>46</xdr:col>
      <xdr:colOff>38100</xdr:colOff>
      <xdr:row>99</xdr:row>
      <xdr:rowOff>11914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8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3041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7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66221</xdr:rowOff>
    </xdr:from>
    <xdr:to>
      <xdr:col>41</xdr:col>
      <xdr:colOff>101600</xdr:colOff>
      <xdr:row>98</xdr:row>
      <xdr:rowOff>167821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6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158948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6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9325</xdr:rowOff>
    </xdr:from>
    <xdr:to>
      <xdr:col>36</xdr:col>
      <xdr:colOff>165100</xdr:colOff>
      <xdr:row>98</xdr:row>
      <xdr:rowOff>110925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1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102052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0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88233</xdr:rowOff>
    </xdr:from>
    <xdr:to>
      <xdr:col>85</xdr:col>
      <xdr:colOff>127000</xdr:colOff>
      <xdr:row>39</xdr:row>
      <xdr:rowOff>96179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74783"/>
          <a:ext cx="8382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81821</xdr:rowOff>
    </xdr:from>
    <xdr:to>
      <xdr:col>81</xdr:col>
      <xdr:colOff>50800</xdr:colOff>
      <xdr:row>39</xdr:row>
      <xdr:rowOff>96179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68371"/>
          <a:ext cx="889000" cy="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81821</xdr:rowOff>
    </xdr:from>
    <xdr:to>
      <xdr:col>76</xdr:col>
      <xdr:colOff>114300</xdr:colOff>
      <xdr:row>39</xdr:row>
      <xdr:rowOff>94982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68371"/>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137425</xdr:rowOff>
    </xdr:from>
    <xdr:to>
      <xdr:col>71</xdr:col>
      <xdr:colOff>177800</xdr:colOff>
      <xdr:row>39</xdr:row>
      <xdr:rowOff>94982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481075"/>
          <a:ext cx="889000" cy="30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37433</xdr:rowOff>
    </xdr:from>
    <xdr:to>
      <xdr:col>85</xdr:col>
      <xdr:colOff>177800</xdr:colOff>
      <xdr:row>39</xdr:row>
      <xdr:rowOff>139033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123810</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8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45379</xdr:rowOff>
    </xdr:from>
    <xdr:to>
      <xdr:col>81</xdr:col>
      <xdr:colOff>101600</xdr:colOff>
      <xdr:row>39</xdr:row>
      <xdr:rowOff>146979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138106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24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31021</xdr:rowOff>
    </xdr:from>
    <xdr:to>
      <xdr:col>76</xdr:col>
      <xdr:colOff>165100</xdr:colOff>
      <xdr:row>39</xdr:row>
      <xdr:rowOff>132621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1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123748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81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44182</xdr:rowOff>
    </xdr:from>
    <xdr:to>
      <xdr:col>72</xdr:col>
      <xdr:colOff>38100</xdr:colOff>
      <xdr:row>39</xdr:row>
      <xdr:rowOff>145782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136909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23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86625</xdr:rowOff>
    </xdr:from>
    <xdr:to>
      <xdr:col>67</xdr:col>
      <xdr:colOff>101600</xdr:colOff>
      <xdr:row>38</xdr:row>
      <xdr:rowOff>16775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3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33302</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20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96253</xdr:rowOff>
    </xdr:from>
    <xdr:to>
      <xdr:col>85</xdr:col>
      <xdr:colOff>127000</xdr:colOff>
      <xdr:row>76</xdr:row>
      <xdr:rowOff>103980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26453"/>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103980</xdr:rowOff>
    </xdr:from>
    <xdr:to>
      <xdr:col>81</xdr:col>
      <xdr:colOff>50800</xdr:colOff>
      <xdr:row>76</xdr:row>
      <xdr:rowOff>113393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34180"/>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113393</xdr:rowOff>
    </xdr:from>
    <xdr:to>
      <xdr:col>76</xdr:col>
      <xdr:colOff>114300</xdr:colOff>
      <xdr:row>76</xdr:row>
      <xdr:rowOff>145841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43593"/>
          <a:ext cx="889000" cy="3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145841</xdr:rowOff>
    </xdr:from>
    <xdr:to>
      <xdr:col>71</xdr:col>
      <xdr:colOff>177800</xdr:colOff>
      <xdr:row>77</xdr:row>
      <xdr:rowOff>222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76041"/>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45453</xdr:rowOff>
    </xdr:from>
    <xdr:to>
      <xdr:col>85</xdr:col>
      <xdr:colOff>177800</xdr:colOff>
      <xdr:row>76</xdr:row>
      <xdr:rowOff>147053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7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23880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5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53180</xdr:rowOff>
    </xdr:from>
    <xdr:to>
      <xdr:col>81</xdr:col>
      <xdr:colOff>101600</xdr:colOff>
      <xdr:row>76</xdr:row>
      <xdr:rowOff>154780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145907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7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62593</xdr:rowOff>
    </xdr:from>
    <xdr:to>
      <xdr:col>76</xdr:col>
      <xdr:colOff>165100</xdr:colOff>
      <xdr:row>76</xdr:row>
      <xdr:rowOff>164193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155320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8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95041</xdr:rowOff>
    </xdr:from>
    <xdr:to>
      <xdr:col>72</xdr:col>
      <xdr:colOff>38100</xdr:colOff>
      <xdr:row>77</xdr:row>
      <xdr:rowOff>25191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2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16318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120872</xdr:rowOff>
    </xdr:from>
    <xdr:to>
      <xdr:col>67</xdr:col>
      <xdr:colOff>101600</xdr:colOff>
      <xdr:row>77</xdr:row>
      <xdr:rowOff>51022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42149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107617</xdr:rowOff>
    </xdr:from>
    <xdr:to>
      <xdr:col>85</xdr:col>
      <xdr:colOff>127000</xdr:colOff>
      <xdr:row>98</xdr:row>
      <xdr:rowOff>74061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738267"/>
          <a:ext cx="838200" cy="13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35294</xdr:rowOff>
    </xdr:from>
    <xdr:to>
      <xdr:col>81</xdr:col>
      <xdr:colOff>50800</xdr:colOff>
      <xdr:row>98</xdr:row>
      <xdr:rowOff>74061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37394"/>
          <a:ext cx="889000" cy="3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77615</xdr:rowOff>
    </xdr:from>
    <xdr:to>
      <xdr:col>76</xdr:col>
      <xdr:colOff>114300</xdr:colOff>
      <xdr:row>98</xdr:row>
      <xdr:rowOff>35294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08265"/>
          <a:ext cx="889000" cy="12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77615</xdr:rowOff>
    </xdr:from>
    <xdr:to>
      <xdr:col>71</xdr:col>
      <xdr:colOff>177800</xdr:colOff>
      <xdr:row>98</xdr:row>
      <xdr:rowOff>98659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08265"/>
          <a:ext cx="889000" cy="19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56817</xdr:rowOff>
    </xdr:from>
    <xdr:to>
      <xdr:col>85</xdr:col>
      <xdr:colOff>177800</xdr:colOff>
      <xdr:row>97</xdr:row>
      <xdr:rowOff>158417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8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35244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6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23261</xdr:rowOff>
    </xdr:from>
    <xdr:to>
      <xdr:col>81</xdr:col>
      <xdr:colOff>101600</xdr:colOff>
      <xdr:row>98</xdr:row>
      <xdr:rowOff>124861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2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115988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1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155944</xdr:rowOff>
    </xdr:from>
    <xdr:to>
      <xdr:col>76</xdr:col>
      <xdr:colOff>165100</xdr:colOff>
      <xdr:row>98</xdr:row>
      <xdr:rowOff>86094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8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77221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7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26815</xdr:rowOff>
    </xdr:from>
    <xdr:to>
      <xdr:col>72</xdr:col>
      <xdr:colOff>38100</xdr:colOff>
      <xdr:row>97</xdr:row>
      <xdr:rowOff>128415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119542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5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47859</xdr:rowOff>
    </xdr:from>
    <xdr:to>
      <xdr:col>67</xdr:col>
      <xdr:colOff>101600</xdr:colOff>
      <xdr:row>98</xdr:row>
      <xdr:rowOff>149459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4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140586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4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96647</xdr:rowOff>
    </xdr:from>
    <xdr:to>
      <xdr:col>116</xdr:col>
      <xdr:colOff>63500</xdr:colOff>
      <xdr:row>38</xdr:row>
      <xdr:rowOff>99657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5240147"/>
          <a:ext cx="838200" cy="137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99657</xdr:rowOff>
    </xdr:from>
    <xdr:to>
      <xdr:col>111</xdr:col>
      <xdr:colOff>177800</xdr:colOff>
      <xdr:row>38</xdr:row>
      <xdr:rowOff>114211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14757"/>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103429</xdr:rowOff>
    </xdr:from>
    <xdr:to>
      <xdr:col>107</xdr:col>
      <xdr:colOff>50800</xdr:colOff>
      <xdr:row>38</xdr:row>
      <xdr:rowOff>114211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618529"/>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43269</xdr:rowOff>
    </xdr:from>
    <xdr:to>
      <xdr:col>102</xdr:col>
      <xdr:colOff>114300</xdr:colOff>
      <xdr:row>38</xdr:row>
      <xdr:rowOff>103429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558369"/>
          <a:ext cx="889000" cy="6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45847</xdr:rowOff>
    </xdr:from>
    <xdr:to>
      <xdr:col>116</xdr:col>
      <xdr:colOff>114300</xdr:colOff>
      <xdr:row>30</xdr:row>
      <xdr:rowOff>147447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518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170324</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14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48857</xdr:rowOff>
    </xdr:from>
    <xdr:to>
      <xdr:col>112</xdr:col>
      <xdr:colOff>38100</xdr:colOff>
      <xdr:row>38</xdr:row>
      <xdr:rowOff>150457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6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141584</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65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63411</xdr:rowOff>
    </xdr:from>
    <xdr:to>
      <xdr:col>107</xdr:col>
      <xdr:colOff>101600</xdr:colOff>
      <xdr:row>38</xdr:row>
      <xdr:rowOff>165011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5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156138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67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52629</xdr:rowOff>
    </xdr:from>
    <xdr:to>
      <xdr:col>102</xdr:col>
      <xdr:colOff>165100</xdr:colOff>
      <xdr:row>38</xdr:row>
      <xdr:rowOff>154229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5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145356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66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163919</xdr:rowOff>
    </xdr:from>
    <xdr:to>
      <xdr:col>98</xdr:col>
      <xdr:colOff>38100</xdr:colOff>
      <xdr:row>38</xdr:row>
      <xdr:rowOff>94069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0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110596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8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16745</xdr:rowOff>
    </xdr:from>
    <xdr:to>
      <xdr:col>116</xdr:col>
      <xdr:colOff>63500</xdr:colOff>
      <xdr:row>58</xdr:row>
      <xdr:rowOff>110668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960845"/>
          <a:ext cx="838200" cy="9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16745</xdr:rowOff>
    </xdr:from>
    <xdr:to>
      <xdr:col>111</xdr:col>
      <xdr:colOff>177800</xdr:colOff>
      <xdr:row>58</xdr:row>
      <xdr:rowOff>18673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60845"/>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18673</xdr:rowOff>
    </xdr:from>
    <xdr:to>
      <xdr:col>107</xdr:col>
      <xdr:colOff>50800</xdr:colOff>
      <xdr:row>58</xdr:row>
      <xdr:rowOff>21089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62773"/>
          <a:ext cx="88900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21089</xdr:rowOff>
    </xdr:from>
    <xdr:to>
      <xdr:col>102</xdr:col>
      <xdr:colOff>114300</xdr:colOff>
      <xdr:row>58</xdr:row>
      <xdr:rowOff>23016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65189"/>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59868</xdr:rowOff>
    </xdr:from>
    <xdr:to>
      <xdr:col>116</xdr:col>
      <xdr:colOff>114300</xdr:colOff>
      <xdr:row>58</xdr:row>
      <xdr:rowOff>161468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38295</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8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137395</xdr:rowOff>
    </xdr:from>
    <xdr:to>
      <xdr:col>112</xdr:col>
      <xdr:colOff>38100</xdr:colOff>
      <xdr:row>58</xdr:row>
      <xdr:rowOff>67545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84072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68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139323</xdr:rowOff>
    </xdr:from>
    <xdr:to>
      <xdr:col>107</xdr:col>
      <xdr:colOff>101600</xdr:colOff>
      <xdr:row>58</xdr:row>
      <xdr:rowOff>69473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1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60600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0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141739</xdr:rowOff>
    </xdr:from>
    <xdr:to>
      <xdr:col>102</xdr:col>
      <xdr:colOff>165100</xdr:colOff>
      <xdr:row>58</xdr:row>
      <xdr:rowOff>71889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88416</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6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143666</xdr:rowOff>
    </xdr:from>
    <xdr:to>
      <xdr:col>98</xdr:col>
      <xdr:colOff>38100</xdr:colOff>
      <xdr:row>58</xdr:row>
      <xdr:rowOff>73816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1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90343</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69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19444</xdr:rowOff>
    </xdr:from>
    <xdr:to>
      <xdr:col>116</xdr:col>
      <xdr:colOff>63500</xdr:colOff>
      <xdr:row>74</xdr:row>
      <xdr:rowOff>72555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020944"/>
          <a:ext cx="838200" cy="73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19444</xdr:rowOff>
    </xdr:from>
    <xdr:to>
      <xdr:col>111</xdr:col>
      <xdr:colOff>177800</xdr:colOff>
      <xdr:row>70</xdr:row>
      <xdr:rowOff>71196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020944"/>
          <a:ext cx="889000" cy="5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71196</xdr:rowOff>
    </xdr:from>
    <xdr:to>
      <xdr:col>107</xdr:col>
      <xdr:colOff>50800</xdr:colOff>
      <xdr:row>70</xdr:row>
      <xdr:rowOff>110795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072696"/>
          <a:ext cx="889000" cy="3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110795</xdr:rowOff>
    </xdr:from>
    <xdr:to>
      <xdr:col>102</xdr:col>
      <xdr:colOff>114300</xdr:colOff>
      <xdr:row>70</xdr:row>
      <xdr:rowOff>161925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112295"/>
          <a:ext cx="8890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21755</xdr:rowOff>
    </xdr:from>
    <xdr:to>
      <xdr:col>116</xdr:col>
      <xdr:colOff>114300</xdr:colOff>
      <xdr:row>74</xdr:row>
      <xdr:rowOff>123355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182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140094</xdr:rowOff>
    </xdr:from>
    <xdr:to>
      <xdr:col>112</xdr:col>
      <xdr:colOff>38100</xdr:colOff>
      <xdr:row>70</xdr:row>
      <xdr:rowOff>70244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19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86771</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174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20396</xdr:rowOff>
    </xdr:from>
    <xdr:to>
      <xdr:col>107</xdr:col>
      <xdr:colOff>101600</xdr:colOff>
      <xdr:row>70</xdr:row>
      <xdr:rowOff>121996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02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138523</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17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59995</xdr:rowOff>
    </xdr:from>
    <xdr:to>
      <xdr:col>102</xdr:col>
      <xdr:colOff>165100</xdr:colOff>
      <xdr:row>70</xdr:row>
      <xdr:rowOff>161595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0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6672</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45795" y="1183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111125</xdr:rowOff>
    </xdr:from>
    <xdr:to>
      <xdr:col>98</xdr:col>
      <xdr:colOff>38100</xdr:colOff>
      <xdr:row>71</xdr:row>
      <xdr:rowOff>41275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11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57802</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56795" y="1188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給与改定等により増加しているが、定員管理計画等により適正配置に努めているところである。賃金上昇や物価高騰により委託料が増加しているため、津南町公共施設等総合管理計画や公共施設個別施設計画に基づき施設の集約及び統廃合、除却を検討し、管理運営に係る委託料の適正化に努めていく。維持補修費については、除排雪経費が全体の大半を占めており、その年の降雪・排雪状況によって経費の増減があり、生活維持に欠かせない経費であることから削減困難な経費である。扶助費については、高齢化率の上昇に伴い増加傾向にあるなかで、新型コロナウイルス感染症や物価高騰に関連し実施された臨時特別給付金給付事業などの減少に伴い令和５年度比では減となっている。補助費等については、例年、消防関係やごみ処理・し尿処理関係の一部事務組合への負担金の他、町立病院を含めた公営企業会計への運営費補助金が多額となっており、令和５年度比でも増となっている。普通建設事業費としては、毎年度道路改修事業の他、文化財関連施設の整備事業としての支出が大きな割合を占めている。災害復旧事業費は、令和６年度中の融雪災害により増となっている。公債費は過去に借り入れた大規模な普通建設事業等に伴う地方債の償還が終了したことにより決算額としては減となっているが、人口減少に伴い住民一人当たりのコストは増となっている。積立金は財政調整基金への積立をしたことにより前年度と比較して増となっている。投資及び出資金は、簡易水道事業及び下水道事業の公営企業法適用により、公営企業会計への出資金が増加したことに伴い大幅に増となっている。繰出金は、特別会計への繰出金が大半であり、今後も継続する見込みだが、独立採算が原則であることから、経費削減に引き続き努めるとともに、保険料の見直しを図りながらサービス維持に努めていく。金額としては簡易水道事業及び下水道事業が特別会計から公営企業会計へ移行したことに伴い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93218</xdr:rowOff>
    </xdr:from>
    <xdr:to>
      <xdr:col>24</xdr:col>
      <xdr:colOff>63500</xdr:colOff>
      <xdr:row>37</xdr:row>
      <xdr:rowOff>127181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36868"/>
          <a:ext cx="838200" cy="3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125331</xdr:rowOff>
    </xdr:from>
    <xdr:to>
      <xdr:col>19</xdr:col>
      <xdr:colOff>177800</xdr:colOff>
      <xdr:row>37</xdr:row>
      <xdr:rowOff>127181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468981"/>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125331</xdr:rowOff>
    </xdr:from>
    <xdr:to>
      <xdr:col>15</xdr:col>
      <xdr:colOff>50800</xdr:colOff>
      <xdr:row>37</xdr:row>
      <xdr:rowOff>130665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6898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130665</xdr:rowOff>
    </xdr:from>
    <xdr:to>
      <xdr:col>10</xdr:col>
      <xdr:colOff>114300</xdr:colOff>
      <xdr:row>37</xdr:row>
      <xdr:rowOff>144381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74315"/>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42418</xdr:rowOff>
    </xdr:from>
    <xdr:to>
      <xdr:col>24</xdr:col>
      <xdr:colOff>114300</xdr:colOff>
      <xdr:row>37</xdr:row>
      <xdr:rowOff>144018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20845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76381</xdr:rowOff>
    </xdr:from>
    <xdr:to>
      <xdr:col>20</xdr:col>
      <xdr:colOff>38100</xdr:colOff>
      <xdr:row>38</xdr:row>
      <xdr:rowOff>6531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2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169108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74531</xdr:rowOff>
    </xdr:from>
    <xdr:to>
      <xdr:col>15</xdr:col>
      <xdr:colOff>101600</xdr:colOff>
      <xdr:row>38</xdr:row>
      <xdr:rowOff>4680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18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167258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1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79865</xdr:rowOff>
    </xdr:from>
    <xdr:to>
      <xdr:col>10</xdr:col>
      <xdr:colOff>165100</xdr:colOff>
      <xdr:row>38</xdr:row>
      <xdr:rowOff>10015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2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1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93581</xdr:rowOff>
    </xdr:from>
    <xdr:to>
      <xdr:col>6</xdr:col>
      <xdr:colOff>38100</xdr:colOff>
      <xdr:row>38</xdr:row>
      <xdr:rowOff>23730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372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14858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2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151968</xdr:rowOff>
    </xdr:from>
    <xdr:to>
      <xdr:col>24</xdr:col>
      <xdr:colOff>63500</xdr:colOff>
      <xdr:row>57</xdr:row>
      <xdr:rowOff>112743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53168"/>
          <a:ext cx="838200" cy="13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91279</xdr:rowOff>
    </xdr:from>
    <xdr:to>
      <xdr:col>19</xdr:col>
      <xdr:colOff>177800</xdr:colOff>
      <xdr:row>57</xdr:row>
      <xdr:rowOff>112743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3929"/>
          <a:ext cx="889000" cy="2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85819</xdr:rowOff>
    </xdr:from>
    <xdr:to>
      <xdr:col>15</xdr:col>
      <xdr:colOff>50800</xdr:colOff>
      <xdr:row>57</xdr:row>
      <xdr:rowOff>91279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58469"/>
          <a:ext cx="8890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148404</xdr:rowOff>
    </xdr:from>
    <xdr:to>
      <xdr:col>10</xdr:col>
      <xdr:colOff>114300</xdr:colOff>
      <xdr:row>57</xdr:row>
      <xdr:rowOff>85819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49604"/>
          <a:ext cx="889000" cy="10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101168</xdr:rowOff>
    </xdr:from>
    <xdr:to>
      <xdr:col>24</xdr:col>
      <xdr:colOff>114300</xdr:colOff>
      <xdr:row>57</xdr:row>
      <xdr:rowOff>31318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79595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0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61943</xdr:rowOff>
    </xdr:from>
    <xdr:to>
      <xdr:col>20</xdr:col>
      <xdr:colOff>38100</xdr:colOff>
      <xdr:row>57</xdr:row>
      <xdr:rowOff>163543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3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154670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2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40479</xdr:rowOff>
    </xdr:from>
    <xdr:to>
      <xdr:col>15</xdr:col>
      <xdr:colOff>101600</xdr:colOff>
      <xdr:row>57</xdr:row>
      <xdr:rowOff>142079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133206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0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35019</xdr:rowOff>
    </xdr:from>
    <xdr:to>
      <xdr:col>10</xdr:col>
      <xdr:colOff>165100</xdr:colOff>
      <xdr:row>57</xdr:row>
      <xdr:rowOff>136619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127746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00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97604</xdr:rowOff>
    </xdr:from>
    <xdr:to>
      <xdr:col>6</xdr:col>
      <xdr:colOff>38100</xdr:colOff>
      <xdr:row>57</xdr:row>
      <xdr:rowOff>27754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18881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91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2395</xdr:rowOff>
    </xdr:from>
    <xdr:to>
      <xdr:col>24</xdr:col>
      <xdr:colOff>63500</xdr:colOff>
      <xdr:row>77</xdr:row>
      <xdr:rowOff>61923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04045"/>
          <a:ext cx="838200" cy="5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2395</xdr:rowOff>
    </xdr:from>
    <xdr:to>
      <xdr:col>19</xdr:col>
      <xdr:colOff>177800</xdr:colOff>
      <xdr:row>77</xdr:row>
      <xdr:rowOff>110545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04045"/>
          <a:ext cx="889000" cy="10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90117</xdr:rowOff>
    </xdr:from>
    <xdr:to>
      <xdr:col>15</xdr:col>
      <xdr:colOff>50800</xdr:colOff>
      <xdr:row>77</xdr:row>
      <xdr:rowOff>110545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91767"/>
          <a:ext cx="889000" cy="2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90117</xdr:rowOff>
    </xdr:from>
    <xdr:to>
      <xdr:col>10</xdr:col>
      <xdr:colOff>114300</xdr:colOff>
      <xdr:row>78</xdr:row>
      <xdr:rowOff>68179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1767"/>
          <a:ext cx="889000" cy="14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11123</xdr:rowOff>
    </xdr:from>
    <xdr:to>
      <xdr:col>24</xdr:col>
      <xdr:colOff>114300</xdr:colOff>
      <xdr:row>77</xdr:row>
      <xdr:rowOff>112723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1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161000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123045</xdr:rowOff>
    </xdr:from>
    <xdr:to>
      <xdr:col>20</xdr:col>
      <xdr:colOff>38100</xdr:colOff>
      <xdr:row>77</xdr:row>
      <xdr:rowOff>53195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5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44322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4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59745</xdr:rowOff>
    </xdr:from>
    <xdr:to>
      <xdr:col>15</xdr:col>
      <xdr:colOff>101600</xdr:colOff>
      <xdr:row>77</xdr:row>
      <xdr:rowOff>161345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152472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39317</xdr:rowOff>
    </xdr:from>
    <xdr:to>
      <xdr:col>10</xdr:col>
      <xdr:colOff>165100</xdr:colOff>
      <xdr:row>77</xdr:row>
      <xdr:rowOff>140917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132044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17379</xdr:rowOff>
    </xdr:from>
    <xdr:to>
      <xdr:col>6</xdr:col>
      <xdr:colOff>38100</xdr:colOff>
      <xdr:row>78</xdr:row>
      <xdr:rowOff>118979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9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110106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83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157020</xdr:rowOff>
    </xdr:from>
    <xdr:to>
      <xdr:col>24</xdr:col>
      <xdr:colOff>63500</xdr:colOff>
      <xdr:row>97</xdr:row>
      <xdr:rowOff>19145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16220"/>
          <a:ext cx="838200" cy="3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19145</xdr:rowOff>
    </xdr:from>
    <xdr:to>
      <xdr:col>19</xdr:col>
      <xdr:colOff>177800</xdr:colOff>
      <xdr:row>97</xdr:row>
      <xdr:rowOff>38125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49795"/>
          <a:ext cx="889000" cy="1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38125</xdr:rowOff>
    </xdr:from>
    <xdr:to>
      <xdr:col>15</xdr:col>
      <xdr:colOff>50800</xdr:colOff>
      <xdr:row>97</xdr:row>
      <xdr:rowOff>69653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68775"/>
          <a:ext cx="889000" cy="3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69653</xdr:rowOff>
    </xdr:from>
    <xdr:to>
      <xdr:col>10</xdr:col>
      <xdr:colOff>114300</xdr:colOff>
      <xdr:row>97</xdr:row>
      <xdr:rowOff>70053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00303"/>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106220</xdr:rowOff>
    </xdr:from>
    <xdr:to>
      <xdr:col>24</xdr:col>
      <xdr:colOff>114300</xdr:colOff>
      <xdr:row>97</xdr:row>
      <xdr:rowOff>36370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84647</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4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139795</xdr:rowOff>
    </xdr:from>
    <xdr:to>
      <xdr:col>20</xdr:col>
      <xdr:colOff>38100</xdr:colOff>
      <xdr:row>97</xdr:row>
      <xdr:rowOff>69945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9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61072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69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158775</xdr:rowOff>
    </xdr:from>
    <xdr:to>
      <xdr:col>15</xdr:col>
      <xdr:colOff>101600</xdr:colOff>
      <xdr:row>97</xdr:row>
      <xdr:rowOff>88925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80052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1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18853</xdr:rowOff>
    </xdr:from>
    <xdr:to>
      <xdr:col>10</xdr:col>
      <xdr:colOff>165100</xdr:colOff>
      <xdr:row>97</xdr:row>
      <xdr:rowOff>120453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4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111580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4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19253</xdr:rowOff>
    </xdr:from>
    <xdr:to>
      <xdr:col>6</xdr:col>
      <xdr:colOff>38100</xdr:colOff>
      <xdr:row>97</xdr:row>
      <xdr:rowOff>120853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4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111980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9169</xdr:rowOff>
    </xdr:from>
    <xdr:to>
      <xdr:col>55</xdr:col>
      <xdr:colOff>0</xdr:colOff>
      <xdr:row>36</xdr:row>
      <xdr:rowOff>34773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181369"/>
          <a:ext cx="8382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34773</xdr:rowOff>
    </xdr:from>
    <xdr:to>
      <xdr:col>50</xdr:col>
      <xdr:colOff>114300</xdr:colOff>
      <xdr:row>36</xdr:row>
      <xdr:rowOff>42088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20697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42088</xdr:rowOff>
    </xdr:from>
    <xdr:to>
      <xdr:col>45</xdr:col>
      <xdr:colOff>177800</xdr:colOff>
      <xdr:row>36</xdr:row>
      <xdr:rowOff>65176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214288"/>
          <a:ext cx="8890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65176</xdr:rowOff>
    </xdr:from>
    <xdr:to>
      <xdr:col>41</xdr:col>
      <xdr:colOff>50800</xdr:colOff>
      <xdr:row>36</xdr:row>
      <xdr:rowOff>110668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237376"/>
          <a:ext cx="889000" cy="4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129819</xdr:rowOff>
    </xdr:from>
    <xdr:to>
      <xdr:col>55</xdr:col>
      <xdr:colOff>50800</xdr:colOff>
      <xdr:row>36</xdr:row>
      <xdr:rowOff>59969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152696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155423</xdr:rowOff>
    </xdr:from>
    <xdr:to>
      <xdr:col>50</xdr:col>
      <xdr:colOff>165100</xdr:colOff>
      <xdr:row>36</xdr:row>
      <xdr:rowOff>85573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102100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3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162738</xdr:rowOff>
    </xdr:from>
    <xdr:to>
      <xdr:col>46</xdr:col>
      <xdr:colOff>38100</xdr:colOff>
      <xdr:row>36</xdr:row>
      <xdr:rowOff>92888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6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109415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3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14376</xdr:rowOff>
    </xdr:from>
    <xdr:to>
      <xdr:col>41</xdr:col>
      <xdr:colOff>101600</xdr:colOff>
      <xdr:row>36</xdr:row>
      <xdr:rowOff>115976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132503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96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59868</xdr:rowOff>
    </xdr:from>
    <xdr:to>
      <xdr:col>36</xdr:col>
      <xdr:colOff>165100</xdr:colOff>
      <xdr:row>36</xdr:row>
      <xdr:rowOff>161468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6545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0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75974</xdr:rowOff>
    </xdr:from>
    <xdr:to>
      <xdr:col>55</xdr:col>
      <xdr:colOff>0</xdr:colOff>
      <xdr:row>56</xdr:row>
      <xdr:rowOff>170439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77174"/>
          <a:ext cx="838200" cy="9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75974</xdr:rowOff>
    </xdr:from>
    <xdr:to>
      <xdr:col>50</xdr:col>
      <xdr:colOff>114300</xdr:colOff>
      <xdr:row>56</xdr:row>
      <xdr:rowOff>115408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77174"/>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115408</xdr:rowOff>
    </xdr:from>
    <xdr:to>
      <xdr:col>45</xdr:col>
      <xdr:colOff>177800</xdr:colOff>
      <xdr:row>56</xdr:row>
      <xdr:rowOff>151523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16608"/>
          <a:ext cx="889000" cy="3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151523</xdr:rowOff>
    </xdr:from>
    <xdr:to>
      <xdr:col>41</xdr:col>
      <xdr:colOff>50800</xdr:colOff>
      <xdr:row>56</xdr:row>
      <xdr:rowOff>164690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52723"/>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119639</xdr:rowOff>
    </xdr:from>
    <xdr:to>
      <xdr:col>55</xdr:col>
      <xdr:colOff>50800</xdr:colOff>
      <xdr:row>57</xdr:row>
      <xdr:rowOff>49789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98066</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9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25174</xdr:rowOff>
    </xdr:from>
    <xdr:to>
      <xdr:col>50</xdr:col>
      <xdr:colOff>165100</xdr:colOff>
      <xdr:row>56</xdr:row>
      <xdr:rowOff>126774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2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143301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0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64608</xdr:rowOff>
    </xdr:from>
    <xdr:to>
      <xdr:col>46</xdr:col>
      <xdr:colOff>38100</xdr:colOff>
      <xdr:row>56</xdr:row>
      <xdr:rowOff>166208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6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157335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758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100723</xdr:rowOff>
    </xdr:from>
    <xdr:to>
      <xdr:col>41</xdr:col>
      <xdr:colOff>101600</xdr:colOff>
      <xdr:row>57</xdr:row>
      <xdr:rowOff>30873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22000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79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113890</xdr:rowOff>
    </xdr:from>
    <xdr:to>
      <xdr:col>36</xdr:col>
      <xdr:colOff>165100</xdr:colOff>
      <xdr:row>57</xdr:row>
      <xdr:rowOff>44040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1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60567</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9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18332</xdr:rowOff>
    </xdr:from>
    <xdr:to>
      <xdr:col>55</xdr:col>
      <xdr:colOff>0</xdr:colOff>
      <xdr:row>78</xdr:row>
      <xdr:rowOff>23251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91432"/>
          <a:ext cx="8382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156178</xdr:rowOff>
    </xdr:from>
    <xdr:to>
      <xdr:col>50</xdr:col>
      <xdr:colOff>114300</xdr:colOff>
      <xdr:row>78</xdr:row>
      <xdr:rowOff>23251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7828"/>
          <a:ext cx="889000" cy="3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115267</xdr:rowOff>
    </xdr:from>
    <xdr:to>
      <xdr:col>45</xdr:col>
      <xdr:colOff>177800</xdr:colOff>
      <xdr:row>77</xdr:row>
      <xdr:rowOff>156178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16917"/>
          <a:ext cx="889000" cy="4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115267</xdr:rowOff>
    </xdr:from>
    <xdr:to>
      <xdr:col>41</xdr:col>
      <xdr:colOff>50800</xdr:colOff>
      <xdr:row>78</xdr:row>
      <xdr:rowOff>9375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16917"/>
          <a:ext cx="889000" cy="6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138982</xdr:rowOff>
    </xdr:from>
    <xdr:to>
      <xdr:col>55</xdr:col>
      <xdr:colOff>50800</xdr:colOff>
      <xdr:row>78</xdr:row>
      <xdr:rowOff>69132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53909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143901</xdr:rowOff>
    </xdr:from>
    <xdr:to>
      <xdr:col>50</xdr:col>
      <xdr:colOff>165100</xdr:colOff>
      <xdr:row>78</xdr:row>
      <xdr:rowOff>74051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65178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105378</xdr:rowOff>
    </xdr:from>
    <xdr:to>
      <xdr:col>46</xdr:col>
      <xdr:colOff>38100</xdr:colOff>
      <xdr:row>78</xdr:row>
      <xdr:rowOff>35528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26655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9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64467</xdr:rowOff>
    </xdr:from>
    <xdr:to>
      <xdr:col>41</xdr:col>
      <xdr:colOff>101600</xdr:colOff>
      <xdr:row>77</xdr:row>
      <xdr:rowOff>166067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11144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4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130025</xdr:rowOff>
    </xdr:from>
    <xdr:to>
      <xdr:col>36</xdr:col>
      <xdr:colOff>165100</xdr:colOff>
      <xdr:row>78</xdr:row>
      <xdr:rowOff>60175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51302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26763</xdr:rowOff>
    </xdr:from>
    <xdr:to>
      <xdr:col>55</xdr:col>
      <xdr:colOff>0</xdr:colOff>
      <xdr:row>96</xdr:row>
      <xdr:rowOff>95306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85963"/>
          <a:ext cx="838200" cy="6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95306</xdr:rowOff>
    </xdr:from>
    <xdr:to>
      <xdr:col>50</xdr:col>
      <xdr:colOff>114300</xdr:colOff>
      <xdr:row>96</xdr:row>
      <xdr:rowOff>96659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54506"/>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96659</xdr:rowOff>
    </xdr:from>
    <xdr:to>
      <xdr:col>45</xdr:col>
      <xdr:colOff>177800</xdr:colOff>
      <xdr:row>96</xdr:row>
      <xdr:rowOff>163644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55859"/>
          <a:ext cx="889000" cy="6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145740</xdr:rowOff>
    </xdr:from>
    <xdr:to>
      <xdr:col>41</xdr:col>
      <xdr:colOff>50800</xdr:colOff>
      <xdr:row>96</xdr:row>
      <xdr:rowOff>163644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04940"/>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147413</xdr:rowOff>
    </xdr:from>
    <xdr:to>
      <xdr:col>55</xdr:col>
      <xdr:colOff>50800</xdr:colOff>
      <xdr:row>96</xdr:row>
      <xdr:rowOff>77563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3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125840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1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44506</xdr:rowOff>
    </xdr:from>
    <xdr:to>
      <xdr:col>50</xdr:col>
      <xdr:colOff>165100</xdr:colOff>
      <xdr:row>96</xdr:row>
      <xdr:rowOff>146106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0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137233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45859</xdr:rowOff>
    </xdr:from>
    <xdr:to>
      <xdr:col>46</xdr:col>
      <xdr:colOff>38100</xdr:colOff>
      <xdr:row>96</xdr:row>
      <xdr:rowOff>147459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0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138586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9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112844</xdr:rowOff>
    </xdr:from>
    <xdr:to>
      <xdr:col>41</xdr:col>
      <xdr:colOff>101600</xdr:colOff>
      <xdr:row>97</xdr:row>
      <xdr:rowOff>42994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7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34121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6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94940</xdr:rowOff>
    </xdr:from>
    <xdr:to>
      <xdr:col>36</xdr:col>
      <xdr:colOff>165100</xdr:colOff>
      <xdr:row>97</xdr:row>
      <xdr:rowOff>25090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16217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4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51064</xdr:rowOff>
    </xdr:from>
    <xdr:to>
      <xdr:col>85</xdr:col>
      <xdr:colOff>127000</xdr:colOff>
      <xdr:row>37</xdr:row>
      <xdr:rowOff>72827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94714"/>
          <a:ext cx="8382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72827</xdr:rowOff>
    </xdr:from>
    <xdr:to>
      <xdr:col>81</xdr:col>
      <xdr:colOff>50800</xdr:colOff>
      <xdr:row>37</xdr:row>
      <xdr:rowOff>92624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16477"/>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92624</xdr:rowOff>
    </xdr:from>
    <xdr:to>
      <xdr:col>76</xdr:col>
      <xdr:colOff>114300</xdr:colOff>
      <xdr:row>37</xdr:row>
      <xdr:rowOff>121458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36274"/>
          <a:ext cx="889000" cy="2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104831</xdr:rowOff>
    </xdr:from>
    <xdr:to>
      <xdr:col>71</xdr:col>
      <xdr:colOff>177800</xdr:colOff>
      <xdr:row>37</xdr:row>
      <xdr:rowOff>121458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48481"/>
          <a:ext cx="889000" cy="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264</xdr:rowOff>
    </xdr:from>
    <xdr:to>
      <xdr:col>85</xdr:col>
      <xdr:colOff>177800</xdr:colOff>
      <xdr:row>37</xdr:row>
      <xdr:rowOff>101864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150141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22027</xdr:rowOff>
    </xdr:from>
    <xdr:to>
      <xdr:col>81</xdr:col>
      <xdr:colOff>101600</xdr:colOff>
      <xdr:row>37</xdr:row>
      <xdr:rowOff>123627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114754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41824</xdr:rowOff>
    </xdr:from>
    <xdr:to>
      <xdr:col>76</xdr:col>
      <xdr:colOff>165100</xdr:colOff>
      <xdr:row>37</xdr:row>
      <xdr:rowOff>143424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8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134551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70658</xdr:rowOff>
    </xdr:from>
    <xdr:to>
      <xdr:col>72</xdr:col>
      <xdr:colOff>38100</xdr:colOff>
      <xdr:row>38</xdr:row>
      <xdr:rowOff>808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163385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54031</xdr:rowOff>
    </xdr:from>
    <xdr:to>
      <xdr:col>67</xdr:col>
      <xdr:colOff>101600</xdr:colOff>
      <xdr:row>37</xdr:row>
      <xdr:rowOff>155631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146758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102973</xdr:rowOff>
    </xdr:from>
    <xdr:to>
      <xdr:col>85</xdr:col>
      <xdr:colOff>127000</xdr:colOff>
      <xdr:row>56</xdr:row>
      <xdr:rowOff>31229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32723"/>
          <a:ext cx="838200" cy="9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31229</xdr:rowOff>
    </xdr:from>
    <xdr:to>
      <xdr:col>81</xdr:col>
      <xdr:colOff>50800</xdr:colOff>
      <xdr:row>56</xdr:row>
      <xdr:rowOff>66804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32429"/>
          <a:ext cx="889000" cy="3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66804</xdr:rowOff>
    </xdr:from>
    <xdr:to>
      <xdr:col>76</xdr:col>
      <xdr:colOff>114300</xdr:colOff>
      <xdr:row>56</xdr:row>
      <xdr:rowOff>96197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68004"/>
          <a:ext cx="889000" cy="2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2787</xdr:rowOff>
    </xdr:from>
    <xdr:to>
      <xdr:col>71</xdr:col>
      <xdr:colOff>177800</xdr:colOff>
      <xdr:row>56</xdr:row>
      <xdr:rowOff>96197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03987"/>
          <a:ext cx="889000" cy="9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52173</xdr:rowOff>
    </xdr:from>
    <xdr:to>
      <xdr:col>85</xdr:col>
      <xdr:colOff>177800</xdr:colOff>
      <xdr:row>55</xdr:row>
      <xdr:rowOff>153773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8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30600</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6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151879</xdr:rowOff>
    </xdr:from>
    <xdr:to>
      <xdr:col>81</xdr:col>
      <xdr:colOff>101600</xdr:colOff>
      <xdr:row>56</xdr:row>
      <xdr:rowOff>82029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73156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7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16004</xdr:rowOff>
    </xdr:from>
    <xdr:to>
      <xdr:col>76</xdr:col>
      <xdr:colOff>165100</xdr:colOff>
      <xdr:row>56</xdr:row>
      <xdr:rowOff>117604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1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108731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0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45397</xdr:rowOff>
    </xdr:from>
    <xdr:to>
      <xdr:col>72</xdr:col>
      <xdr:colOff>38100</xdr:colOff>
      <xdr:row>56</xdr:row>
      <xdr:rowOff>146997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138124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123437</xdr:rowOff>
    </xdr:from>
    <xdr:to>
      <xdr:col>67</xdr:col>
      <xdr:colOff>101600</xdr:colOff>
      <xdr:row>56</xdr:row>
      <xdr:rowOff>53587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5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70114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32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88232</xdr:rowOff>
    </xdr:from>
    <xdr:to>
      <xdr:col>85</xdr:col>
      <xdr:colOff>127000</xdr:colOff>
      <xdr:row>79</xdr:row>
      <xdr:rowOff>96179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632782"/>
          <a:ext cx="838200" cy="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81821</xdr:rowOff>
    </xdr:from>
    <xdr:to>
      <xdr:col>81</xdr:col>
      <xdr:colOff>50800</xdr:colOff>
      <xdr:row>79</xdr:row>
      <xdr:rowOff>96179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26371"/>
          <a:ext cx="889000" cy="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81821</xdr:rowOff>
    </xdr:from>
    <xdr:to>
      <xdr:col>76</xdr:col>
      <xdr:colOff>114300</xdr:colOff>
      <xdr:row>79</xdr:row>
      <xdr:rowOff>94982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26371"/>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137424</xdr:rowOff>
    </xdr:from>
    <xdr:to>
      <xdr:col>71</xdr:col>
      <xdr:colOff>177800</xdr:colOff>
      <xdr:row>79</xdr:row>
      <xdr:rowOff>94982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39074"/>
          <a:ext cx="889000" cy="30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37432</xdr:rowOff>
    </xdr:from>
    <xdr:to>
      <xdr:col>85</xdr:col>
      <xdr:colOff>177800</xdr:colOff>
      <xdr:row>79</xdr:row>
      <xdr:rowOff>139032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123809</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6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45379</xdr:rowOff>
    </xdr:from>
    <xdr:to>
      <xdr:col>81</xdr:col>
      <xdr:colOff>101600</xdr:colOff>
      <xdr:row>79</xdr:row>
      <xdr:rowOff>146979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138106</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31021</xdr:rowOff>
    </xdr:from>
    <xdr:to>
      <xdr:col>76</xdr:col>
      <xdr:colOff>165100</xdr:colOff>
      <xdr:row>79</xdr:row>
      <xdr:rowOff>132621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123748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6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44182</xdr:rowOff>
    </xdr:from>
    <xdr:to>
      <xdr:col>72</xdr:col>
      <xdr:colOff>38100</xdr:colOff>
      <xdr:row>79</xdr:row>
      <xdr:rowOff>145782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136909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81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86624</xdr:rowOff>
    </xdr:from>
    <xdr:to>
      <xdr:col>67</xdr:col>
      <xdr:colOff>101600</xdr:colOff>
      <xdr:row>78</xdr:row>
      <xdr:rowOff>16774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8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33301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0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96253</xdr:rowOff>
    </xdr:from>
    <xdr:to>
      <xdr:col>85</xdr:col>
      <xdr:colOff>127000</xdr:colOff>
      <xdr:row>96</xdr:row>
      <xdr:rowOff>103980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55453"/>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103980</xdr:rowOff>
    </xdr:from>
    <xdr:to>
      <xdr:col>81</xdr:col>
      <xdr:colOff>50800</xdr:colOff>
      <xdr:row>96</xdr:row>
      <xdr:rowOff>113393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63180"/>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113393</xdr:rowOff>
    </xdr:from>
    <xdr:to>
      <xdr:col>76</xdr:col>
      <xdr:colOff>114300</xdr:colOff>
      <xdr:row>96</xdr:row>
      <xdr:rowOff>145841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72593"/>
          <a:ext cx="889000" cy="3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145841</xdr:rowOff>
    </xdr:from>
    <xdr:to>
      <xdr:col>71</xdr:col>
      <xdr:colOff>177800</xdr:colOff>
      <xdr:row>97</xdr:row>
      <xdr:rowOff>222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05041"/>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45453</xdr:rowOff>
    </xdr:from>
    <xdr:to>
      <xdr:col>85</xdr:col>
      <xdr:colOff>177800</xdr:colOff>
      <xdr:row>96</xdr:row>
      <xdr:rowOff>147053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23880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53180</xdr:rowOff>
    </xdr:from>
    <xdr:to>
      <xdr:col>81</xdr:col>
      <xdr:colOff>101600</xdr:colOff>
      <xdr:row>96</xdr:row>
      <xdr:rowOff>154780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1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145907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0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62593</xdr:rowOff>
    </xdr:from>
    <xdr:to>
      <xdr:col>76</xdr:col>
      <xdr:colOff>165100</xdr:colOff>
      <xdr:row>96</xdr:row>
      <xdr:rowOff>164193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2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155320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1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95041</xdr:rowOff>
    </xdr:from>
    <xdr:to>
      <xdr:col>72</xdr:col>
      <xdr:colOff>38100</xdr:colOff>
      <xdr:row>97</xdr:row>
      <xdr:rowOff>25191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4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120872</xdr:rowOff>
    </xdr:from>
    <xdr:to>
      <xdr:col>67</xdr:col>
      <xdr:colOff>101600</xdr:colOff>
      <xdr:row>97</xdr:row>
      <xdr:rowOff>51022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42149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7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912,129</a:t>
          </a:r>
          <a:r>
            <a:rPr kumimoji="1" lang="ja-JP" altLang="en-US" sz="1300">
              <a:latin typeface="ＭＳ Ｐゴシック" panose="020B0600070205080204" pitchFamily="50" charset="-128"/>
              <a:ea typeface="ＭＳ Ｐゴシック" panose="020B0600070205080204" pitchFamily="50" charset="-128"/>
            </a:rPr>
            <a:t>円となっている。目的別内訳をみると、民生費及び農林水産業費で減となっている。国の電力・ガス・食料品等価格高騰重点支援地方交付金を活用した特別給付金事業や農業に関する交付金事業の減少にともない減となっている。しかし、民生費は類似団体内順位は下位であり、高齢化率が高いことから、増加傾向は続くものと見込まれる。衛生費では、例年同様、町立病院への運営費の補助、ごみ処理施設・し尿処理施設施設関係の一部事務組合負担金が大きくなっている。病院経営については、引き続き医師確保が難しい状況は続いているが、令和４年度に設置した経営推進室の取組のほか、令和６年度は近年の入院の実績により一般病床から地域包括ケア病床へ転換することなど経営改善に向けた取り組みを実施している。土木費では、町道除雪に係る燃料費、町道除雪委託料及び消雪施設維持のための補修費などが増加したことにより前年度比で増加となった。教育費では、学校給食公会計化に伴う賄材料費や教科書改定に伴う指導用教科書購入費が増加したことにより前年度比で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ついては、地方交付税の交付額が増となったことで標準財政規模が令和５年度より大きくなったこと及び災害救助法適用による除排雪経費の補正などによる財源不足額に対する財政調整基金の取り崩しをしたことにより、財政調整基金残高の標準財政規模比は</a:t>
          </a:r>
          <a:r>
            <a:rPr kumimoji="1" lang="en-US" altLang="ja-JP" sz="1400">
              <a:latin typeface="ＭＳ ゴシック" pitchFamily="49" charset="-128"/>
              <a:ea typeface="ＭＳ ゴシック" pitchFamily="49" charset="-128"/>
            </a:rPr>
            <a:t>5.36</a:t>
          </a:r>
          <a:r>
            <a:rPr kumimoji="1" lang="ja-JP" altLang="en-US" sz="1400">
              <a:latin typeface="ＭＳ ゴシック" pitchFamily="49" charset="-128"/>
              <a:ea typeface="ＭＳ ゴシック" pitchFamily="49" charset="-128"/>
            </a:rPr>
            <a:t>ポイントの減となった。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例年より翌年度へ繰り越すべき財源が増加したことや財政調整基金の積み立て及び取り崩しをしたことにより実質単年度収支はマイナスとなった。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一般会計では、災害救助法適用による除排雪経費の増などに伴い、財政調整基金を取り崩しての決算となった。歳入では地方交付税やふるさと納税が大幅に増となったことで黒字額の比率は</a:t>
          </a:r>
          <a:r>
            <a:rPr kumimoji="1" lang="en-US" altLang="ja-JP" sz="1400">
              <a:latin typeface="ＭＳ ゴシック" pitchFamily="49" charset="-128"/>
              <a:ea typeface="ＭＳ ゴシック" pitchFamily="49" charset="-128"/>
            </a:rPr>
            <a:t>1.82</a:t>
          </a:r>
          <a:r>
            <a:rPr kumimoji="1" lang="ja-JP" altLang="en-US" sz="1400">
              <a:latin typeface="ＭＳ ゴシック" pitchFamily="49" charset="-128"/>
              <a:ea typeface="ＭＳ ゴシック" pitchFamily="49" charset="-128"/>
            </a:rPr>
            <a:t>ポイントの増となった。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以外の会計では、全会計で黒字となった。繰出金の増減が一般会計に影響を与えるが、中でも病院事業会計では医業収益の減少に伴い一般会計からの運営費補助金で対応している状況である。令和６年度では近年の入院の実績により一般病床から地域包括ケア病床へ転換することなどで経営改善に向けた取り組みを実施している。また、簡易水道事業及び下水道事業の公営企業法適用に伴い、今後、公営企業に対する補助金及び出資金が増加していく可能性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が急激に上昇しないよう、毎年の町債発行額を抑えるように努めている。過去に借入した大規模事業の償還が終了したことに伴い令和６年度では元利償還金が減少したが、今後償還の始まる大規模事業もあるため、今後元利償還金は増加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公債費については、毎年発行額が償還額を越えないように抑制しているため、町債残高は減少する予定ではある。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については発行額が償還額を越えないように抑制しているため減少傾向にある。また債務負担行為に基づく支出予定額の減少（主に国営苗場山麓第二地区の負担金の減）が見られることや財政調整基金の積み立てや簡易水道事業運営基金の一般会計移行に伴い充当可能基金が増加していることが将来負担比率（分子）の減少につなが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新潟県津南町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簡易水道事業運営基金の一般会計移行に伴いその他特定目的基金の残高が増加している。財政調整基金については、災害救助法適用による除排雪経費の補正財源のために取り崩しをしたことにより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編成では、持続可能な財政運営を最優先課題とし、当初予算から財政調整基金を繰り入れることを極力しないことを基本理念としている。現在までの事業成果を精査・分析し、それらを踏まえ、重点施策を中心とする事業への効果的な財源配分や効率的な事業構築を進め、限られた財源の中で行政効果の最大化を図ることを基本方針とする。一般財源が減少する中で、多種多様に変化する町民ニーズに対応しながら、健全財政を維持していくには、将来を見据えた強固な財政基盤の構築が不可欠であり、大幅な歳出削減が不可避となっている。現状の課題や先の見通せない様々な要因にも対応していく必要があることから、これまで以上に厳しく見直しを行う必要がある。歳入において所要財源の確保を図り、歳出においては事務事業全般にわたり経費の節減を図ることはもちろん、費用対効果の客観的な評価によりその必要性を検討し、廃止・縮小する事業等の見直しを積極的に行い、新たな財政需要の財源とすることで、積立ができるよう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は、保健福祉活動の推進にかかる経費に充当する。ふるさと支援まちづくり基金は、当年度分のふるさと納税寄附額の半額を基金に積み立て、次年度に同額を取り崩し、寄附者指定の事業に充当する。環境衛生施設整備基金は、環境衛生施設の整備の経費に充当する。ニュー・グリーンピア津南運営支援基金は町内観光施設ニュー・グリーンピア津南の施設の修繕費用及び本施設内の施設の新設、本施設運営のための事業に充当する。津南町スポーツ振興基金は、町民のスポーツ振興を図るための事業へ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ふるさと支援まちづくり基金は、その年のふるさと納税寄附額によって増減する。ニュー・グリーンピア津南運営支援基金については、年度中に施設の修繕が発生したことから取崩を行うとともに、令和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年度の当初予算へ計上した施設の修繕へ充当するため令和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に積み立てを行った。津南町地域福祉基金は今後の福祉施設の改修事業等に充てるため積み立てを行った。津南町農業振興基金については、後年度に実施される圃場整備の負担金や土地改良区への経常賦課金に充てるため積み立てを行った。雑水山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発電所運営基金については、小水力発電所の大規模修繕に充てるため積み立てを行った。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基金の目的に定められた使途により適切に事業に充当し運営していく。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財政調整基金については、災害救助法適用による除排雪経費の補正財源のために取り崩しをしたことにより残高が減少している。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ニーズの多様化、今日的課題に配慮しつつ、事業の必要性、緊急性、優先度を十分検討しながら、引き続き事務事業の見直しを徹底する。町の長期的発展を見据え、基金の取り崩しを極力行わないよう財政運営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千円を維持したいと考えているが、例年多額の繰入を見込んだ予算となっているため、実質の取り崩し額は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千円程度に抑えるよう財政運営をしたい。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国から交付された臨時財政対策債の償還へ充てるための普通交付税を減債基金へ積み立てたが、令和６年度の償還に充てるために取り崩しをしたため残高は減少している。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後年度の臨時財政対策債の償還へ充てるため、必要に応じて基金の取り崩しを行う。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63B680-F4D2-4491-9787-74AA49AC8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39E1E2-4BFF-4B4A-BA9E-258009CE6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66D5F6A-FF36-4F88-9909-DBA2C9327A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7198AEB-3875-4595-9514-6819A1B6F66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1B97F74-9627-4DE2-9D88-FD5F9922AB8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3B22CA7-96E0-472E-B4EF-6AD2F7DDE35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327C7BC-B545-41F3-9F8B-5A60C013872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E8B211-1634-4E57-B0A6-DC2C32E1D77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DFC8E22-B378-41F8-A251-85AFD8BB0F2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55D2921-AE01-482B-879A-F15F8D588CE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2527A27-7F60-4875-A9BA-285F20BA34B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8CC20CC-A197-45F0-B40B-A40DBD1EC8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E1DBE70-C2E4-4875-80B2-DF305A28731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F9F2B7F-336D-4AF4-8CC7-0C311E1E8EA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CD238EC-9AFD-41BF-88D0-AF72CC21516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804A591-44CC-45F1-B95D-616169D3F3D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DFCCC2A-61F0-48FA-B4E6-856AFCDB3AE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7656615-DE31-493B-B133-3257C0A1667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F5A7F76-BA8A-486E-BB09-F72F5AB7F0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8855CBE-32AF-4155-8AB7-3D7AC07058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1C43292-8A1C-4F70-A791-D7E72303E89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B96555A-D81C-43E4-AFD9-FD7E25FDB56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E9ABC04-8692-4B18-A05A-7808C37414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9F40BA5-F83B-4FA9-9E24-A578CA3EE2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C7A8AE0-B070-48EC-B970-D38469E1122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5760B13-3246-4C34-A9E1-2A6BD127A04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8F88A0C-5A1C-4381-B78D-14BB4E2E8EC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FA55B85-2521-4553-9C06-E6D1C23A4E4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586F7D2-3F03-4D1D-AA58-6E445FCEABD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D8FE5F6-93BE-49DC-A9D4-FCD81295EC3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DC18541-F795-436F-BB32-6CCB4AAD83F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25264D-59E8-4512-B624-C2FA8B8DAC4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8F7CA16-4F1B-482F-B3E6-1A64FCDE63B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C7FB324-141E-4947-8188-66473DAE923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E494E33-FD08-446B-903E-5822526DE14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BB52A99-DE66-45B1-A801-ED821253A2A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0DB30F4-6E7C-4FC6-9866-899B2EDB6F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C18AED1-7280-4957-9001-49353210900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6D1B2E4-E1AF-4790-B505-3A1FB5B3CF5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F5AEF92-1539-4464-A29F-85899DA8BE4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C3AA86B-AAEF-414E-BCA4-6B2321CC513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CE644D6-385D-425D-BE18-49A065207FB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720BD17-815E-489A-A987-3AB54529E0C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6022470-7C3A-4552-B8AD-4360995B878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85ACD7F-971F-4108-BEF6-FFBF3F8B44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24391FF-9472-41A1-8C8D-ECE2E93F8B2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99F0F69-94EC-4B21-A36E-B096668B89C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の平均値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より低い水準となっている。令和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年度に公共施設等総合管理計画の改訂を行い、現在の施設の実情に合わせて、今後の公共施設等の管理に関する基本的な方針を掲げている。その方針に基づき、今後の公共施設全体の最適化を目指していく。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FF0C081-4D6D-42F9-9AC5-2D3EAB0B21D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F42292C-DAFC-4D5D-A948-E82DE7188F4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6ABD57D-5918-4563-AC90-B34ED8984B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0A1A9B0-6EF7-4727-BD70-816795A0AA8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52483357-7360-4941-8863-13A98E4B57A3}"/>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06C4A90-6D7E-495D-ABFC-C4584088DE0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41A7DE3-5E35-4670-9DD5-0EBBC4DB919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1017CD1-E33E-4054-A3D0-52DF38AB20E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E3A5933-3C19-4D8A-BA6D-BFC9E5AAE7B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89A2020-BFCD-44AB-867F-07B90336CF8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EC0B308-C616-43F8-B57A-0D8619CDDD5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5A6A2B8-F183-471E-AFF3-3A9E4A88126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90FB6DF-147D-41A7-8C3C-44C64985479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0932E32-FBD2-4A7D-BE2F-A0C031A965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F0F33D0-59E2-4DE9-89AE-98F313B4870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AF8812E-D3EB-47FC-9CAA-6C51F1A4A66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274D2B0-9ADD-478F-BAE7-197524A1A17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9F1D1C8-6C04-40B7-8817-7D06E73FB31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9EA20FFA-F9FE-41BF-8EAB-5B8E8DA7EDBA}"/>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7E85537B-0BA0-4D3B-9AA5-97717B5127DD}"/>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1D41AC5C-8DF6-41C0-834D-E530E85709A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D5F6E9F2-85FA-431B-B30E-A3CE2FB390BA}"/>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8E6A895A-347D-4DF7-B23E-D9D8EAD3D2A6}"/>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6FA6766C-96E5-4AB2-A0D0-BCCFC5D09CFB}"/>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D8B186C3-B167-43D5-ABD3-808CADE69CF7}"/>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8644AADB-656E-406F-BB2E-72B566C1D2C1}"/>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31063D89-FB6A-4F79-B37A-EE6DD850156C}"/>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5972AA7C-9AF1-4F1B-8E1F-00F42EBA1DBA}"/>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146B0EC4-5560-433B-AD9C-219C75E656DF}"/>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D40D204-083D-4805-8263-225E111AC10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8866E9D-9E2C-447D-9AD4-79A147CEECA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6E4E925-D867-45F1-A1F5-5F00C2E888D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C85D511-B9F7-4A7C-A545-BE95B8BFA79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78E1528-4461-4604-BE87-A461B1E7ECE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116568</xdr:rowOff>
    </xdr:from>
    <xdr:to>
      <xdr:col>23</xdr:col>
      <xdr:colOff>136525</xdr:colOff>
      <xdr:row>29</xdr:row>
      <xdr:rowOff>46718</xdr:rowOff>
    </xdr:to>
    <xdr:sp macro="" textlink="">
      <xdr:nvSpPr>
        <xdr:cNvPr id="83" name="楕円 82">
          <a:extLst>
            <a:ext uri="{FF2B5EF4-FFF2-40B4-BE49-F238E27FC236}">
              <a16:creationId xmlns:a16="http://schemas.microsoft.com/office/drawing/2014/main" id="{C43AD59B-0F86-4887-BC59-71CC4E4FCCD5}"/>
            </a:ext>
          </a:extLst>
        </xdr:cNvPr>
        <xdr:cNvSpPr/>
      </xdr:nvSpPr>
      <xdr:spPr>
        <a:xfrm>
          <a:off x="47117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139445</xdr:rowOff>
    </xdr:from>
    <xdr:ext cx="405111" cy="259045"/>
    <xdr:sp macro="" textlink="">
      <xdr:nvSpPr>
        <xdr:cNvPr id="84" name="有形固定資産減価償却率該当値テキスト">
          <a:extLst>
            <a:ext uri="{FF2B5EF4-FFF2-40B4-BE49-F238E27FC236}">
              <a16:creationId xmlns:a16="http://schemas.microsoft.com/office/drawing/2014/main" id="{AA152329-8DD8-4218-9C4D-D5624C62CB3D}"/>
            </a:ext>
          </a:extLst>
        </xdr:cNvPr>
        <xdr:cNvSpPr txBox="1"/>
      </xdr:nvSpPr>
      <xdr:spPr>
        <a:xfrm>
          <a:off x="4813300" y="554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110399</xdr:rowOff>
    </xdr:from>
    <xdr:to>
      <xdr:col>19</xdr:col>
      <xdr:colOff>187325</xdr:colOff>
      <xdr:row>29</xdr:row>
      <xdr:rowOff>40549</xdr:rowOff>
    </xdr:to>
    <xdr:sp macro="" textlink="">
      <xdr:nvSpPr>
        <xdr:cNvPr id="85" name="楕円 84">
          <a:extLst>
            <a:ext uri="{FF2B5EF4-FFF2-40B4-BE49-F238E27FC236}">
              <a16:creationId xmlns:a16="http://schemas.microsoft.com/office/drawing/2014/main" id="{4A315E28-764A-4C47-BDF9-0B29C0A98B9A}"/>
            </a:ext>
          </a:extLst>
        </xdr:cNvPr>
        <xdr:cNvSpPr/>
      </xdr:nvSpPr>
      <xdr:spPr>
        <a:xfrm>
          <a:off x="4000500" y="5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161199</xdr:rowOff>
    </xdr:from>
    <xdr:to>
      <xdr:col>23</xdr:col>
      <xdr:colOff>85725</xdr:colOff>
      <xdr:row>28</xdr:row>
      <xdr:rowOff>167368</xdr:rowOff>
    </xdr:to>
    <xdr:cxnSp macro="">
      <xdr:nvCxnSpPr>
        <xdr:cNvPr id="86" name="直線コネクタ 85">
          <a:extLst>
            <a:ext uri="{FF2B5EF4-FFF2-40B4-BE49-F238E27FC236}">
              <a16:creationId xmlns:a16="http://schemas.microsoft.com/office/drawing/2014/main" id="{E6CADF21-91A1-4889-BF74-57A7229E1CE9}"/>
            </a:ext>
          </a:extLst>
        </xdr:cNvPr>
        <xdr:cNvCxnSpPr/>
      </xdr:nvCxnSpPr>
      <xdr:spPr>
        <a:xfrm>
          <a:off x="4051300" y="5733324"/>
          <a:ext cx="7112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27124</xdr:rowOff>
    </xdr:from>
    <xdr:to>
      <xdr:col>15</xdr:col>
      <xdr:colOff>187325</xdr:colOff>
      <xdr:row>28</xdr:row>
      <xdr:rowOff>128724</xdr:rowOff>
    </xdr:to>
    <xdr:sp macro="" textlink="">
      <xdr:nvSpPr>
        <xdr:cNvPr id="87" name="楕円 86">
          <a:extLst>
            <a:ext uri="{FF2B5EF4-FFF2-40B4-BE49-F238E27FC236}">
              <a16:creationId xmlns:a16="http://schemas.microsoft.com/office/drawing/2014/main" id="{D49E8E9D-359F-4D1A-B122-30FF6683A7EB}"/>
            </a:ext>
          </a:extLst>
        </xdr:cNvPr>
        <xdr:cNvSpPr/>
      </xdr:nvSpPr>
      <xdr:spPr>
        <a:xfrm>
          <a:off x="3238500" y="55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77924</xdr:rowOff>
    </xdr:from>
    <xdr:to>
      <xdr:col>19</xdr:col>
      <xdr:colOff>136525</xdr:colOff>
      <xdr:row>28</xdr:row>
      <xdr:rowOff>161199</xdr:rowOff>
    </xdr:to>
    <xdr:cxnSp macro="">
      <xdr:nvCxnSpPr>
        <xdr:cNvPr id="88" name="直線コネクタ 87">
          <a:extLst>
            <a:ext uri="{FF2B5EF4-FFF2-40B4-BE49-F238E27FC236}">
              <a16:creationId xmlns:a16="http://schemas.microsoft.com/office/drawing/2014/main" id="{FB1344BE-53D2-4650-B5DB-A7155598499F}"/>
            </a:ext>
          </a:extLst>
        </xdr:cNvPr>
        <xdr:cNvCxnSpPr/>
      </xdr:nvCxnSpPr>
      <xdr:spPr>
        <a:xfrm>
          <a:off x="3289300" y="5650049"/>
          <a:ext cx="762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121467</xdr:rowOff>
    </xdr:from>
    <xdr:to>
      <xdr:col>11</xdr:col>
      <xdr:colOff>187325</xdr:colOff>
      <xdr:row>28</xdr:row>
      <xdr:rowOff>51617</xdr:rowOff>
    </xdr:to>
    <xdr:sp macro="" textlink="">
      <xdr:nvSpPr>
        <xdr:cNvPr id="89" name="楕円 88">
          <a:extLst>
            <a:ext uri="{FF2B5EF4-FFF2-40B4-BE49-F238E27FC236}">
              <a16:creationId xmlns:a16="http://schemas.microsoft.com/office/drawing/2014/main" id="{8843188D-AF78-49B0-8AE2-E2DD82C40D0F}"/>
            </a:ext>
          </a:extLst>
        </xdr:cNvPr>
        <xdr:cNvSpPr/>
      </xdr:nvSpPr>
      <xdr:spPr>
        <a:xfrm>
          <a:off x="2476500" y="55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817</xdr:rowOff>
    </xdr:from>
    <xdr:to>
      <xdr:col>15</xdr:col>
      <xdr:colOff>136525</xdr:colOff>
      <xdr:row>28</xdr:row>
      <xdr:rowOff>77924</xdr:rowOff>
    </xdr:to>
    <xdr:cxnSp macro="">
      <xdr:nvCxnSpPr>
        <xdr:cNvPr id="90" name="直線コネクタ 89">
          <a:extLst>
            <a:ext uri="{FF2B5EF4-FFF2-40B4-BE49-F238E27FC236}">
              <a16:creationId xmlns:a16="http://schemas.microsoft.com/office/drawing/2014/main" id="{D077270E-7F50-4A01-808F-D1D5BDC1743A}"/>
            </a:ext>
          </a:extLst>
        </xdr:cNvPr>
        <xdr:cNvCxnSpPr/>
      </xdr:nvCxnSpPr>
      <xdr:spPr>
        <a:xfrm>
          <a:off x="2527300" y="5572942"/>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90624</xdr:rowOff>
    </xdr:from>
    <xdr:to>
      <xdr:col>7</xdr:col>
      <xdr:colOff>187325</xdr:colOff>
      <xdr:row>28</xdr:row>
      <xdr:rowOff>20774</xdr:rowOff>
    </xdr:to>
    <xdr:sp macro="" textlink="">
      <xdr:nvSpPr>
        <xdr:cNvPr id="91" name="楕円 90">
          <a:extLst>
            <a:ext uri="{FF2B5EF4-FFF2-40B4-BE49-F238E27FC236}">
              <a16:creationId xmlns:a16="http://schemas.microsoft.com/office/drawing/2014/main" id="{FFAFF3B9-4693-4CB8-9CB6-57F2766C6F41}"/>
            </a:ext>
          </a:extLst>
        </xdr:cNvPr>
        <xdr:cNvSpPr/>
      </xdr:nvSpPr>
      <xdr:spPr>
        <a:xfrm>
          <a:off x="1714500" y="54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141424</xdr:rowOff>
    </xdr:from>
    <xdr:to>
      <xdr:col>11</xdr:col>
      <xdr:colOff>136525</xdr:colOff>
      <xdr:row>28</xdr:row>
      <xdr:rowOff>817</xdr:rowOff>
    </xdr:to>
    <xdr:cxnSp macro="">
      <xdr:nvCxnSpPr>
        <xdr:cNvPr id="92" name="直線コネクタ 91">
          <a:extLst>
            <a:ext uri="{FF2B5EF4-FFF2-40B4-BE49-F238E27FC236}">
              <a16:creationId xmlns:a16="http://schemas.microsoft.com/office/drawing/2014/main" id="{C121D160-5DC6-498D-B8E0-115940751C75}"/>
            </a:ext>
          </a:extLst>
        </xdr:cNvPr>
        <xdr:cNvCxnSpPr/>
      </xdr:nvCxnSpPr>
      <xdr:spPr>
        <a:xfrm>
          <a:off x="1765300" y="5542099"/>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442AC76D-9356-47E5-9040-554F05A22E4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F0E40ED1-E669-48E1-9A54-E68B72191BE1}"/>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6784774A-E5B2-41D1-B20F-D7485CD113B7}"/>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1EDCDF5B-03EC-4AB4-89B1-93BF25553B4B}"/>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57076</xdr:rowOff>
    </xdr:from>
    <xdr:ext cx="405111" cy="259045"/>
    <xdr:sp macro="" textlink="">
      <xdr:nvSpPr>
        <xdr:cNvPr id="97" name="n_1mainValue有形固定資産減価償却率">
          <a:extLst>
            <a:ext uri="{FF2B5EF4-FFF2-40B4-BE49-F238E27FC236}">
              <a16:creationId xmlns:a16="http://schemas.microsoft.com/office/drawing/2014/main" id="{DEF9D06B-3DEC-4A43-8737-702219F07637}"/>
            </a:ext>
          </a:extLst>
        </xdr:cNvPr>
        <xdr:cNvSpPr txBox="1"/>
      </xdr:nvSpPr>
      <xdr:spPr>
        <a:xfrm>
          <a:off x="38360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145251</xdr:rowOff>
    </xdr:from>
    <xdr:ext cx="405111" cy="259045"/>
    <xdr:sp macro="" textlink="">
      <xdr:nvSpPr>
        <xdr:cNvPr id="98" name="n_2mainValue有形固定資産減価償却率">
          <a:extLst>
            <a:ext uri="{FF2B5EF4-FFF2-40B4-BE49-F238E27FC236}">
              <a16:creationId xmlns:a16="http://schemas.microsoft.com/office/drawing/2014/main" id="{EF8EA849-D8FF-4463-9467-6C348B79E802}"/>
            </a:ext>
          </a:extLst>
        </xdr:cNvPr>
        <xdr:cNvSpPr txBox="1"/>
      </xdr:nvSpPr>
      <xdr:spPr>
        <a:xfrm>
          <a:off x="3086744" y="537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68144</xdr:rowOff>
    </xdr:from>
    <xdr:ext cx="405111" cy="259045"/>
    <xdr:sp macro="" textlink="">
      <xdr:nvSpPr>
        <xdr:cNvPr id="99" name="n_3mainValue有形固定資産減価償却率">
          <a:extLst>
            <a:ext uri="{FF2B5EF4-FFF2-40B4-BE49-F238E27FC236}">
              <a16:creationId xmlns:a16="http://schemas.microsoft.com/office/drawing/2014/main" id="{EA47E71F-E447-4774-9FD7-67A079B327CD}"/>
            </a:ext>
          </a:extLst>
        </xdr:cNvPr>
        <xdr:cNvSpPr txBox="1"/>
      </xdr:nvSpPr>
      <xdr:spPr>
        <a:xfrm>
          <a:off x="2324744" y="529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37301</xdr:rowOff>
    </xdr:from>
    <xdr:ext cx="405111" cy="259045"/>
    <xdr:sp macro="" textlink="">
      <xdr:nvSpPr>
        <xdr:cNvPr id="100" name="n_4mainValue有形固定資産減価償却率">
          <a:extLst>
            <a:ext uri="{FF2B5EF4-FFF2-40B4-BE49-F238E27FC236}">
              <a16:creationId xmlns:a16="http://schemas.microsoft.com/office/drawing/2014/main" id="{F75F405E-FAFD-43FA-BB22-40A4E66280B2}"/>
            </a:ext>
          </a:extLst>
        </xdr:cNvPr>
        <xdr:cNvSpPr txBox="1"/>
      </xdr:nvSpPr>
      <xdr:spPr>
        <a:xfrm>
          <a:off x="1562744" y="526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9130A54-0F05-475F-9FE3-47E850B1927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64742B0-0AF4-4F08-B7AA-4F0B97159D7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B2AD00C-86EC-477A-B958-72F00DDB422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2456126-CEE5-454F-B60B-74302644216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9FEE90F-8B8C-4DEF-B648-AF050B0643F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E36BCD8-9468-41A6-8F22-6946AE951D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31953A1-15C3-46A5-BE4E-5A8E63E6A49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F649FC3-594A-49FF-AE59-EDE6A049AA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EC01472-72E8-4776-B128-EEE33C667F9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006DAD6-C38D-4583-AEBE-4F5D7F45EBE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431F6BD-42E5-4A05-ABC1-3B3D118CE06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47B131E-1F12-4233-9E30-5F9B9E0E64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62508E1-BAAB-49D7-80AE-71651F9504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類似団体内平均を下回</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減少している形になっているが、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今後予定する大規模事業により、将来負担額が大きくならないように財政運営に取り組んでいく。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68461A7-12A0-4771-991D-FB4641CEF2E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307875A-50CC-4E50-8A19-8FA91636F9C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B60F58D-3CBE-4BFB-ADA3-D1BB6BF354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30C809E-6E10-4A09-8F4D-3D52747DEDB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8B26463-3241-4D7E-83C7-C6EC0BA66A4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CAB8336-7D5D-45F3-9720-1A973CFCF0C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E592B62A-03E8-4A2E-85CC-7C5F5D2F7F1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472869D-BD89-42CB-A512-4F36CED106E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15F74DF-F651-4AE6-BFDA-BF2CEA75D9B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B3A13409-68E2-4E0E-8099-3C4193633FE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877C722-3210-437F-AA86-E67F38B59D1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3C68079-C8C3-4A12-B48A-ABF28986C59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E148553-75A6-494F-A9EB-4887342B597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D2914853-9187-40B5-82EB-499D1664B44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82C3809B-1F3C-4925-989C-46BE767EC75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FAC7FC0-B566-4B3F-B582-BBD492146B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DF540BC-5D73-4F7D-8C97-BD62FCC3CD8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13DA6401-D3D2-4A24-B3AC-BD5F66B98E5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0B79BCE4-5E33-4EEA-A488-C6FD95850129}"/>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6309C50D-5FBB-4217-A56A-5AE8F915EA1B}"/>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98783ECB-F787-422E-895F-7BACFAAF9E9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BBA2D5E-9267-4BF0-9E4E-AF9D512D94F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36" name="債務償還比率平均値テキスト">
          <a:extLst>
            <a:ext uri="{FF2B5EF4-FFF2-40B4-BE49-F238E27FC236}">
              <a16:creationId xmlns:a16="http://schemas.microsoft.com/office/drawing/2014/main" id="{A83DACDA-14A1-4E83-8465-A95F448414A7}"/>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7D094C94-DEB0-439A-8448-9C96190471D6}"/>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64C79D26-E0D3-47B6-8216-B02E5EB78B43}"/>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F777EACB-EAA4-4CC8-8C58-BF954C9237CF}"/>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436D1E1E-F9E1-46DE-A611-A0E673014D14}"/>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D85C6F6A-45DF-4434-AF2F-0B6478FA040D}"/>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3D17456-11FC-4CB5-80CF-0DA6C87E0EE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1755761-C7C6-4162-87D1-B9F82F3D7CB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182A96B-0105-4481-8158-BACA115FA4E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5588C57-03EF-4681-A519-19918A171D2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172E597-0651-44FA-BB0B-E572F856314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138621</xdr:rowOff>
    </xdr:from>
    <xdr:to>
      <xdr:col>76</xdr:col>
      <xdr:colOff>73025</xdr:colOff>
      <xdr:row>29</xdr:row>
      <xdr:rowOff>68771</xdr:rowOff>
    </xdr:to>
    <xdr:sp macro="" textlink="">
      <xdr:nvSpPr>
        <xdr:cNvPr id="147" name="楕円 146">
          <a:extLst>
            <a:ext uri="{FF2B5EF4-FFF2-40B4-BE49-F238E27FC236}">
              <a16:creationId xmlns:a16="http://schemas.microsoft.com/office/drawing/2014/main" id="{57C47704-B230-4701-95F7-346BBC47A802}"/>
            </a:ext>
          </a:extLst>
        </xdr:cNvPr>
        <xdr:cNvSpPr/>
      </xdr:nvSpPr>
      <xdr:spPr>
        <a:xfrm>
          <a:off x="14744700" y="571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161498</xdr:rowOff>
    </xdr:from>
    <xdr:ext cx="469744" cy="259045"/>
    <xdr:sp macro="" textlink="">
      <xdr:nvSpPr>
        <xdr:cNvPr id="148" name="債務償還比率該当値テキスト">
          <a:extLst>
            <a:ext uri="{FF2B5EF4-FFF2-40B4-BE49-F238E27FC236}">
              <a16:creationId xmlns:a16="http://schemas.microsoft.com/office/drawing/2014/main" id="{FF9144C6-1988-40D2-9D87-D2AFA4E3C153}"/>
            </a:ext>
          </a:extLst>
        </xdr:cNvPr>
        <xdr:cNvSpPr txBox="1"/>
      </xdr:nvSpPr>
      <xdr:spPr>
        <a:xfrm>
          <a:off x="14846300" y="556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84682</xdr:rowOff>
    </xdr:from>
    <xdr:to>
      <xdr:col>72</xdr:col>
      <xdr:colOff>123825</xdr:colOff>
      <xdr:row>30</xdr:row>
      <xdr:rowOff>14832</xdr:rowOff>
    </xdr:to>
    <xdr:sp macro="" textlink="">
      <xdr:nvSpPr>
        <xdr:cNvPr id="149" name="楕円 148">
          <a:extLst>
            <a:ext uri="{FF2B5EF4-FFF2-40B4-BE49-F238E27FC236}">
              <a16:creationId xmlns:a16="http://schemas.microsoft.com/office/drawing/2014/main" id="{B4F95FBF-8108-4BDA-BA6E-10F4D462ADAB}"/>
            </a:ext>
          </a:extLst>
        </xdr:cNvPr>
        <xdr:cNvSpPr/>
      </xdr:nvSpPr>
      <xdr:spPr>
        <a:xfrm>
          <a:off x="14033500" y="58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17971</xdr:rowOff>
    </xdr:from>
    <xdr:to>
      <xdr:col>76</xdr:col>
      <xdr:colOff>22225</xdr:colOff>
      <xdr:row>29</xdr:row>
      <xdr:rowOff>135482</xdr:rowOff>
    </xdr:to>
    <xdr:cxnSp macro="">
      <xdr:nvCxnSpPr>
        <xdr:cNvPr id="150" name="直線コネクタ 149">
          <a:extLst>
            <a:ext uri="{FF2B5EF4-FFF2-40B4-BE49-F238E27FC236}">
              <a16:creationId xmlns:a16="http://schemas.microsoft.com/office/drawing/2014/main" id="{8FFAF0F9-AC7B-4B5B-8E54-212D53F30728}"/>
            </a:ext>
          </a:extLst>
        </xdr:cNvPr>
        <xdr:cNvCxnSpPr/>
      </xdr:nvCxnSpPr>
      <xdr:spPr>
        <a:xfrm flipV="1">
          <a:off x="14084300" y="5761546"/>
          <a:ext cx="711200" cy="1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43815</xdr:rowOff>
    </xdr:from>
    <xdr:to>
      <xdr:col>68</xdr:col>
      <xdr:colOff>123825</xdr:colOff>
      <xdr:row>29</xdr:row>
      <xdr:rowOff>145415</xdr:rowOff>
    </xdr:to>
    <xdr:sp macro="" textlink="">
      <xdr:nvSpPr>
        <xdr:cNvPr id="151" name="楕円 150">
          <a:extLst>
            <a:ext uri="{FF2B5EF4-FFF2-40B4-BE49-F238E27FC236}">
              <a16:creationId xmlns:a16="http://schemas.microsoft.com/office/drawing/2014/main" id="{223C871F-1E5F-44FE-A524-30D15E7C19AD}"/>
            </a:ext>
          </a:extLst>
        </xdr:cNvPr>
        <xdr:cNvSpPr/>
      </xdr:nvSpPr>
      <xdr:spPr>
        <a:xfrm>
          <a:off x="13271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94615</xdr:rowOff>
    </xdr:from>
    <xdr:to>
      <xdr:col>72</xdr:col>
      <xdr:colOff>73025</xdr:colOff>
      <xdr:row>29</xdr:row>
      <xdr:rowOff>135482</xdr:rowOff>
    </xdr:to>
    <xdr:cxnSp macro="">
      <xdr:nvCxnSpPr>
        <xdr:cNvPr id="152" name="直線コネクタ 151">
          <a:extLst>
            <a:ext uri="{FF2B5EF4-FFF2-40B4-BE49-F238E27FC236}">
              <a16:creationId xmlns:a16="http://schemas.microsoft.com/office/drawing/2014/main" id="{A968F48C-CEEA-45E7-9E7E-B7EDEA7AD7F5}"/>
            </a:ext>
          </a:extLst>
        </xdr:cNvPr>
        <xdr:cNvCxnSpPr/>
      </xdr:nvCxnSpPr>
      <xdr:spPr>
        <a:xfrm>
          <a:off x="13322300" y="5838190"/>
          <a:ext cx="762000" cy="4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157589</xdr:rowOff>
    </xdr:from>
    <xdr:to>
      <xdr:col>64</xdr:col>
      <xdr:colOff>123825</xdr:colOff>
      <xdr:row>29</xdr:row>
      <xdr:rowOff>87739</xdr:rowOff>
    </xdr:to>
    <xdr:sp macro="" textlink="">
      <xdr:nvSpPr>
        <xdr:cNvPr id="153" name="楕円 152">
          <a:extLst>
            <a:ext uri="{FF2B5EF4-FFF2-40B4-BE49-F238E27FC236}">
              <a16:creationId xmlns:a16="http://schemas.microsoft.com/office/drawing/2014/main" id="{3FAA8A00-C291-4EBC-8483-1FA1B1CF45C9}"/>
            </a:ext>
          </a:extLst>
        </xdr:cNvPr>
        <xdr:cNvSpPr/>
      </xdr:nvSpPr>
      <xdr:spPr>
        <a:xfrm>
          <a:off x="12509500" y="572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36939</xdr:rowOff>
    </xdr:from>
    <xdr:to>
      <xdr:col>68</xdr:col>
      <xdr:colOff>73025</xdr:colOff>
      <xdr:row>29</xdr:row>
      <xdr:rowOff>94615</xdr:rowOff>
    </xdr:to>
    <xdr:cxnSp macro="">
      <xdr:nvCxnSpPr>
        <xdr:cNvPr id="154" name="直線コネクタ 153">
          <a:extLst>
            <a:ext uri="{FF2B5EF4-FFF2-40B4-BE49-F238E27FC236}">
              <a16:creationId xmlns:a16="http://schemas.microsoft.com/office/drawing/2014/main" id="{4B460830-1305-4353-9F4A-CA707B87C511}"/>
            </a:ext>
          </a:extLst>
        </xdr:cNvPr>
        <xdr:cNvCxnSpPr/>
      </xdr:nvCxnSpPr>
      <xdr:spPr>
        <a:xfrm>
          <a:off x="12560300" y="5780514"/>
          <a:ext cx="762000" cy="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20565</xdr:rowOff>
    </xdr:from>
    <xdr:to>
      <xdr:col>60</xdr:col>
      <xdr:colOff>123825</xdr:colOff>
      <xdr:row>30</xdr:row>
      <xdr:rowOff>122165</xdr:rowOff>
    </xdr:to>
    <xdr:sp macro="" textlink="">
      <xdr:nvSpPr>
        <xdr:cNvPr id="155" name="楕円 154">
          <a:extLst>
            <a:ext uri="{FF2B5EF4-FFF2-40B4-BE49-F238E27FC236}">
              <a16:creationId xmlns:a16="http://schemas.microsoft.com/office/drawing/2014/main" id="{96DF842B-B2B9-4D91-964B-5857FB19D789}"/>
            </a:ext>
          </a:extLst>
        </xdr:cNvPr>
        <xdr:cNvSpPr/>
      </xdr:nvSpPr>
      <xdr:spPr>
        <a:xfrm>
          <a:off x="11747500" y="59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36939</xdr:rowOff>
    </xdr:from>
    <xdr:to>
      <xdr:col>64</xdr:col>
      <xdr:colOff>73025</xdr:colOff>
      <xdr:row>30</xdr:row>
      <xdr:rowOff>71365</xdr:rowOff>
    </xdr:to>
    <xdr:cxnSp macro="">
      <xdr:nvCxnSpPr>
        <xdr:cNvPr id="156" name="直線コネクタ 155">
          <a:extLst>
            <a:ext uri="{FF2B5EF4-FFF2-40B4-BE49-F238E27FC236}">
              <a16:creationId xmlns:a16="http://schemas.microsoft.com/office/drawing/2014/main" id="{B7BEC1C3-95F1-4FB7-BE65-C63AEFAF040F}"/>
            </a:ext>
          </a:extLst>
        </xdr:cNvPr>
        <xdr:cNvCxnSpPr/>
      </xdr:nvCxnSpPr>
      <xdr:spPr>
        <a:xfrm flipV="1">
          <a:off x="11798300" y="5780514"/>
          <a:ext cx="762000" cy="20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3B053D79-9998-4B59-A867-A3796A730870}"/>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58461AB5-8BBC-4E17-9615-0AEA72B9C8A2}"/>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005F341C-AA0A-43CD-9458-8FDEE3FA1425}"/>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A693FE8C-423C-4936-B6D9-4DED9EE702B8}"/>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5959</xdr:rowOff>
    </xdr:from>
    <xdr:ext cx="469744" cy="259045"/>
    <xdr:sp macro="" textlink="">
      <xdr:nvSpPr>
        <xdr:cNvPr id="161" name="n_1mainValue債務償還比率">
          <a:extLst>
            <a:ext uri="{FF2B5EF4-FFF2-40B4-BE49-F238E27FC236}">
              <a16:creationId xmlns:a16="http://schemas.microsoft.com/office/drawing/2014/main" id="{79376BFE-9B90-440D-8B1B-DC0369833497}"/>
            </a:ext>
          </a:extLst>
        </xdr:cNvPr>
        <xdr:cNvSpPr txBox="1"/>
      </xdr:nvSpPr>
      <xdr:spPr>
        <a:xfrm>
          <a:off x="13836727" y="592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136542</xdr:rowOff>
    </xdr:from>
    <xdr:ext cx="469744" cy="259045"/>
    <xdr:sp macro="" textlink="">
      <xdr:nvSpPr>
        <xdr:cNvPr id="162" name="n_2mainValue債務償還比率">
          <a:extLst>
            <a:ext uri="{FF2B5EF4-FFF2-40B4-BE49-F238E27FC236}">
              <a16:creationId xmlns:a16="http://schemas.microsoft.com/office/drawing/2014/main" id="{EBA2753B-CE2E-44DF-AE69-98E86F61FEDD}"/>
            </a:ext>
          </a:extLst>
        </xdr:cNvPr>
        <xdr:cNvSpPr txBox="1"/>
      </xdr:nvSpPr>
      <xdr:spPr>
        <a:xfrm>
          <a:off x="13087427"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78866</xdr:rowOff>
    </xdr:from>
    <xdr:ext cx="469744" cy="259045"/>
    <xdr:sp macro="" textlink="">
      <xdr:nvSpPr>
        <xdr:cNvPr id="163" name="n_3mainValue債務償還比率">
          <a:extLst>
            <a:ext uri="{FF2B5EF4-FFF2-40B4-BE49-F238E27FC236}">
              <a16:creationId xmlns:a16="http://schemas.microsoft.com/office/drawing/2014/main" id="{C5018076-D654-443E-9A4C-5CED59FBACC4}"/>
            </a:ext>
          </a:extLst>
        </xdr:cNvPr>
        <xdr:cNvSpPr txBox="1"/>
      </xdr:nvSpPr>
      <xdr:spPr>
        <a:xfrm>
          <a:off x="12325427" y="582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113292</xdr:rowOff>
    </xdr:from>
    <xdr:ext cx="469744" cy="259045"/>
    <xdr:sp macro="" textlink="">
      <xdr:nvSpPr>
        <xdr:cNvPr id="164" name="n_4mainValue債務償還比率">
          <a:extLst>
            <a:ext uri="{FF2B5EF4-FFF2-40B4-BE49-F238E27FC236}">
              <a16:creationId xmlns:a16="http://schemas.microsoft.com/office/drawing/2014/main" id="{EFE4F2CB-E4A8-4048-8329-F1989156DA7C}"/>
            </a:ext>
          </a:extLst>
        </xdr:cNvPr>
        <xdr:cNvSpPr txBox="1"/>
      </xdr:nvSpPr>
      <xdr:spPr>
        <a:xfrm>
          <a:off x="11563427" y="602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D924B41-C8AB-41B1-80DE-B4FAF7135D2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292C32A8-39CD-431E-91A6-DFA9BE526C8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6520A5F-1B9E-4406-AED6-1B64AB01A4E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A16F0C4-BA12-4718-A823-1D78DD8D8A2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8104DA9-C24F-4F96-BF5F-8A36A8CDE8E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783DF53-65F7-466A-AD00-504C481B843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2D15F5-61C1-4A15-BD5F-58D6BD19F3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7FB633-56D5-40A4-B531-B84F761480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1B13C8-FBDE-403C-A5C1-AF57023196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5A56FA-F88E-415E-83D2-BBDFAE18B54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EEBB58-BFE2-41A0-955D-3AB6C8DE2D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8D3C1F-38FF-409C-B27F-26298D9832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BE5A92-A17A-4967-A4E8-298262148D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449BCC-2DA7-4FB9-A552-76746E8A9AB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E4FAAB-E160-48A7-B2E8-F83DC75B47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F3D82F-0832-4FDB-9AB2-E96C463F02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152704-7E31-40D3-990F-A7A536E723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D972F5-37EC-4DA7-A27E-0B657E82D0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8C3118-3EC4-4197-BE7A-5A80744270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4EBD54-9C5C-4424-A2C6-5634C5422E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27E1AC-7802-4C30-A98B-C5CEC4E232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3BC5BA-E0EF-4470-865A-80CC3116AA8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A16AD1-C26E-4153-AEF0-82F62E754E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EB1C41-75F4-4B76-9AF4-CF4ED5F095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FE816D-5154-435C-B381-B896C066504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7FD47A-D4A1-45E9-A7CA-D375AEAA91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429BA4-557E-45A8-823C-D768C040E6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9861F6-239F-4C3F-A2B3-974F39F263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D66164-560C-4DC1-B4B5-5DE87FE720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8959F1-3A5C-45D4-8DBE-BD0439BD85B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4432A7-8830-4CAB-897C-2B1ADA5EFB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5DB991-175E-4F09-8BDF-E7FAACCB73A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B52DDA-AC75-47EB-B3D1-4A6BE331F6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F0C88B-5315-461D-8DF4-58C5186820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7F013A-C5B9-43D4-8689-110E48C3CD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68C573-ABE9-45A5-925D-12C2822888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8AE174-B899-4818-A8BC-4AC581B073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06A991-FD1C-479A-A78E-72B8270807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1D0BBF-C9D5-4595-BBE4-2DB070C3A56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672016-B9C2-4ADC-9D63-3AEB4E1378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76EECD-C608-4C06-A40C-628A28D237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1CB6027-A4F5-40F5-88B5-78D0B73811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1DCE06-3D4B-47AD-927A-DE27728DDB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DD775D-561A-432D-BC33-57FBAC245C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AC33C6-EF91-4F8E-944D-BF509FF1A6F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D0E28F-DE4F-463E-AFEE-7AA752BF85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3573D1-8EC7-4330-BBF8-E4E2A42628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663678-7283-4CB8-8B8C-834E9582FD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C0B56B7-D395-4FD3-8987-4B94499CA65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A0AA9B1-B163-4D4E-BEDE-3DE99EC37F4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93BEFA-A061-40EB-B79D-72B37CAAF14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DE44FCE-D5CD-48AA-9581-18C80E6A0C6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1755F1-25FB-4EC6-A745-D9866A7DB7C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F97DD1-10DF-49BA-AFA9-BE0C7DA3EC2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482045-2E5C-4B12-B366-745B46853AC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842479-4B40-43BD-92B7-5F907888CC8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6E34D2-A2C2-4CEE-893A-861BE306D5F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C626170-62B9-4A10-8827-32262E6B266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18BD7C-AAE6-4CAB-9F7E-96AD6519B7C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A77ABC8-7262-4924-8F02-001113AD55F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8BAA48E-3B60-49E0-AF1E-22156C3EBE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0F96FE8-C91C-46A5-A191-E1440FA64BF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F7827A7-A968-4BB1-8818-14936A3CD5F1}"/>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D065698-1BFB-499B-A29E-22F84E525CBC}"/>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9CE65E7A-5740-4B08-B7EF-97564EF39594}"/>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8D2C99E4-C59B-4BF1-BBAD-70FEC1004C84}"/>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240FC33-2DD9-42E6-9046-406387809FCA}"/>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6B953BB9-B91F-45F9-ACF1-FA98F521F88D}"/>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E67030C9-9153-4841-896F-EC98554CEE37}"/>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42684EC4-648F-48BD-90B2-48D78F76FA82}"/>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968CF87A-1838-48F2-81BD-4BE31AD5EBC7}"/>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DD9539FB-C29F-4512-8E4D-B99C886C1FF9}"/>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744EEA-E3A0-478E-B853-382D489F7F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89F916-EDE5-456D-807B-4EA95C8B05D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515DF57-F9B2-4DB4-B1AB-FEB2587BFC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3B873B-A8F2-42E9-98BD-4CCCD57059C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B2A61C9-F808-4404-B25A-0C635A7928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73" name="楕円 72">
          <a:extLst>
            <a:ext uri="{FF2B5EF4-FFF2-40B4-BE49-F238E27FC236}">
              <a16:creationId xmlns:a16="http://schemas.microsoft.com/office/drawing/2014/main" id="{5752A56C-C286-46EF-86B5-2E8A80D943D0}"/>
            </a:ext>
          </a:extLst>
        </xdr:cNvPr>
        <xdr:cNvSpPr/>
      </xdr:nvSpPr>
      <xdr:spPr>
        <a:xfrm>
          <a:off x="45847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3FDB1393-EC9D-4F79-A876-5232E7F98440}"/>
            </a:ext>
          </a:extLst>
        </xdr:cNvPr>
        <xdr:cNvSpPr txBox="1"/>
      </xdr:nvSpPr>
      <xdr:spPr>
        <a:xfrm>
          <a:off x="4673600" y="631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84455</xdr:rowOff>
    </xdr:from>
    <xdr:to>
      <xdr:col>20</xdr:col>
      <xdr:colOff>38100</xdr:colOff>
      <xdr:row>38</xdr:row>
      <xdr:rowOff>14605</xdr:rowOff>
    </xdr:to>
    <xdr:sp macro="" textlink="">
      <xdr:nvSpPr>
        <xdr:cNvPr id="75" name="楕円 74">
          <a:extLst>
            <a:ext uri="{FF2B5EF4-FFF2-40B4-BE49-F238E27FC236}">
              <a16:creationId xmlns:a16="http://schemas.microsoft.com/office/drawing/2014/main" id="{9A3EEE67-34F4-4A86-AEB9-0905043D305F}"/>
            </a:ext>
          </a:extLst>
        </xdr:cNvPr>
        <xdr:cNvSpPr/>
      </xdr:nvSpPr>
      <xdr:spPr>
        <a:xfrm>
          <a:off x="3746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135255</xdr:rowOff>
    </xdr:from>
    <xdr:to>
      <xdr:col>24</xdr:col>
      <xdr:colOff>63500</xdr:colOff>
      <xdr:row>37</xdr:row>
      <xdr:rowOff>169545</xdr:rowOff>
    </xdr:to>
    <xdr:cxnSp macro="">
      <xdr:nvCxnSpPr>
        <xdr:cNvPr id="76" name="直線コネクタ 75">
          <a:extLst>
            <a:ext uri="{FF2B5EF4-FFF2-40B4-BE49-F238E27FC236}">
              <a16:creationId xmlns:a16="http://schemas.microsoft.com/office/drawing/2014/main" id="{13B486E8-A68B-4B42-9E77-2C21745B1DED}"/>
            </a:ext>
          </a:extLst>
        </xdr:cNvPr>
        <xdr:cNvCxnSpPr/>
      </xdr:nvCxnSpPr>
      <xdr:spPr>
        <a:xfrm>
          <a:off x="3797300" y="64789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50165</xdr:rowOff>
    </xdr:from>
    <xdr:to>
      <xdr:col>15</xdr:col>
      <xdr:colOff>101600</xdr:colOff>
      <xdr:row>37</xdr:row>
      <xdr:rowOff>151765</xdr:rowOff>
    </xdr:to>
    <xdr:sp macro="" textlink="">
      <xdr:nvSpPr>
        <xdr:cNvPr id="77" name="楕円 76">
          <a:extLst>
            <a:ext uri="{FF2B5EF4-FFF2-40B4-BE49-F238E27FC236}">
              <a16:creationId xmlns:a16="http://schemas.microsoft.com/office/drawing/2014/main" id="{4F93BCD4-E5E9-476C-8CC2-B9152A333D9D}"/>
            </a:ext>
          </a:extLst>
        </xdr:cNvPr>
        <xdr:cNvSpPr/>
      </xdr:nvSpPr>
      <xdr:spPr>
        <a:xfrm>
          <a:off x="2857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177800</xdr:colOff>
      <xdr:row>37</xdr:row>
      <xdr:rowOff>135255</xdr:rowOff>
    </xdr:to>
    <xdr:cxnSp macro="">
      <xdr:nvCxnSpPr>
        <xdr:cNvPr id="78" name="直線コネクタ 77">
          <a:extLst>
            <a:ext uri="{FF2B5EF4-FFF2-40B4-BE49-F238E27FC236}">
              <a16:creationId xmlns:a16="http://schemas.microsoft.com/office/drawing/2014/main" id="{80043C07-4674-40CC-A6F8-24CC68077AE0}"/>
            </a:ext>
          </a:extLst>
        </xdr:cNvPr>
        <xdr:cNvCxnSpPr/>
      </xdr:nvCxnSpPr>
      <xdr:spPr>
        <a:xfrm>
          <a:off x="2908300" y="6444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149225</xdr:rowOff>
    </xdr:from>
    <xdr:to>
      <xdr:col>10</xdr:col>
      <xdr:colOff>165100</xdr:colOff>
      <xdr:row>37</xdr:row>
      <xdr:rowOff>79375</xdr:rowOff>
    </xdr:to>
    <xdr:sp macro="" textlink="">
      <xdr:nvSpPr>
        <xdr:cNvPr id="79" name="楕円 78">
          <a:extLst>
            <a:ext uri="{FF2B5EF4-FFF2-40B4-BE49-F238E27FC236}">
              <a16:creationId xmlns:a16="http://schemas.microsoft.com/office/drawing/2014/main" id="{1FE8E637-FDB1-4290-98BF-ABBA8913FBEB}"/>
            </a:ext>
          </a:extLst>
        </xdr:cNvPr>
        <xdr:cNvSpPr/>
      </xdr:nvSpPr>
      <xdr:spPr>
        <a:xfrm>
          <a:off x="1968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28575</xdr:rowOff>
    </xdr:from>
    <xdr:to>
      <xdr:col>15</xdr:col>
      <xdr:colOff>50800</xdr:colOff>
      <xdr:row>37</xdr:row>
      <xdr:rowOff>100965</xdr:rowOff>
    </xdr:to>
    <xdr:cxnSp macro="">
      <xdr:nvCxnSpPr>
        <xdr:cNvPr id="80" name="直線コネクタ 79">
          <a:extLst>
            <a:ext uri="{FF2B5EF4-FFF2-40B4-BE49-F238E27FC236}">
              <a16:creationId xmlns:a16="http://schemas.microsoft.com/office/drawing/2014/main" id="{E1BE6A67-3D3E-4C3B-A9EB-2C7AE2305F0A}"/>
            </a:ext>
          </a:extLst>
        </xdr:cNvPr>
        <xdr:cNvCxnSpPr/>
      </xdr:nvCxnSpPr>
      <xdr:spPr>
        <a:xfrm>
          <a:off x="2019300" y="637222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81" name="楕円 80">
          <a:extLst>
            <a:ext uri="{FF2B5EF4-FFF2-40B4-BE49-F238E27FC236}">
              <a16:creationId xmlns:a16="http://schemas.microsoft.com/office/drawing/2014/main" id="{9B459A73-2D06-4C3A-9116-5F7A1C02FC8E}"/>
            </a:ext>
          </a:extLst>
        </xdr:cNvPr>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30480</xdr:rowOff>
    </xdr:to>
    <xdr:cxnSp macro="">
      <xdr:nvCxnSpPr>
        <xdr:cNvPr id="82" name="直線コネクタ 81">
          <a:extLst>
            <a:ext uri="{FF2B5EF4-FFF2-40B4-BE49-F238E27FC236}">
              <a16:creationId xmlns:a16="http://schemas.microsoft.com/office/drawing/2014/main" id="{7089812D-EA7F-4D4E-B39A-02037D500EFF}"/>
            </a:ext>
          </a:extLst>
        </xdr:cNvPr>
        <xdr:cNvCxnSpPr/>
      </xdr:nvCxnSpPr>
      <xdr:spPr>
        <a:xfrm flipV="1">
          <a:off x="1130300" y="6372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462BBF26-8437-4B94-84F0-7C8081310301}"/>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B561CBFA-F68F-4D54-92B6-F240C481B9DD}"/>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1BC04E00-664D-4A52-AC46-3F618B2A6984}"/>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453D0B67-A300-4507-B7FA-85E929FA8712}"/>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31132</xdr:rowOff>
    </xdr:from>
    <xdr:ext cx="405111" cy="259045"/>
    <xdr:sp macro="" textlink="">
      <xdr:nvSpPr>
        <xdr:cNvPr id="87" name="n_1mainValue【道路】&#10;有形固定資産減価償却率">
          <a:extLst>
            <a:ext uri="{FF2B5EF4-FFF2-40B4-BE49-F238E27FC236}">
              <a16:creationId xmlns:a16="http://schemas.microsoft.com/office/drawing/2014/main" id="{96AEDAC7-81B5-4430-9A16-F2CCC5B6A64D}"/>
            </a:ext>
          </a:extLst>
        </xdr:cNvPr>
        <xdr:cNvSpPr txBox="1"/>
      </xdr:nvSpPr>
      <xdr:spPr>
        <a:xfrm>
          <a:off x="3582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9DE875FA-580A-45B3-8A76-8FBEDB123AC0}"/>
            </a:ext>
          </a:extLst>
        </xdr:cNvPr>
        <xdr:cNvSpPr txBox="1"/>
      </xdr:nvSpPr>
      <xdr:spPr>
        <a:xfrm>
          <a:off x="2705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D022711D-D263-46DF-87D5-5FABCAE51A5A}"/>
            </a:ext>
          </a:extLst>
        </xdr:cNvPr>
        <xdr:cNvSpPr txBox="1"/>
      </xdr:nvSpPr>
      <xdr:spPr>
        <a:xfrm>
          <a:off x="1816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50F0CCDC-8290-46E7-AE50-FEA147CF1DA7}"/>
            </a:ext>
          </a:extLst>
        </xdr:cNvPr>
        <xdr:cNvSpPr txBox="1"/>
      </xdr:nvSpPr>
      <xdr:spPr>
        <a:xfrm>
          <a:off x="927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E5764C2-9B0A-401B-B7F5-C75FB542DC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5C616E2-99DB-43FC-91E4-A0478595E1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7C0425A-1B4C-435C-9647-F12CF11699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24DE20-D0FF-4C72-8EC9-F9D1898F26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21CA8FE-9427-469D-9C1B-BA00364BEFA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A25A254-C25C-4E38-A6C1-2F1C23C300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6D9EB7A-641B-4557-878B-C12CBAD251D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F3BB64-8947-45AC-AC22-1F8DA6F38F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1FECD64-881E-4825-9552-464D0C2315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AF92430-2957-4285-BF7D-714939CF76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E03073F-740B-4EB9-968C-A5EDF672B50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141F374-3813-4FAF-B626-0A7D484A8F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81E7471-51A1-472D-B488-6F6953620E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3A0D339A-25B1-4D15-B158-86E1AD978E9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3DCCE8F-7E44-4BBA-AA20-F5F87F47CDD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DA3455A-D11D-407B-A74C-C5EF1E526F62}"/>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24119F1-0E30-4DF0-85B8-F2ED858233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4B37E8F-C472-43BC-B841-71BB500D77B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34FCE96-122A-4636-91F7-DEE0C549974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7852BF8-874A-49C6-B7C9-AB8193B2950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876864F-1437-4455-ABBA-BBB40F54D6A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B9D368E8-D5B4-4D3F-B3F4-904EEBE80C9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94B508D-7BC5-4D9B-A09A-11BC635E50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DAFE2416-3F6E-4ED0-A45A-6B08535AD4CC}"/>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5087CCE8-F45F-4951-B7D2-C8421FF3E37B}"/>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F0F3B05C-0D93-474F-84A1-D2902DF9B66C}"/>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CF78570-7D85-48E9-B186-915491E7F9CC}"/>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97B11BD-5039-45F6-AB33-B05B19D886D9}"/>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1E3F04C-87B1-4304-A4FD-F763F3EED52F}"/>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D6DC93B-E954-4652-877E-F326869D3562}"/>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ABD6C65-15A2-4681-83C4-4510730287E2}"/>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83CB100D-54AE-48A8-85F3-0D82BAA2A19F}"/>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3851CC2F-03CA-4478-BA57-D1279BA59BEC}"/>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5AC23C54-BB07-4228-9386-F3DF2618D1B7}"/>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F17B8B-D3CE-476A-9B7B-03A8355AD0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5E1A95-D215-4234-AB98-5C65D74D2F6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64DBC40-5860-45D1-A108-9B43AFE98EC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7C3B15-09D9-4C1E-B640-641148DC74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D466F9F-8E07-4D66-AB0B-3A74E8F186F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58998</xdr:rowOff>
    </xdr:from>
    <xdr:to>
      <xdr:col>55</xdr:col>
      <xdr:colOff>50800</xdr:colOff>
      <xdr:row>41</xdr:row>
      <xdr:rowOff>160598</xdr:rowOff>
    </xdr:to>
    <xdr:sp macro="" textlink="">
      <xdr:nvSpPr>
        <xdr:cNvPr id="130" name="楕円 129">
          <a:extLst>
            <a:ext uri="{FF2B5EF4-FFF2-40B4-BE49-F238E27FC236}">
              <a16:creationId xmlns:a16="http://schemas.microsoft.com/office/drawing/2014/main" id="{E3D4E909-6745-4AD5-9BDB-23BFC7334FBD}"/>
            </a:ext>
          </a:extLst>
        </xdr:cNvPr>
        <xdr:cNvSpPr/>
      </xdr:nvSpPr>
      <xdr:spPr>
        <a:xfrm>
          <a:off x="10426700" y="708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589F0483-3F81-493D-B42B-B633FD125CAD}"/>
            </a:ext>
          </a:extLst>
        </xdr:cNvPr>
        <xdr:cNvSpPr txBox="1"/>
      </xdr:nvSpPr>
      <xdr:spPr>
        <a:xfrm>
          <a:off x="10515600" y="705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61580</xdr:rowOff>
    </xdr:from>
    <xdr:to>
      <xdr:col>50</xdr:col>
      <xdr:colOff>165100</xdr:colOff>
      <xdr:row>41</xdr:row>
      <xdr:rowOff>163180</xdr:rowOff>
    </xdr:to>
    <xdr:sp macro="" textlink="">
      <xdr:nvSpPr>
        <xdr:cNvPr id="132" name="楕円 131">
          <a:extLst>
            <a:ext uri="{FF2B5EF4-FFF2-40B4-BE49-F238E27FC236}">
              <a16:creationId xmlns:a16="http://schemas.microsoft.com/office/drawing/2014/main" id="{092A0A89-81A7-4D8D-895F-BB36A649C913}"/>
            </a:ext>
          </a:extLst>
        </xdr:cNvPr>
        <xdr:cNvSpPr/>
      </xdr:nvSpPr>
      <xdr:spPr>
        <a:xfrm>
          <a:off x="9588500" y="70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109798</xdr:rowOff>
    </xdr:from>
    <xdr:to>
      <xdr:col>55</xdr:col>
      <xdr:colOff>0</xdr:colOff>
      <xdr:row>41</xdr:row>
      <xdr:rowOff>112380</xdr:rowOff>
    </xdr:to>
    <xdr:cxnSp macro="">
      <xdr:nvCxnSpPr>
        <xdr:cNvPr id="133" name="直線コネクタ 132">
          <a:extLst>
            <a:ext uri="{FF2B5EF4-FFF2-40B4-BE49-F238E27FC236}">
              <a16:creationId xmlns:a16="http://schemas.microsoft.com/office/drawing/2014/main" id="{3E75FD4F-39AA-4BA8-80D9-535A2BD3E631}"/>
            </a:ext>
          </a:extLst>
        </xdr:cNvPr>
        <xdr:cNvCxnSpPr/>
      </xdr:nvCxnSpPr>
      <xdr:spPr>
        <a:xfrm flipV="1">
          <a:off x="9639300" y="7139248"/>
          <a:ext cx="838200" cy="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63695</xdr:rowOff>
    </xdr:from>
    <xdr:to>
      <xdr:col>46</xdr:col>
      <xdr:colOff>38100</xdr:colOff>
      <xdr:row>41</xdr:row>
      <xdr:rowOff>165295</xdr:rowOff>
    </xdr:to>
    <xdr:sp macro="" textlink="">
      <xdr:nvSpPr>
        <xdr:cNvPr id="134" name="楕円 133">
          <a:extLst>
            <a:ext uri="{FF2B5EF4-FFF2-40B4-BE49-F238E27FC236}">
              <a16:creationId xmlns:a16="http://schemas.microsoft.com/office/drawing/2014/main" id="{C834278C-7C9B-4197-9886-192AD4CA1D95}"/>
            </a:ext>
          </a:extLst>
        </xdr:cNvPr>
        <xdr:cNvSpPr/>
      </xdr:nvSpPr>
      <xdr:spPr>
        <a:xfrm>
          <a:off x="8699500" y="70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112380</xdr:rowOff>
    </xdr:from>
    <xdr:to>
      <xdr:col>50</xdr:col>
      <xdr:colOff>114300</xdr:colOff>
      <xdr:row>41</xdr:row>
      <xdr:rowOff>114495</xdr:rowOff>
    </xdr:to>
    <xdr:cxnSp macro="">
      <xdr:nvCxnSpPr>
        <xdr:cNvPr id="135" name="直線コネクタ 134">
          <a:extLst>
            <a:ext uri="{FF2B5EF4-FFF2-40B4-BE49-F238E27FC236}">
              <a16:creationId xmlns:a16="http://schemas.microsoft.com/office/drawing/2014/main" id="{5E7B0DAC-2727-4954-8FF4-B1C9158EF159}"/>
            </a:ext>
          </a:extLst>
        </xdr:cNvPr>
        <xdr:cNvCxnSpPr/>
      </xdr:nvCxnSpPr>
      <xdr:spPr>
        <a:xfrm flipV="1">
          <a:off x="8750300" y="7141830"/>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65711</xdr:rowOff>
    </xdr:from>
    <xdr:to>
      <xdr:col>41</xdr:col>
      <xdr:colOff>101600</xdr:colOff>
      <xdr:row>41</xdr:row>
      <xdr:rowOff>167311</xdr:rowOff>
    </xdr:to>
    <xdr:sp macro="" textlink="">
      <xdr:nvSpPr>
        <xdr:cNvPr id="136" name="楕円 135">
          <a:extLst>
            <a:ext uri="{FF2B5EF4-FFF2-40B4-BE49-F238E27FC236}">
              <a16:creationId xmlns:a16="http://schemas.microsoft.com/office/drawing/2014/main" id="{9A8F72F1-A55B-49A5-AD8A-79497B6EBDAF}"/>
            </a:ext>
          </a:extLst>
        </xdr:cNvPr>
        <xdr:cNvSpPr/>
      </xdr:nvSpPr>
      <xdr:spPr>
        <a:xfrm>
          <a:off x="7810500" y="709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114495</xdr:rowOff>
    </xdr:from>
    <xdr:to>
      <xdr:col>45</xdr:col>
      <xdr:colOff>177800</xdr:colOff>
      <xdr:row>41</xdr:row>
      <xdr:rowOff>116511</xdr:rowOff>
    </xdr:to>
    <xdr:cxnSp macro="">
      <xdr:nvCxnSpPr>
        <xdr:cNvPr id="137" name="直線コネクタ 136">
          <a:extLst>
            <a:ext uri="{FF2B5EF4-FFF2-40B4-BE49-F238E27FC236}">
              <a16:creationId xmlns:a16="http://schemas.microsoft.com/office/drawing/2014/main" id="{F79BBE3E-9324-472A-B5D2-8A87BA897DA3}"/>
            </a:ext>
          </a:extLst>
        </xdr:cNvPr>
        <xdr:cNvCxnSpPr/>
      </xdr:nvCxnSpPr>
      <xdr:spPr>
        <a:xfrm flipV="1">
          <a:off x="7861300" y="7143945"/>
          <a:ext cx="889000"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67534</xdr:rowOff>
    </xdr:from>
    <xdr:to>
      <xdr:col>36</xdr:col>
      <xdr:colOff>165100</xdr:colOff>
      <xdr:row>41</xdr:row>
      <xdr:rowOff>169134</xdr:rowOff>
    </xdr:to>
    <xdr:sp macro="" textlink="">
      <xdr:nvSpPr>
        <xdr:cNvPr id="138" name="楕円 137">
          <a:extLst>
            <a:ext uri="{FF2B5EF4-FFF2-40B4-BE49-F238E27FC236}">
              <a16:creationId xmlns:a16="http://schemas.microsoft.com/office/drawing/2014/main" id="{FD37CF69-6CF5-4219-9D74-BF32F1222E69}"/>
            </a:ext>
          </a:extLst>
        </xdr:cNvPr>
        <xdr:cNvSpPr/>
      </xdr:nvSpPr>
      <xdr:spPr>
        <a:xfrm>
          <a:off x="6921500" y="70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116511</xdr:rowOff>
    </xdr:from>
    <xdr:to>
      <xdr:col>41</xdr:col>
      <xdr:colOff>50800</xdr:colOff>
      <xdr:row>41</xdr:row>
      <xdr:rowOff>118334</xdr:rowOff>
    </xdr:to>
    <xdr:cxnSp macro="">
      <xdr:nvCxnSpPr>
        <xdr:cNvPr id="139" name="直線コネクタ 138">
          <a:extLst>
            <a:ext uri="{FF2B5EF4-FFF2-40B4-BE49-F238E27FC236}">
              <a16:creationId xmlns:a16="http://schemas.microsoft.com/office/drawing/2014/main" id="{6A1BDD00-547A-4D61-B484-80A8F58BF8B6}"/>
            </a:ext>
          </a:extLst>
        </xdr:cNvPr>
        <xdr:cNvCxnSpPr/>
      </xdr:nvCxnSpPr>
      <xdr:spPr>
        <a:xfrm flipV="1">
          <a:off x="6972300" y="7145961"/>
          <a:ext cx="889000" cy="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306F07C2-16DF-45EC-BD6E-FCCDC25281F9}"/>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D490EEA8-814F-4E88-BF6B-7CC737639359}"/>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452663CC-6EFF-4B0B-9237-F22E7CBF1D0C}"/>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58870E8A-EF44-47B9-8AEE-26A1068EB80A}"/>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154307</xdr:rowOff>
    </xdr:from>
    <xdr:ext cx="534377" cy="259045"/>
    <xdr:sp macro="" textlink="">
      <xdr:nvSpPr>
        <xdr:cNvPr id="144" name="n_1mainValue【道路】&#10;一人当たり延長">
          <a:extLst>
            <a:ext uri="{FF2B5EF4-FFF2-40B4-BE49-F238E27FC236}">
              <a16:creationId xmlns:a16="http://schemas.microsoft.com/office/drawing/2014/main" id="{EBCE3365-59A2-4D88-B22E-EBB5029775EE}"/>
            </a:ext>
          </a:extLst>
        </xdr:cNvPr>
        <xdr:cNvSpPr txBox="1"/>
      </xdr:nvSpPr>
      <xdr:spPr>
        <a:xfrm>
          <a:off x="9359411" y="718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156422</xdr:rowOff>
    </xdr:from>
    <xdr:ext cx="534377" cy="259045"/>
    <xdr:sp macro="" textlink="">
      <xdr:nvSpPr>
        <xdr:cNvPr id="145" name="n_2mainValue【道路】&#10;一人当たり延長">
          <a:extLst>
            <a:ext uri="{FF2B5EF4-FFF2-40B4-BE49-F238E27FC236}">
              <a16:creationId xmlns:a16="http://schemas.microsoft.com/office/drawing/2014/main" id="{7EC39AFA-F429-4961-82A2-AAADB9A41224}"/>
            </a:ext>
          </a:extLst>
        </xdr:cNvPr>
        <xdr:cNvSpPr txBox="1"/>
      </xdr:nvSpPr>
      <xdr:spPr>
        <a:xfrm>
          <a:off x="8483111" y="71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158438</xdr:rowOff>
    </xdr:from>
    <xdr:ext cx="534377" cy="259045"/>
    <xdr:sp macro="" textlink="">
      <xdr:nvSpPr>
        <xdr:cNvPr id="146" name="n_3mainValue【道路】&#10;一人当たり延長">
          <a:extLst>
            <a:ext uri="{FF2B5EF4-FFF2-40B4-BE49-F238E27FC236}">
              <a16:creationId xmlns:a16="http://schemas.microsoft.com/office/drawing/2014/main" id="{5A37E106-8896-4AEF-BBC5-F002CA298651}"/>
            </a:ext>
          </a:extLst>
        </xdr:cNvPr>
        <xdr:cNvSpPr txBox="1"/>
      </xdr:nvSpPr>
      <xdr:spPr>
        <a:xfrm>
          <a:off x="7594111" y="71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14211</xdr:rowOff>
    </xdr:from>
    <xdr:ext cx="534377" cy="259045"/>
    <xdr:sp macro="" textlink="">
      <xdr:nvSpPr>
        <xdr:cNvPr id="147" name="n_4mainValue【道路】&#10;一人当たり延長">
          <a:extLst>
            <a:ext uri="{FF2B5EF4-FFF2-40B4-BE49-F238E27FC236}">
              <a16:creationId xmlns:a16="http://schemas.microsoft.com/office/drawing/2014/main" id="{6D063218-5C44-421A-BDE0-84918A706BE1}"/>
            </a:ext>
          </a:extLst>
        </xdr:cNvPr>
        <xdr:cNvSpPr txBox="1"/>
      </xdr:nvSpPr>
      <xdr:spPr>
        <a:xfrm>
          <a:off x="6705111" y="68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5E1CA92-8B4E-427A-9738-ABC348217A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4AF3B68-02B8-4883-B3E1-EAF9946A2F0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B262CEE-D355-410A-A58D-BD39951D976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2B3C68F-B5AE-46A6-B122-FBFF6612F1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4E08C31-2A18-478A-AC02-C0EA1874E2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8447558-70D0-428C-9B7E-5A13913F3E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96D04A9-6FCE-4722-A554-DCE79A560D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2E1818B-E2AF-4D93-BCC1-7C9D6216E0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FC98624-0A3D-410D-BE75-C6B79115383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8FF464B-01E4-48A3-804F-4A059FD630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786625E-D05F-483C-923A-3DE10277A0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7D1800D-032E-4C23-8A67-DA01AC8562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3E3FDE4-00F2-4E0C-A6EC-DCE239523B2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A241D2B-F670-4FA3-BB13-72AEB125D0C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8CB282A-99D0-4479-96BD-75255F4C895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401EA93-E814-4079-A44B-5ED0FC83908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991D746-AEB9-4D19-8466-ADD31227899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16DA0AA-A9AC-4DD9-9A6C-2D2A618DCD7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8CB190C-7183-4786-95DD-6C424ABD6B9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F245FBF-E152-4960-BF2D-BA83571F2BD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5F5BD9A-9309-475F-82D1-72BBA72FDF5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6242B70-ABE1-45CA-9B53-ABFA293565A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F79535C-D5E2-479E-8F02-5D33BE7BF70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4094EFA-E326-43DB-AE9B-C68A3139E0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1950F94-3773-4E73-A780-2604CFC17E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86B94BCB-1AAE-40B0-A4AF-27835C0FF64A}"/>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7413E52-7EE7-4EFE-8C9C-4E865C46AC2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A1CCF9AF-2130-40DF-BABD-5911DA640CD9}"/>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1D8B960-6244-444D-93B9-DF12E43DE621}"/>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321FBAFF-816F-45BC-B862-BE90DF6B7DC2}"/>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F3EFD0C-3B7F-4FB6-AD41-F62BF903B366}"/>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723B906B-B0C5-4011-940A-D487387A2171}"/>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D2E3576D-D43B-4AAF-B6DC-E5A52BEB62A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421460F-9967-47AA-A79E-A3DA85913F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670D15DA-3F8D-471B-B41A-5914396FBB9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EA8C7DC3-F62A-479F-97CB-B9C9DBE781B2}"/>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3B2A08-AFFE-40D8-A237-FF135FE13F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FEF90D8-2BE9-49BB-B210-9065FA1A3E8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848CE6-B078-4545-B7D6-121B04B48C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43C4F14-1EDC-4DE3-83F4-06437E4870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642E174-7931-421F-9766-1A9990E002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30843</xdr:rowOff>
    </xdr:from>
    <xdr:to>
      <xdr:col>24</xdr:col>
      <xdr:colOff>114300</xdr:colOff>
      <xdr:row>59</xdr:row>
      <xdr:rowOff>132443</xdr:rowOff>
    </xdr:to>
    <xdr:sp macro="" textlink="">
      <xdr:nvSpPr>
        <xdr:cNvPr id="189" name="楕円 188">
          <a:extLst>
            <a:ext uri="{FF2B5EF4-FFF2-40B4-BE49-F238E27FC236}">
              <a16:creationId xmlns:a16="http://schemas.microsoft.com/office/drawing/2014/main" id="{8C2B7F04-1A6A-49A8-9056-53D822F2286B}"/>
            </a:ext>
          </a:extLst>
        </xdr:cNvPr>
        <xdr:cNvSpPr/>
      </xdr:nvSpPr>
      <xdr:spPr>
        <a:xfrm>
          <a:off x="45847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53720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A4A76D3-F7B3-4D68-8523-8686C4F79659}"/>
            </a:ext>
          </a:extLst>
        </xdr:cNvPr>
        <xdr:cNvSpPr txBox="1"/>
      </xdr:nvSpPr>
      <xdr:spPr>
        <a:xfrm>
          <a:off x="4673600" y="999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169635</xdr:rowOff>
    </xdr:from>
    <xdr:to>
      <xdr:col>20</xdr:col>
      <xdr:colOff>38100</xdr:colOff>
      <xdr:row>59</xdr:row>
      <xdr:rowOff>99785</xdr:rowOff>
    </xdr:to>
    <xdr:sp macro="" textlink="">
      <xdr:nvSpPr>
        <xdr:cNvPr id="191" name="楕円 190">
          <a:extLst>
            <a:ext uri="{FF2B5EF4-FFF2-40B4-BE49-F238E27FC236}">
              <a16:creationId xmlns:a16="http://schemas.microsoft.com/office/drawing/2014/main" id="{7B2ADD14-4333-401B-92DA-573136FBF59B}"/>
            </a:ext>
          </a:extLst>
        </xdr:cNvPr>
        <xdr:cNvSpPr/>
      </xdr:nvSpPr>
      <xdr:spPr>
        <a:xfrm>
          <a:off x="3746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48985</xdr:rowOff>
    </xdr:from>
    <xdr:to>
      <xdr:col>24</xdr:col>
      <xdr:colOff>63500</xdr:colOff>
      <xdr:row>59</xdr:row>
      <xdr:rowOff>81643</xdr:rowOff>
    </xdr:to>
    <xdr:cxnSp macro="">
      <xdr:nvCxnSpPr>
        <xdr:cNvPr id="192" name="直線コネクタ 191">
          <a:extLst>
            <a:ext uri="{FF2B5EF4-FFF2-40B4-BE49-F238E27FC236}">
              <a16:creationId xmlns:a16="http://schemas.microsoft.com/office/drawing/2014/main" id="{C59BECE5-377F-4E2B-BAEF-56478059717E}"/>
            </a:ext>
          </a:extLst>
        </xdr:cNvPr>
        <xdr:cNvCxnSpPr/>
      </xdr:nvCxnSpPr>
      <xdr:spPr>
        <a:xfrm>
          <a:off x="3797300" y="1016453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143510</xdr:rowOff>
    </xdr:from>
    <xdr:to>
      <xdr:col>15</xdr:col>
      <xdr:colOff>101600</xdr:colOff>
      <xdr:row>59</xdr:row>
      <xdr:rowOff>73660</xdr:rowOff>
    </xdr:to>
    <xdr:sp macro="" textlink="">
      <xdr:nvSpPr>
        <xdr:cNvPr id="193" name="楕円 192">
          <a:extLst>
            <a:ext uri="{FF2B5EF4-FFF2-40B4-BE49-F238E27FC236}">
              <a16:creationId xmlns:a16="http://schemas.microsoft.com/office/drawing/2014/main" id="{C9218B80-6B1B-4ACF-AF7F-CD4E420D3EE5}"/>
            </a:ext>
          </a:extLst>
        </xdr:cNvPr>
        <xdr:cNvSpPr/>
      </xdr:nvSpPr>
      <xdr:spPr>
        <a:xfrm>
          <a:off x="2857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22860</xdr:rowOff>
    </xdr:from>
    <xdr:to>
      <xdr:col>19</xdr:col>
      <xdr:colOff>177800</xdr:colOff>
      <xdr:row>59</xdr:row>
      <xdr:rowOff>48985</xdr:rowOff>
    </xdr:to>
    <xdr:cxnSp macro="">
      <xdr:nvCxnSpPr>
        <xdr:cNvPr id="194" name="直線コネクタ 193">
          <a:extLst>
            <a:ext uri="{FF2B5EF4-FFF2-40B4-BE49-F238E27FC236}">
              <a16:creationId xmlns:a16="http://schemas.microsoft.com/office/drawing/2014/main" id="{1E212444-0ADB-45CD-9F92-5284ED97BEDE}"/>
            </a:ext>
          </a:extLst>
        </xdr:cNvPr>
        <xdr:cNvCxnSpPr/>
      </xdr:nvCxnSpPr>
      <xdr:spPr>
        <a:xfrm>
          <a:off x="2908300" y="101384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99423</xdr:rowOff>
    </xdr:from>
    <xdr:to>
      <xdr:col>10</xdr:col>
      <xdr:colOff>165100</xdr:colOff>
      <xdr:row>59</xdr:row>
      <xdr:rowOff>29573</xdr:rowOff>
    </xdr:to>
    <xdr:sp macro="" textlink="">
      <xdr:nvSpPr>
        <xdr:cNvPr id="195" name="楕円 194">
          <a:extLst>
            <a:ext uri="{FF2B5EF4-FFF2-40B4-BE49-F238E27FC236}">
              <a16:creationId xmlns:a16="http://schemas.microsoft.com/office/drawing/2014/main" id="{791D7BF0-22C8-4D68-B17E-517CE2FF0A98}"/>
            </a:ext>
          </a:extLst>
        </xdr:cNvPr>
        <xdr:cNvSpPr/>
      </xdr:nvSpPr>
      <xdr:spPr>
        <a:xfrm>
          <a:off x="1968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150223</xdr:rowOff>
    </xdr:from>
    <xdr:to>
      <xdr:col>15</xdr:col>
      <xdr:colOff>50800</xdr:colOff>
      <xdr:row>59</xdr:row>
      <xdr:rowOff>22860</xdr:rowOff>
    </xdr:to>
    <xdr:cxnSp macro="">
      <xdr:nvCxnSpPr>
        <xdr:cNvPr id="196" name="直線コネクタ 195">
          <a:extLst>
            <a:ext uri="{FF2B5EF4-FFF2-40B4-BE49-F238E27FC236}">
              <a16:creationId xmlns:a16="http://schemas.microsoft.com/office/drawing/2014/main" id="{7DA78B61-E0A3-4310-BD23-E051A35E0A11}"/>
            </a:ext>
          </a:extLst>
        </xdr:cNvPr>
        <xdr:cNvCxnSpPr/>
      </xdr:nvCxnSpPr>
      <xdr:spPr>
        <a:xfrm>
          <a:off x="2019300" y="1009432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99423</xdr:rowOff>
    </xdr:from>
    <xdr:to>
      <xdr:col>6</xdr:col>
      <xdr:colOff>38100</xdr:colOff>
      <xdr:row>59</xdr:row>
      <xdr:rowOff>29573</xdr:rowOff>
    </xdr:to>
    <xdr:sp macro="" textlink="">
      <xdr:nvSpPr>
        <xdr:cNvPr id="197" name="楕円 196">
          <a:extLst>
            <a:ext uri="{FF2B5EF4-FFF2-40B4-BE49-F238E27FC236}">
              <a16:creationId xmlns:a16="http://schemas.microsoft.com/office/drawing/2014/main" id="{CA94306A-894D-47C6-B4CB-3CC80F4E7943}"/>
            </a:ext>
          </a:extLst>
        </xdr:cNvPr>
        <xdr:cNvSpPr/>
      </xdr:nvSpPr>
      <xdr:spPr>
        <a:xfrm>
          <a:off x="1079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150223</xdr:rowOff>
    </xdr:from>
    <xdr:to>
      <xdr:col>10</xdr:col>
      <xdr:colOff>114300</xdr:colOff>
      <xdr:row>58</xdr:row>
      <xdr:rowOff>150223</xdr:rowOff>
    </xdr:to>
    <xdr:cxnSp macro="">
      <xdr:nvCxnSpPr>
        <xdr:cNvPr id="198" name="直線コネクタ 197">
          <a:extLst>
            <a:ext uri="{FF2B5EF4-FFF2-40B4-BE49-F238E27FC236}">
              <a16:creationId xmlns:a16="http://schemas.microsoft.com/office/drawing/2014/main" id="{8DE99DC7-8999-4273-83C5-6BEC1C453C08}"/>
            </a:ext>
          </a:extLst>
        </xdr:cNvPr>
        <xdr:cNvCxnSpPr/>
      </xdr:nvCxnSpPr>
      <xdr:spPr>
        <a:xfrm>
          <a:off x="1130300" y="100943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6FFC975-5117-4769-B6F9-B69EEFE416BC}"/>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3590E70-BC26-4478-9294-7A16F9BA9E0B}"/>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3B57DAE-F28C-4DA4-9576-341ACBD3CB58}"/>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59F10A5-FFDA-47AA-B6FB-1C537FC054B4}"/>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116312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724E144-418E-4D82-AE4A-B15D3A61CCB0}"/>
            </a:ext>
          </a:extLst>
        </xdr:cNvPr>
        <xdr:cNvSpPr txBox="1"/>
      </xdr:nvSpPr>
      <xdr:spPr>
        <a:xfrm>
          <a:off x="35820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525EB7E-2C54-4D7B-9090-51D88E25F505}"/>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7434661-A5BF-4FBB-9098-64D0FB2B7816}"/>
            </a:ext>
          </a:extLst>
        </xdr:cNvPr>
        <xdr:cNvSpPr txBox="1"/>
      </xdr:nvSpPr>
      <xdr:spPr>
        <a:xfrm>
          <a:off x="1816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46100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13C679B-70AA-478A-9D3B-65FD11131D08}"/>
            </a:ext>
          </a:extLst>
        </xdr:cNvPr>
        <xdr:cNvSpPr txBox="1"/>
      </xdr:nvSpPr>
      <xdr:spPr>
        <a:xfrm>
          <a:off x="927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C2D56AD-1FFC-42C6-BB74-46FD65E0CB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8A30F97-D254-4B60-8913-4890A9D9096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BD1541D-80C2-44C3-8D2C-AAB0C9DE30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BAF4119-FA24-46AC-93E2-C837D9FC3A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A84996B-7DEA-4C52-AAA7-F8CBC684064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CBE1AB-BF9E-4D78-A9A5-B4725CB015B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6F10510-A3E6-4173-BC37-490E7DE146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81F7E00-117E-4F1D-8C90-24FEE4675E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304298-CC16-4545-8AAA-9F3BCCEF07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E8CA357-2525-4DC5-8F9A-6C217D6319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E489679-93D7-4979-AD77-BF5137559A3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4BAB408-56DD-46A2-9FB9-8F50B378EEA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6CCBE9A-A8C4-40DD-82EB-F2AD96B6D57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B70F6E0F-8183-4961-B6B2-CDD5C35E59D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0345BC2-2270-4B7E-9CAD-00606CF85DF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649F86D-1054-4828-90C1-15414FD8F3E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CDD2984-76CD-4A03-8E26-2254E263282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7D5697D7-4811-4C94-9E3F-817B33B2877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D75C271-F64D-4274-8BD9-BC551668197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54538DC-298C-492B-ACB5-32339E313C1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3F6ABE-D474-4E98-ACB5-1FFA5FD37B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82D1DD1-A38E-474D-9FB9-F722EC70FE6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4264237-32CA-4304-B2DC-3352695455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EE806777-542C-47A8-B997-783EB286A70A}"/>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5F53012-CBED-47D2-A8F6-5E1BC639029E}"/>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9923D4A8-4F7E-4B32-A3C1-440F4C3C7018}"/>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D7F4A9A-2ED9-4FD2-9C78-2849371953B9}"/>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5D249316-F8EC-48A9-B08B-611699CA057F}"/>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00F44B6-7EB2-42BE-8797-5924492D1FF8}"/>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F3372E26-A9D0-4B3F-B34B-10EB7642786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0CF7E5B-CFE6-4F25-820F-1F0E9AFF175F}"/>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36C99255-7D8A-469A-821D-2D00522275F3}"/>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4CA16992-5F4A-42D7-B9E6-E5386AA7A15E}"/>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88F1BC59-E632-4C9D-9F93-F75A06F3B4DA}"/>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0960712-3020-4F5C-A931-520FAF85B09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319EA41-492C-477F-BC57-C2C8593629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893F2F-5659-4924-8C6F-26016FC699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68B185-F068-4483-9E6F-1FC05B6A41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33896E5-B206-4321-9C9B-DD957A4EFC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121865</xdr:rowOff>
    </xdr:from>
    <xdr:to>
      <xdr:col>55</xdr:col>
      <xdr:colOff>50800</xdr:colOff>
      <xdr:row>64</xdr:row>
      <xdr:rowOff>52015</xdr:rowOff>
    </xdr:to>
    <xdr:sp macro="" textlink="">
      <xdr:nvSpPr>
        <xdr:cNvPr id="246" name="楕円 245">
          <a:extLst>
            <a:ext uri="{FF2B5EF4-FFF2-40B4-BE49-F238E27FC236}">
              <a16:creationId xmlns:a16="http://schemas.microsoft.com/office/drawing/2014/main" id="{F0ADCEC3-BC1D-459A-BFA1-58AED0FBD3B3}"/>
            </a:ext>
          </a:extLst>
        </xdr:cNvPr>
        <xdr:cNvSpPr/>
      </xdr:nvSpPr>
      <xdr:spPr>
        <a:xfrm>
          <a:off x="10426700" y="1092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36792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9ED97FD-04F7-4AF0-A566-FE74E0C79722}"/>
            </a:ext>
          </a:extLst>
        </xdr:cNvPr>
        <xdr:cNvSpPr txBox="1"/>
      </xdr:nvSpPr>
      <xdr:spPr>
        <a:xfrm>
          <a:off x="10515600" y="1083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123264</xdr:rowOff>
    </xdr:from>
    <xdr:to>
      <xdr:col>50</xdr:col>
      <xdr:colOff>165100</xdr:colOff>
      <xdr:row>64</xdr:row>
      <xdr:rowOff>53414</xdr:rowOff>
    </xdr:to>
    <xdr:sp macro="" textlink="">
      <xdr:nvSpPr>
        <xdr:cNvPr id="248" name="楕円 247">
          <a:extLst>
            <a:ext uri="{FF2B5EF4-FFF2-40B4-BE49-F238E27FC236}">
              <a16:creationId xmlns:a16="http://schemas.microsoft.com/office/drawing/2014/main" id="{4E72DB8D-65AD-497B-BCEE-BFC4504F8A5C}"/>
            </a:ext>
          </a:extLst>
        </xdr:cNvPr>
        <xdr:cNvSpPr/>
      </xdr:nvSpPr>
      <xdr:spPr>
        <a:xfrm>
          <a:off x="9588500" y="1092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1215</xdr:rowOff>
    </xdr:from>
    <xdr:to>
      <xdr:col>55</xdr:col>
      <xdr:colOff>0</xdr:colOff>
      <xdr:row>64</xdr:row>
      <xdr:rowOff>2614</xdr:rowOff>
    </xdr:to>
    <xdr:cxnSp macro="">
      <xdr:nvCxnSpPr>
        <xdr:cNvPr id="249" name="直線コネクタ 248">
          <a:extLst>
            <a:ext uri="{FF2B5EF4-FFF2-40B4-BE49-F238E27FC236}">
              <a16:creationId xmlns:a16="http://schemas.microsoft.com/office/drawing/2014/main" id="{16E83E5A-86FA-4455-808C-2C0177736C33}"/>
            </a:ext>
          </a:extLst>
        </xdr:cNvPr>
        <xdr:cNvCxnSpPr/>
      </xdr:nvCxnSpPr>
      <xdr:spPr>
        <a:xfrm flipV="1">
          <a:off x="9639300" y="10974015"/>
          <a:ext cx="8382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124993</xdr:rowOff>
    </xdr:from>
    <xdr:to>
      <xdr:col>46</xdr:col>
      <xdr:colOff>38100</xdr:colOff>
      <xdr:row>64</xdr:row>
      <xdr:rowOff>55143</xdr:rowOff>
    </xdr:to>
    <xdr:sp macro="" textlink="">
      <xdr:nvSpPr>
        <xdr:cNvPr id="250" name="楕円 249">
          <a:extLst>
            <a:ext uri="{FF2B5EF4-FFF2-40B4-BE49-F238E27FC236}">
              <a16:creationId xmlns:a16="http://schemas.microsoft.com/office/drawing/2014/main" id="{0A2FA33D-5AE2-4257-A082-B2C084DB1AA1}"/>
            </a:ext>
          </a:extLst>
        </xdr:cNvPr>
        <xdr:cNvSpPr/>
      </xdr:nvSpPr>
      <xdr:spPr>
        <a:xfrm>
          <a:off x="8699500" y="1092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2614</xdr:rowOff>
    </xdr:from>
    <xdr:to>
      <xdr:col>50</xdr:col>
      <xdr:colOff>114300</xdr:colOff>
      <xdr:row>64</xdr:row>
      <xdr:rowOff>4343</xdr:rowOff>
    </xdr:to>
    <xdr:cxnSp macro="">
      <xdr:nvCxnSpPr>
        <xdr:cNvPr id="251" name="直線コネクタ 250">
          <a:extLst>
            <a:ext uri="{FF2B5EF4-FFF2-40B4-BE49-F238E27FC236}">
              <a16:creationId xmlns:a16="http://schemas.microsoft.com/office/drawing/2014/main" id="{A6398A4C-E4C3-4163-A77D-CA57150FE700}"/>
            </a:ext>
          </a:extLst>
        </xdr:cNvPr>
        <xdr:cNvCxnSpPr/>
      </xdr:nvCxnSpPr>
      <xdr:spPr>
        <a:xfrm flipV="1">
          <a:off x="8750300" y="10975414"/>
          <a:ext cx="889000" cy="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127659</xdr:rowOff>
    </xdr:from>
    <xdr:to>
      <xdr:col>41</xdr:col>
      <xdr:colOff>101600</xdr:colOff>
      <xdr:row>64</xdr:row>
      <xdr:rowOff>57809</xdr:rowOff>
    </xdr:to>
    <xdr:sp macro="" textlink="">
      <xdr:nvSpPr>
        <xdr:cNvPr id="252" name="楕円 251">
          <a:extLst>
            <a:ext uri="{FF2B5EF4-FFF2-40B4-BE49-F238E27FC236}">
              <a16:creationId xmlns:a16="http://schemas.microsoft.com/office/drawing/2014/main" id="{8663ABE7-A2DB-4B46-A324-48D5D82BC36A}"/>
            </a:ext>
          </a:extLst>
        </xdr:cNvPr>
        <xdr:cNvSpPr/>
      </xdr:nvSpPr>
      <xdr:spPr>
        <a:xfrm>
          <a:off x="7810500" y="1092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4343</xdr:rowOff>
    </xdr:from>
    <xdr:to>
      <xdr:col>45</xdr:col>
      <xdr:colOff>177800</xdr:colOff>
      <xdr:row>64</xdr:row>
      <xdr:rowOff>7009</xdr:rowOff>
    </xdr:to>
    <xdr:cxnSp macro="">
      <xdr:nvCxnSpPr>
        <xdr:cNvPr id="253" name="直線コネクタ 252">
          <a:extLst>
            <a:ext uri="{FF2B5EF4-FFF2-40B4-BE49-F238E27FC236}">
              <a16:creationId xmlns:a16="http://schemas.microsoft.com/office/drawing/2014/main" id="{22FC7C67-F52F-48A4-B045-A134F1443709}"/>
            </a:ext>
          </a:extLst>
        </xdr:cNvPr>
        <xdr:cNvCxnSpPr/>
      </xdr:nvCxnSpPr>
      <xdr:spPr>
        <a:xfrm flipV="1">
          <a:off x="7861300" y="10977143"/>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129014</xdr:rowOff>
    </xdr:from>
    <xdr:to>
      <xdr:col>36</xdr:col>
      <xdr:colOff>165100</xdr:colOff>
      <xdr:row>64</xdr:row>
      <xdr:rowOff>59164</xdr:rowOff>
    </xdr:to>
    <xdr:sp macro="" textlink="">
      <xdr:nvSpPr>
        <xdr:cNvPr id="254" name="楕円 253">
          <a:extLst>
            <a:ext uri="{FF2B5EF4-FFF2-40B4-BE49-F238E27FC236}">
              <a16:creationId xmlns:a16="http://schemas.microsoft.com/office/drawing/2014/main" id="{995C787A-5354-4DF2-BB7E-B15835CADE8C}"/>
            </a:ext>
          </a:extLst>
        </xdr:cNvPr>
        <xdr:cNvSpPr/>
      </xdr:nvSpPr>
      <xdr:spPr>
        <a:xfrm>
          <a:off x="6921500" y="1093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7009</xdr:rowOff>
    </xdr:from>
    <xdr:to>
      <xdr:col>41</xdr:col>
      <xdr:colOff>50800</xdr:colOff>
      <xdr:row>64</xdr:row>
      <xdr:rowOff>8364</xdr:rowOff>
    </xdr:to>
    <xdr:cxnSp macro="">
      <xdr:nvCxnSpPr>
        <xdr:cNvPr id="255" name="直線コネクタ 254">
          <a:extLst>
            <a:ext uri="{FF2B5EF4-FFF2-40B4-BE49-F238E27FC236}">
              <a16:creationId xmlns:a16="http://schemas.microsoft.com/office/drawing/2014/main" id="{B26979E5-467D-4D12-BA52-B9E1771EC121}"/>
            </a:ext>
          </a:extLst>
        </xdr:cNvPr>
        <xdr:cNvCxnSpPr/>
      </xdr:nvCxnSpPr>
      <xdr:spPr>
        <a:xfrm flipV="1">
          <a:off x="6972300" y="10979809"/>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6CE21BA-9BA9-487A-8411-943607488093}"/>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1A08EE0-72B6-4529-9B57-2BFD135B102C}"/>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E4135AF-E8D5-4405-9A1F-3BF539B051EB}"/>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A98E018-4792-4572-9A5F-A98EF4586DC2}"/>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44541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C66B68C-8CF9-46B5-8536-5A6796F3AB7B}"/>
            </a:ext>
          </a:extLst>
        </xdr:cNvPr>
        <xdr:cNvSpPr txBox="1"/>
      </xdr:nvSpPr>
      <xdr:spPr>
        <a:xfrm>
          <a:off x="9327095" y="11017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46270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16968CA-DB67-4093-8B68-B51E5BE25462}"/>
            </a:ext>
          </a:extLst>
        </xdr:cNvPr>
        <xdr:cNvSpPr txBox="1"/>
      </xdr:nvSpPr>
      <xdr:spPr>
        <a:xfrm>
          <a:off x="8450795" y="1101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48936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8BD50CF-E3DD-4DD7-AB65-FC764AEA36E2}"/>
            </a:ext>
          </a:extLst>
        </xdr:cNvPr>
        <xdr:cNvSpPr txBox="1"/>
      </xdr:nvSpPr>
      <xdr:spPr>
        <a:xfrm>
          <a:off x="7561795" y="1102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50291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4F4A93B-D973-4AA3-BC6A-417E0B0E8C94}"/>
            </a:ext>
          </a:extLst>
        </xdr:cNvPr>
        <xdr:cNvSpPr txBox="1"/>
      </xdr:nvSpPr>
      <xdr:spPr>
        <a:xfrm>
          <a:off x="6672795" y="11023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9CE7206-5146-41B5-A770-1F729D9939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D18A67-B251-4B71-B930-14B47A1EAB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EF72397-936B-40D6-B16C-F04B45DBDF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747E8A-1F2B-4487-A433-C4ED7CAAB8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DBAF7DF-B10B-4146-812D-B219EBAB449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6C4795E-5A50-465A-B2F9-326893ADB2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0C2ACD8-58D4-4F81-AD7D-8D8B3ED5109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738900-EAEB-488E-9911-460BEF95592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60DED06-B2B4-4598-BF89-59D34279D09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C8353CF-A118-4E1E-8A11-EA35D1C76A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6B62927-82A9-4F84-97A1-58D5F7BCB0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20D4C0D-EA06-4AA8-847E-2F390353CAA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97E458B-5141-4AB0-B72D-C6E555C38AF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26F724C-8019-4715-BBF7-820B78040AE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16F35B3-AB80-4314-8CF7-4DA237DE1E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BB36E6E-E2FA-4DAF-86EC-7B28ABFB92E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A590656-1554-446D-9AC7-43BE41AA657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A26B854-0457-4329-9B69-381554F956F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7F56AF6-10E0-464C-9B11-F8CA44E3D73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594CFF6-EB3B-45E7-A864-F35FB94A5AE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79BFCC2-0477-475D-8352-565D769DC76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EBE2C88-41A2-46D0-8D77-2B7BF1A660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91CA0F5-C118-43E4-AE49-27F900640D6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EEAED97-2758-4EBC-A8FF-19D520098B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ABACFF5-36AE-43A3-9B98-3D5ABC908A0A}"/>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EE9A3FC-0A8C-48A8-9680-13E0C7F4DBC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FFE48BA-3C86-47A8-824B-C64F27AAAB5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CA9D255-6C6F-40CE-B73C-CCC9EB0685DC}"/>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31BC2CD6-DEB6-44ED-AFD3-9472D82FAC49}"/>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D5B74F9-9E76-4F63-AA0B-047CEF6FC75D}"/>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7422C2E2-455B-4CF7-88B1-631FAC2280A4}"/>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ECF89080-A396-4417-886C-6843DBB22B12}"/>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B8C20D8-6F90-4FE2-BF3B-94C5018C9A13}"/>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D181CC9F-64D0-49AE-90F8-DEF7FD7F4598}"/>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17372545-8E0D-46A3-8936-88AA7A3543A9}"/>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80F7C0-410B-47A1-AA59-71516FCA160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1C63B4-9B79-473A-A7D2-F31A264CDEB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A1A6A63-4BA1-46BF-8667-30F6FAEB32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BA1755-AFEC-4670-854C-6102709D31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615E79-E9C7-4C01-89FE-1040294F31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304" name="楕円 303">
          <a:extLst>
            <a:ext uri="{FF2B5EF4-FFF2-40B4-BE49-F238E27FC236}">
              <a16:creationId xmlns:a16="http://schemas.microsoft.com/office/drawing/2014/main" id="{D3144007-0E8A-4F09-B76A-038DE3618053}"/>
            </a:ext>
          </a:extLst>
        </xdr:cNvPr>
        <xdr:cNvSpPr/>
      </xdr:nvSpPr>
      <xdr:spPr>
        <a:xfrm>
          <a:off x="4584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160038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92C8B59-7766-4478-9FE6-F5C60FADE063}"/>
            </a:ext>
          </a:extLst>
        </xdr:cNvPr>
        <xdr:cNvSpPr txBox="1"/>
      </xdr:nvSpPr>
      <xdr:spPr>
        <a:xfrm>
          <a:off x="4673600"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141605</xdr:rowOff>
    </xdr:from>
    <xdr:to>
      <xdr:col>20</xdr:col>
      <xdr:colOff>38100</xdr:colOff>
      <xdr:row>83</xdr:row>
      <xdr:rowOff>71755</xdr:rowOff>
    </xdr:to>
    <xdr:sp macro="" textlink="">
      <xdr:nvSpPr>
        <xdr:cNvPr id="306" name="楕円 305">
          <a:extLst>
            <a:ext uri="{FF2B5EF4-FFF2-40B4-BE49-F238E27FC236}">
              <a16:creationId xmlns:a16="http://schemas.microsoft.com/office/drawing/2014/main" id="{F51D80ED-1DFD-48B6-B11A-AB21880DD946}"/>
            </a:ext>
          </a:extLst>
        </xdr:cNvPr>
        <xdr:cNvSpPr/>
      </xdr:nvSpPr>
      <xdr:spPr>
        <a:xfrm>
          <a:off x="3746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20955</xdr:rowOff>
    </xdr:from>
    <xdr:to>
      <xdr:col>24</xdr:col>
      <xdr:colOff>63500</xdr:colOff>
      <xdr:row>83</xdr:row>
      <xdr:rowOff>60961</xdr:rowOff>
    </xdr:to>
    <xdr:cxnSp macro="">
      <xdr:nvCxnSpPr>
        <xdr:cNvPr id="307" name="直線コネクタ 306">
          <a:extLst>
            <a:ext uri="{FF2B5EF4-FFF2-40B4-BE49-F238E27FC236}">
              <a16:creationId xmlns:a16="http://schemas.microsoft.com/office/drawing/2014/main" id="{A2F73887-B77D-4C96-B0FD-0E50CE35EC37}"/>
            </a:ext>
          </a:extLst>
        </xdr:cNvPr>
        <xdr:cNvCxnSpPr/>
      </xdr:nvCxnSpPr>
      <xdr:spPr>
        <a:xfrm>
          <a:off x="3797300" y="142513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109220</xdr:rowOff>
    </xdr:from>
    <xdr:to>
      <xdr:col>15</xdr:col>
      <xdr:colOff>101600</xdr:colOff>
      <xdr:row>83</xdr:row>
      <xdr:rowOff>39370</xdr:rowOff>
    </xdr:to>
    <xdr:sp macro="" textlink="">
      <xdr:nvSpPr>
        <xdr:cNvPr id="308" name="楕円 307">
          <a:extLst>
            <a:ext uri="{FF2B5EF4-FFF2-40B4-BE49-F238E27FC236}">
              <a16:creationId xmlns:a16="http://schemas.microsoft.com/office/drawing/2014/main" id="{2364C410-02CA-468F-AC84-E27CE7078045}"/>
            </a:ext>
          </a:extLst>
        </xdr:cNvPr>
        <xdr:cNvSpPr/>
      </xdr:nvSpPr>
      <xdr:spPr>
        <a:xfrm>
          <a:off x="2857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160020</xdr:rowOff>
    </xdr:from>
    <xdr:to>
      <xdr:col>19</xdr:col>
      <xdr:colOff>177800</xdr:colOff>
      <xdr:row>83</xdr:row>
      <xdr:rowOff>20955</xdr:rowOff>
    </xdr:to>
    <xdr:cxnSp macro="">
      <xdr:nvCxnSpPr>
        <xdr:cNvPr id="309" name="直線コネクタ 308">
          <a:extLst>
            <a:ext uri="{FF2B5EF4-FFF2-40B4-BE49-F238E27FC236}">
              <a16:creationId xmlns:a16="http://schemas.microsoft.com/office/drawing/2014/main" id="{EFACD728-157A-4C15-9E27-57CD966025B2}"/>
            </a:ext>
          </a:extLst>
        </xdr:cNvPr>
        <xdr:cNvCxnSpPr/>
      </xdr:nvCxnSpPr>
      <xdr:spPr>
        <a:xfrm>
          <a:off x="2908300" y="142189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130175</xdr:rowOff>
    </xdr:from>
    <xdr:to>
      <xdr:col>10</xdr:col>
      <xdr:colOff>165100</xdr:colOff>
      <xdr:row>82</xdr:row>
      <xdr:rowOff>60325</xdr:rowOff>
    </xdr:to>
    <xdr:sp macro="" textlink="">
      <xdr:nvSpPr>
        <xdr:cNvPr id="310" name="楕円 309">
          <a:extLst>
            <a:ext uri="{FF2B5EF4-FFF2-40B4-BE49-F238E27FC236}">
              <a16:creationId xmlns:a16="http://schemas.microsoft.com/office/drawing/2014/main" id="{04F51AAE-ABE4-42E2-A28B-D51F391932E8}"/>
            </a:ext>
          </a:extLst>
        </xdr:cNvPr>
        <xdr:cNvSpPr/>
      </xdr:nvSpPr>
      <xdr:spPr>
        <a:xfrm>
          <a:off x="1968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xdr:rowOff>
    </xdr:from>
    <xdr:to>
      <xdr:col>15</xdr:col>
      <xdr:colOff>50800</xdr:colOff>
      <xdr:row>82</xdr:row>
      <xdr:rowOff>160020</xdr:rowOff>
    </xdr:to>
    <xdr:cxnSp macro="">
      <xdr:nvCxnSpPr>
        <xdr:cNvPr id="311" name="直線コネクタ 310">
          <a:extLst>
            <a:ext uri="{FF2B5EF4-FFF2-40B4-BE49-F238E27FC236}">
              <a16:creationId xmlns:a16="http://schemas.microsoft.com/office/drawing/2014/main" id="{66DE24D3-8690-4977-90BB-7EDEFDA5B685}"/>
            </a:ext>
          </a:extLst>
        </xdr:cNvPr>
        <xdr:cNvCxnSpPr/>
      </xdr:nvCxnSpPr>
      <xdr:spPr>
        <a:xfrm>
          <a:off x="2019300" y="1406842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12" name="楕円 311">
          <a:extLst>
            <a:ext uri="{FF2B5EF4-FFF2-40B4-BE49-F238E27FC236}">
              <a16:creationId xmlns:a16="http://schemas.microsoft.com/office/drawing/2014/main" id="{F4A0F397-5EAA-40E7-AD95-A714838140A3}"/>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9525</xdr:rowOff>
    </xdr:from>
    <xdr:to>
      <xdr:col>10</xdr:col>
      <xdr:colOff>114300</xdr:colOff>
      <xdr:row>82</xdr:row>
      <xdr:rowOff>80011</xdr:rowOff>
    </xdr:to>
    <xdr:cxnSp macro="">
      <xdr:nvCxnSpPr>
        <xdr:cNvPr id="313" name="直線コネクタ 312">
          <a:extLst>
            <a:ext uri="{FF2B5EF4-FFF2-40B4-BE49-F238E27FC236}">
              <a16:creationId xmlns:a16="http://schemas.microsoft.com/office/drawing/2014/main" id="{052CD93A-E61A-44CE-9EDA-3BD4FC00C4CF}"/>
            </a:ext>
          </a:extLst>
        </xdr:cNvPr>
        <xdr:cNvCxnSpPr/>
      </xdr:nvCxnSpPr>
      <xdr:spPr>
        <a:xfrm flipV="1">
          <a:off x="1130300" y="14068425"/>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BAD3B97E-C10B-4F5F-8B41-6FB0007390C3}"/>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4C191DE2-E5C9-4836-9592-05883F6682E4}"/>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B5A71857-03C9-41C4-AEDC-9CB977518BA8}"/>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6EC905C5-73E0-4270-9B73-6E2D8CEB05EA}"/>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62882</xdr:rowOff>
    </xdr:from>
    <xdr:ext cx="405111" cy="259045"/>
    <xdr:sp macro="" textlink="">
      <xdr:nvSpPr>
        <xdr:cNvPr id="318" name="n_1mainValue【公営住宅】&#10;有形固定資産減価償却率">
          <a:extLst>
            <a:ext uri="{FF2B5EF4-FFF2-40B4-BE49-F238E27FC236}">
              <a16:creationId xmlns:a16="http://schemas.microsoft.com/office/drawing/2014/main" id="{F933E829-C6DF-476C-9094-32136EAB6923}"/>
            </a:ext>
          </a:extLst>
        </xdr:cNvPr>
        <xdr:cNvSpPr txBox="1"/>
      </xdr:nvSpPr>
      <xdr:spPr>
        <a:xfrm>
          <a:off x="3582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55897</xdr:rowOff>
    </xdr:from>
    <xdr:ext cx="405111" cy="259045"/>
    <xdr:sp macro="" textlink="">
      <xdr:nvSpPr>
        <xdr:cNvPr id="319" name="n_2mainValue【公営住宅】&#10;有形固定資産減価償却率">
          <a:extLst>
            <a:ext uri="{FF2B5EF4-FFF2-40B4-BE49-F238E27FC236}">
              <a16:creationId xmlns:a16="http://schemas.microsoft.com/office/drawing/2014/main" id="{60E9C610-EB75-4592-A62B-3BA865D8525E}"/>
            </a:ext>
          </a:extLst>
        </xdr:cNvPr>
        <xdr:cNvSpPr txBox="1"/>
      </xdr:nvSpPr>
      <xdr:spPr>
        <a:xfrm>
          <a:off x="27057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76852</xdr:rowOff>
    </xdr:from>
    <xdr:ext cx="405111" cy="259045"/>
    <xdr:sp macro="" textlink="">
      <xdr:nvSpPr>
        <xdr:cNvPr id="320" name="n_3mainValue【公営住宅】&#10;有形固定資産減価償却率">
          <a:extLst>
            <a:ext uri="{FF2B5EF4-FFF2-40B4-BE49-F238E27FC236}">
              <a16:creationId xmlns:a16="http://schemas.microsoft.com/office/drawing/2014/main" id="{1D36E691-5D4F-40DC-8315-40CED5F04E58}"/>
            </a:ext>
          </a:extLst>
        </xdr:cNvPr>
        <xdr:cNvSpPr txBox="1"/>
      </xdr:nvSpPr>
      <xdr:spPr>
        <a:xfrm>
          <a:off x="1816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21" name="n_4mainValue【公営住宅】&#10;有形固定資産減価償却率">
          <a:extLst>
            <a:ext uri="{FF2B5EF4-FFF2-40B4-BE49-F238E27FC236}">
              <a16:creationId xmlns:a16="http://schemas.microsoft.com/office/drawing/2014/main" id="{35E7FD6C-4268-4904-B2C3-A9F85C8A3EF6}"/>
            </a:ext>
          </a:extLst>
        </xdr:cNvPr>
        <xdr:cNvSpPr txBox="1"/>
      </xdr:nvSpPr>
      <xdr:spPr>
        <a:xfrm>
          <a:off x="927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A9E8410-B3D8-41B9-AC06-B159C335201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263B721-B3B7-414A-B2B6-88141B6D522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2E4306-B4E8-4558-9E9F-0177FC8FD8D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B4985D7-2A12-43F0-A6CE-F8A3DC8D5B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86F6DEB-EC5B-4D6D-A843-6AB842D086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F02A1C7-CE96-4E7A-A5AE-EC1FCFCD200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C8131F-44ED-4263-BDBD-34C7C3090B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A8FE3DF-AEC2-4C70-A69A-4DE8C389018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C3A2A47-C320-45D0-87D5-3FCE1E6705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CDDF18-7EAE-47AE-A2AC-DCAA6EA8807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922230E-CBE2-486B-8CE4-9509CF016D3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A9AEA3BC-72CC-447B-B2EF-9768683C5B5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65B84A1-6650-4443-9E83-B413B2AB52B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CE87631B-2394-4119-907C-F4E23FF1CAFC}"/>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22C72B9-7F42-4F01-AB4C-6B966C0E683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5BB48D63-7EFC-48DE-949C-6DD6E5E14678}"/>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922311C-527E-42E0-B76E-06DFBB3145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37DCC24-4EAA-4D85-9935-6C3DA023726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1741E1E-06B4-4EFF-AA82-1FB9C7F509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65D2AA99-E643-4C9D-B1EC-ADC7CA844F9C}"/>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6B13305F-D361-410B-8520-0651D0630FF6}"/>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27593040-C32B-4E6D-8F28-3B1E3766DC4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ED0A86E7-ACB4-4FC8-955C-B0E87AE3D797}"/>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EE004D6B-B6E6-4BC0-8DBB-484EF271EDC7}"/>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AD1B6511-7BE8-42CA-AC40-710BBA9C9AFA}"/>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72410272-1C96-46AD-8C99-9746F6D95742}"/>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F83B7871-FA17-4CFA-A7D7-5E13808646A2}"/>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D47FD88D-5903-4FBA-8D18-7D209BF364A9}"/>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43F2761-CD6D-40E7-B6EA-78D8F0034D3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DCB40B09-0211-4039-8CF2-B7DBCB383086}"/>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F8458D6-E932-4B8E-A8DC-040D7BF061C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2B7BFD8-1480-41E6-8E90-E4460BE08F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5929981-2708-4B6C-A1C5-03A020D1635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6C4722-9668-4B46-9282-A2B9632E94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9B7C91D-8E68-41AD-A571-C1ED08865EA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161150</xdr:rowOff>
    </xdr:from>
    <xdr:to>
      <xdr:col>55</xdr:col>
      <xdr:colOff>50800</xdr:colOff>
      <xdr:row>85</xdr:row>
      <xdr:rowOff>91300</xdr:rowOff>
    </xdr:to>
    <xdr:sp macro="" textlink="">
      <xdr:nvSpPr>
        <xdr:cNvPr id="357" name="楕円 356">
          <a:extLst>
            <a:ext uri="{FF2B5EF4-FFF2-40B4-BE49-F238E27FC236}">
              <a16:creationId xmlns:a16="http://schemas.microsoft.com/office/drawing/2014/main" id="{A4EE37CF-84E2-43B6-8A62-6427C314CFB9}"/>
            </a:ext>
          </a:extLst>
        </xdr:cNvPr>
        <xdr:cNvSpPr/>
      </xdr:nvSpPr>
      <xdr:spPr>
        <a:xfrm>
          <a:off x="10426700" y="1456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76077</xdr:rowOff>
    </xdr:from>
    <xdr:ext cx="469744" cy="259045"/>
    <xdr:sp macro="" textlink="">
      <xdr:nvSpPr>
        <xdr:cNvPr id="358" name="【公営住宅】&#10;一人当たり面積該当値テキスト">
          <a:extLst>
            <a:ext uri="{FF2B5EF4-FFF2-40B4-BE49-F238E27FC236}">
              <a16:creationId xmlns:a16="http://schemas.microsoft.com/office/drawing/2014/main" id="{33455942-1193-4D07-8964-7796A42BC0AC}"/>
            </a:ext>
          </a:extLst>
        </xdr:cNvPr>
        <xdr:cNvSpPr txBox="1"/>
      </xdr:nvSpPr>
      <xdr:spPr>
        <a:xfrm>
          <a:off x="10515600" y="144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164294</xdr:rowOff>
    </xdr:from>
    <xdr:to>
      <xdr:col>50</xdr:col>
      <xdr:colOff>165100</xdr:colOff>
      <xdr:row>85</xdr:row>
      <xdr:rowOff>94444</xdr:rowOff>
    </xdr:to>
    <xdr:sp macro="" textlink="">
      <xdr:nvSpPr>
        <xdr:cNvPr id="359" name="楕円 358">
          <a:extLst>
            <a:ext uri="{FF2B5EF4-FFF2-40B4-BE49-F238E27FC236}">
              <a16:creationId xmlns:a16="http://schemas.microsoft.com/office/drawing/2014/main" id="{B7BC700F-6D3A-47EF-A69B-E98CEE5F0EB6}"/>
            </a:ext>
          </a:extLst>
        </xdr:cNvPr>
        <xdr:cNvSpPr/>
      </xdr:nvSpPr>
      <xdr:spPr>
        <a:xfrm>
          <a:off x="9588500" y="1456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40500</xdr:rowOff>
    </xdr:from>
    <xdr:to>
      <xdr:col>55</xdr:col>
      <xdr:colOff>0</xdr:colOff>
      <xdr:row>85</xdr:row>
      <xdr:rowOff>43644</xdr:rowOff>
    </xdr:to>
    <xdr:cxnSp macro="">
      <xdr:nvCxnSpPr>
        <xdr:cNvPr id="360" name="直線コネクタ 359">
          <a:extLst>
            <a:ext uri="{FF2B5EF4-FFF2-40B4-BE49-F238E27FC236}">
              <a16:creationId xmlns:a16="http://schemas.microsoft.com/office/drawing/2014/main" id="{2ADA0BC5-B211-49A3-9B93-C9B0BC48CBD9}"/>
            </a:ext>
          </a:extLst>
        </xdr:cNvPr>
        <xdr:cNvCxnSpPr/>
      </xdr:nvCxnSpPr>
      <xdr:spPr>
        <a:xfrm flipV="1">
          <a:off x="9639300" y="14613750"/>
          <a:ext cx="8382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165436</xdr:rowOff>
    </xdr:from>
    <xdr:to>
      <xdr:col>46</xdr:col>
      <xdr:colOff>38100</xdr:colOff>
      <xdr:row>85</xdr:row>
      <xdr:rowOff>95586</xdr:rowOff>
    </xdr:to>
    <xdr:sp macro="" textlink="">
      <xdr:nvSpPr>
        <xdr:cNvPr id="361" name="楕円 360">
          <a:extLst>
            <a:ext uri="{FF2B5EF4-FFF2-40B4-BE49-F238E27FC236}">
              <a16:creationId xmlns:a16="http://schemas.microsoft.com/office/drawing/2014/main" id="{C36E24A7-7EEA-4567-B020-9C6AB3BCF0C9}"/>
            </a:ext>
          </a:extLst>
        </xdr:cNvPr>
        <xdr:cNvSpPr/>
      </xdr:nvSpPr>
      <xdr:spPr>
        <a:xfrm>
          <a:off x="8699500" y="1456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43644</xdr:rowOff>
    </xdr:from>
    <xdr:to>
      <xdr:col>50</xdr:col>
      <xdr:colOff>114300</xdr:colOff>
      <xdr:row>85</xdr:row>
      <xdr:rowOff>44786</xdr:rowOff>
    </xdr:to>
    <xdr:cxnSp macro="">
      <xdr:nvCxnSpPr>
        <xdr:cNvPr id="362" name="直線コネクタ 361">
          <a:extLst>
            <a:ext uri="{FF2B5EF4-FFF2-40B4-BE49-F238E27FC236}">
              <a16:creationId xmlns:a16="http://schemas.microsoft.com/office/drawing/2014/main" id="{4D243959-4111-436E-9200-BD4DF89648F8}"/>
            </a:ext>
          </a:extLst>
        </xdr:cNvPr>
        <xdr:cNvCxnSpPr/>
      </xdr:nvCxnSpPr>
      <xdr:spPr>
        <a:xfrm flipV="1">
          <a:off x="8750300" y="1461689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4845</xdr:rowOff>
    </xdr:from>
    <xdr:to>
      <xdr:col>41</xdr:col>
      <xdr:colOff>101600</xdr:colOff>
      <xdr:row>85</xdr:row>
      <xdr:rowOff>106445</xdr:rowOff>
    </xdr:to>
    <xdr:sp macro="" textlink="">
      <xdr:nvSpPr>
        <xdr:cNvPr id="363" name="楕円 362">
          <a:extLst>
            <a:ext uri="{FF2B5EF4-FFF2-40B4-BE49-F238E27FC236}">
              <a16:creationId xmlns:a16="http://schemas.microsoft.com/office/drawing/2014/main" id="{48413F8B-62FE-4167-8EE0-1ECA39DD21B0}"/>
            </a:ext>
          </a:extLst>
        </xdr:cNvPr>
        <xdr:cNvSpPr/>
      </xdr:nvSpPr>
      <xdr:spPr>
        <a:xfrm>
          <a:off x="7810500" y="145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44786</xdr:rowOff>
    </xdr:from>
    <xdr:to>
      <xdr:col>45</xdr:col>
      <xdr:colOff>177800</xdr:colOff>
      <xdr:row>85</xdr:row>
      <xdr:rowOff>55645</xdr:rowOff>
    </xdr:to>
    <xdr:cxnSp macro="">
      <xdr:nvCxnSpPr>
        <xdr:cNvPr id="364" name="直線コネクタ 363">
          <a:extLst>
            <a:ext uri="{FF2B5EF4-FFF2-40B4-BE49-F238E27FC236}">
              <a16:creationId xmlns:a16="http://schemas.microsoft.com/office/drawing/2014/main" id="{8B8FE422-D10A-45DF-BECA-6B30A721B766}"/>
            </a:ext>
          </a:extLst>
        </xdr:cNvPr>
        <xdr:cNvCxnSpPr/>
      </xdr:nvCxnSpPr>
      <xdr:spPr>
        <a:xfrm flipV="1">
          <a:off x="7861300" y="1461803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166351</xdr:rowOff>
    </xdr:from>
    <xdr:to>
      <xdr:col>36</xdr:col>
      <xdr:colOff>165100</xdr:colOff>
      <xdr:row>85</xdr:row>
      <xdr:rowOff>96501</xdr:rowOff>
    </xdr:to>
    <xdr:sp macro="" textlink="">
      <xdr:nvSpPr>
        <xdr:cNvPr id="365" name="楕円 364">
          <a:extLst>
            <a:ext uri="{FF2B5EF4-FFF2-40B4-BE49-F238E27FC236}">
              <a16:creationId xmlns:a16="http://schemas.microsoft.com/office/drawing/2014/main" id="{9FDD658F-2FD4-463C-8CFD-F6396BC7341F}"/>
            </a:ext>
          </a:extLst>
        </xdr:cNvPr>
        <xdr:cNvSpPr/>
      </xdr:nvSpPr>
      <xdr:spPr>
        <a:xfrm>
          <a:off x="6921500" y="1456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45701</xdr:rowOff>
    </xdr:from>
    <xdr:to>
      <xdr:col>41</xdr:col>
      <xdr:colOff>50800</xdr:colOff>
      <xdr:row>85</xdr:row>
      <xdr:rowOff>55645</xdr:rowOff>
    </xdr:to>
    <xdr:cxnSp macro="">
      <xdr:nvCxnSpPr>
        <xdr:cNvPr id="366" name="直線コネクタ 365">
          <a:extLst>
            <a:ext uri="{FF2B5EF4-FFF2-40B4-BE49-F238E27FC236}">
              <a16:creationId xmlns:a16="http://schemas.microsoft.com/office/drawing/2014/main" id="{4E5F88C6-DD44-47D9-87BB-772672520C83}"/>
            </a:ext>
          </a:extLst>
        </xdr:cNvPr>
        <xdr:cNvCxnSpPr/>
      </xdr:nvCxnSpPr>
      <xdr:spPr>
        <a:xfrm>
          <a:off x="6972300" y="14618951"/>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60FF34F2-AA22-4A00-8006-8A94AD6A8CA3}"/>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FB30318D-E5AF-4678-8A45-4593A720ADAB}"/>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0573DBA7-98DA-4B7D-99DE-323D674E465B}"/>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7F97EDEB-4A0D-4CBF-AA5F-D39CBB5E7EF1}"/>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85571</xdr:rowOff>
    </xdr:from>
    <xdr:ext cx="469744" cy="259045"/>
    <xdr:sp macro="" textlink="">
      <xdr:nvSpPr>
        <xdr:cNvPr id="371" name="n_1mainValue【公営住宅】&#10;一人当たり面積">
          <a:extLst>
            <a:ext uri="{FF2B5EF4-FFF2-40B4-BE49-F238E27FC236}">
              <a16:creationId xmlns:a16="http://schemas.microsoft.com/office/drawing/2014/main" id="{136A2CDE-0D64-42CA-80CA-9F77EA2384EB}"/>
            </a:ext>
          </a:extLst>
        </xdr:cNvPr>
        <xdr:cNvSpPr txBox="1"/>
      </xdr:nvSpPr>
      <xdr:spPr>
        <a:xfrm>
          <a:off x="9391727" y="1465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86713</xdr:rowOff>
    </xdr:from>
    <xdr:ext cx="469744" cy="259045"/>
    <xdr:sp macro="" textlink="">
      <xdr:nvSpPr>
        <xdr:cNvPr id="372" name="n_2mainValue【公営住宅】&#10;一人当たり面積">
          <a:extLst>
            <a:ext uri="{FF2B5EF4-FFF2-40B4-BE49-F238E27FC236}">
              <a16:creationId xmlns:a16="http://schemas.microsoft.com/office/drawing/2014/main" id="{AA5E6D28-7622-4704-93D1-BCDBD001A7D6}"/>
            </a:ext>
          </a:extLst>
        </xdr:cNvPr>
        <xdr:cNvSpPr txBox="1"/>
      </xdr:nvSpPr>
      <xdr:spPr>
        <a:xfrm>
          <a:off x="8515427" y="1465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97572</xdr:rowOff>
    </xdr:from>
    <xdr:ext cx="469744" cy="259045"/>
    <xdr:sp macro="" textlink="">
      <xdr:nvSpPr>
        <xdr:cNvPr id="373" name="n_3mainValue【公営住宅】&#10;一人当たり面積">
          <a:extLst>
            <a:ext uri="{FF2B5EF4-FFF2-40B4-BE49-F238E27FC236}">
              <a16:creationId xmlns:a16="http://schemas.microsoft.com/office/drawing/2014/main" id="{95AC7F80-7BC7-4289-844E-DD433D448072}"/>
            </a:ext>
          </a:extLst>
        </xdr:cNvPr>
        <xdr:cNvSpPr txBox="1"/>
      </xdr:nvSpPr>
      <xdr:spPr>
        <a:xfrm>
          <a:off x="7626427" y="146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87628</xdr:rowOff>
    </xdr:from>
    <xdr:ext cx="469744" cy="259045"/>
    <xdr:sp macro="" textlink="">
      <xdr:nvSpPr>
        <xdr:cNvPr id="374" name="n_4mainValue【公営住宅】&#10;一人当たり面積">
          <a:extLst>
            <a:ext uri="{FF2B5EF4-FFF2-40B4-BE49-F238E27FC236}">
              <a16:creationId xmlns:a16="http://schemas.microsoft.com/office/drawing/2014/main" id="{A664FAE4-300D-4012-B25B-EE48B75FF6C8}"/>
            </a:ext>
          </a:extLst>
        </xdr:cNvPr>
        <xdr:cNvSpPr txBox="1"/>
      </xdr:nvSpPr>
      <xdr:spPr>
        <a:xfrm>
          <a:off x="6737427" y="1466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294A57-BFC6-47E8-A2CC-924F3D33B9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43C6BD6-A671-4A80-8C7A-3001725071D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354D401-3E27-494F-AA7E-20B28E2A14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82AA025-D6A9-4B02-8788-3E9AF01204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38E0092-D47C-4353-9976-F041D0E666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69BFFF0-4655-4FAF-A7F0-8BC0BAC69C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8C58EBA-2AF2-4AFF-912E-92C010447E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C8418BC-3510-4F8B-8F25-E9CA441BE5E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90B0D35-E7E9-4115-8947-3871C1BE53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7F613A8-65EF-4F3F-BFC0-D3D7719698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3AAA2871-6CBE-4798-97DA-7917F0082B0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0EEBCC2-F34F-46D4-842B-0E01FA8DAC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FE43A28-F975-4298-B4FE-99622E325E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05E9008-156E-460F-AB97-57C74621848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323C5BD-BA81-4C0F-8706-4C4D0D1CCD7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7144CF3-9283-4A09-8914-E4D071320E4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28A1758-CBFF-4720-A1BD-864562BD03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D01640B-569F-4473-BE0F-E2E5736317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050AA1E-417C-4B69-8E94-186CB69AA8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DC044C0-46E3-4F23-8A9D-2CE297D1AE4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5F549FD-44DC-4A28-8495-FE05C1A032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41513A4-B044-4B48-89B5-2AC96021C46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243DC7C9-84E9-40AD-89F0-61B26DC172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8B8A2C2-76A5-4F3A-A22F-EE25EE56CC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BD01066-38D5-4889-86CA-E335A502E3F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D19DCAA-030C-4337-94C4-4189A47882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E4338C1-09B1-4A0B-9E53-C9DF569A58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A62D8A5-94FD-4C4C-A59B-81DEC2ED29E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3A08FC3-FACE-451E-9E39-EA126FAFF30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0E527FA-9D88-4EE1-A016-2F12B09F767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7359C15-BB8C-438A-809D-A59DBC88AC5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2F20285-D2C0-485A-8664-F63494DA70A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AC8D8DB-F946-4031-AF26-2F61C5771AC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25BDA70-D841-4A02-931C-97B3AB2D968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847EFE9-A637-42B6-81DE-0DA5EE7D3CC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FE47B84-EF3A-4255-B15C-9D6BFD86732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E34CF5C-2F97-4C02-AC21-FE7B669F76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0EBB3DB-E8B7-46C1-8743-4C45BC9D264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EF59AE71-7908-4190-8734-374C9DC22D7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B160D18-C434-45D6-985F-32501385D43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19C471C9-082A-417A-9DE2-E93521B82FC8}"/>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B34703A6-E77E-4152-BCF5-BAB5A779303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F2CEF97E-40D1-4B6D-8AB9-4D7A9B67062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CCEE050-A86A-49A3-83A1-44A22F41DFC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C8352AAD-A6E9-4A31-97CA-96FECCAE1231}"/>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DC4C1EF-6F50-4DC2-8797-8D9D4BF500B6}"/>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48CB9C0A-EF67-473E-A78A-E100076FD1FF}"/>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DAE039D8-9113-4398-9FDF-F0DEDEDD9FCD}"/>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AB1179E1-257E-4099-AEB1-F0E7D9494DE5}"/>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1C3F8429-6D88-4AC8-B96E-7D94B6938B46}"/>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30BE40BE-ED74-447E-83E0-082AE832C512}"/>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7159FB7-226C-4566-A383-8FD033CE5BC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36F999A-4DEA-4200-991E-7FFEB5E252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0C241F3-84D3-4227-9E27-0FD7E37FA5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3AFEA93-3F77-40AC-A38C-B9FB7CE4F95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E66E65F-4DB2-49AD-BF98-9BF68C9778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31" name="楕円 430">
          <a:extLst>
            <a:ext uri="{FF2B5EF4-FFF2-40B4-BE49-F238E27FC236}">
              <a16:creationId xmlns:a16="http://schemas.microsoft.com/office/drawing/2014/main" id="{FCAA38DB-B742-456A-8976-FAFB84E01B8A}"/>
            </a:ext>
          </a:extLst>
        </xdr:cNvPr>
        <xdr:cNvSpPr/>
      </xdr:nvSpPr>
      <xdr:spPr>
        <a:xfrm>
          <a:off x="16268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152417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0F97851-B573-4F33-939C-93040289AFDC}"/>
            </a:ext>
          </a:extLst>
        </xdr:cNvPr>
        <xdr:cNvSpPr txBox="1"/>
      </xdr:nvSpPr>
      <xdr:spPr>
        <a:xfrm>
          <a:off x="16357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130175</xdr:rowOff>
    </xdr:from>
    <xdr:to>
      <xdr:col>81</xdr:col>
      <xdr:colOff>101600</xdr:colOff>
      <xdr:row>38</xdr:row>
      <xdr:rowOff>60325</xdr:rowOff>
    </xdr:to>
    <xdr:sp macro="" textlink="">
      <xdr:nvSpPr>
        <xdr:cNvPr id="433" name="楕円 432">
          <a:extLst>
            <a:ext uri="{FF2B5EF4-FFF2-40B4-BE49-F238E27FC236}">
              <a16:creationId xmlns:a16="http://schemas.microsoft.com/office/drawing/2014/main" id="{716A439B-5C44-4E3A-8172-308C0D45B50D}"/>
            </a:ext>
          </a:extLst>
        </xdr:cNvPr>
        <xdr:cNvSpPr/>
      </xdr:nvSpPr>
      <xdr:spPr>
        <a:xfrm>
          <a:off x="15430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xdr:rowOff>
    </xdr:from>
    <xdr:to>
      <xdr:col>85</xdr:col>
      <xdr:colOff>127000</xdr:colOff>
      <xdr:row>38</xdr:row>
      <xdr:rowOff>53340</xdr:rowOff>
    </xdr:to>
    <xdr:cxnSp macro="">
      <xdr:nvCxnSpPr>
        <xdr:cNvPr id="434" name="直線コネクタ 433">
          <a:extLst>
            <a:ext uri="{FF2B5EF4-FFF2-40B4-BE49-F238E27FC236}">
              <a16:creationId xmlns:a16="http://schemas.microsoft.com/office/drawing/2014/main" id="{C4E64A49-D03B-49C6-9A08-A9BDF8EB46C8}"/>
            </a:ext>
          </a:extLst>
        </xdr:cNvPr>
        <xdr:cNvCxnSpPr/>
      </xdr:nvCxnSpPr>
      <xdr:spPr>
        <a:xfrm>
          <a:off x="15481300" y="65246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90170</xdr:rowOff>
    </xdr:from>
    <xdr:to>
      <xdr:col>76</xdr:col>
      <xdr:colOff>165100</xdr:colOff>
      <xdr:row>38</xdr:row>
      <xdr:rowOff>20320</xdr:rowOff>
    </xdr:to>
    <xdr:sp macro="" textlink="">
      <xdr:nvSpPr>
        <xdr:cNvPr id="435" name="楕円 434">
          <a:extLst>
            <a:ext uri="{FF2B5EF4-FFF2-40B4-BE49-F238E27FC236}">
              <a16:creationId xmlns:a16="http://schemas.microsoft.com/office/drawing/2014/main" id="{FAC3EF66-D868-4FFB-B3CB-BC83541A28BC}"/>
            </a:ext>
          </a:extLst>
        </xdr:cNvPr>
        <xdr:cNvSpPr/>
      </xdr:nvSpPr>
      <xdr:spPr>
        <a:xfrm>
          <a:off x="1454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38</xdr:row>
      <xdr:rowOff>9525</xdr:rowOff>
    </xdr:to>
    <xdr:cxnSp macro="">
      <xdr:nvCxnSpPr>
        <xdr:cNvPr id="436" name="直線コネクタ 435">
          <a:extLst>
            <a:ext uri="{FF2B5EF4-FFF2-40B4-BE49-F238E27FC236}">
              <a16:creationId xmlns:a16="http://schemas.microsoft.com/office/drawing/2014/main" id="{2CF28E9C-BF54-4AD1-8CBE-3B3323674D0C}"/>
            </a:ext>
          </a:extLst>
        </xdr:cNvPr>
        <xdr:cNvCxnSpPr/>
      </xdr:nvCxnSpPr>
      <xdr:spPr>
        <a:xfrm>
          <a:off x="14592300" y="6484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37" name="楕円 436">
          <a:extLst>
            <a:ext uri="{FF2B5EF4-FFF2-40B4-BE49-F238E27FC236}">
              <a16:creationId xmlns:a16="http://schemas.microsoft.com/office/drawing/2014/main" id="{2FC92AD9-49AC-4F10-9C88-8F2A196B9A65}"/>
            </a:ext>
          </a:extLst>
        </xdr:cNvPr>
        <xdr:cNvSpPr/>
      </xdr:nvSpPr>
      <xdr:spPr>
        <a:xfrm>
          <a:off x="13652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70485</xdr:rowOff>
    </xdr:from>
    <xdr:to>
      <xdr:col>76</xdr:col>
      <xdr:colOff>114300</xdr:colOff>
      <xdr:row>37</xdr:row>
      <xdr:rowOff>140970</xdr:rowOff>
    </xdr:to>
    <xdr:cxnSp macro="">
      <xdr:nvCxnSpPr>
        <xdr:cNvPr id="438" name="直線コネクタ 437">
          <a:extLst>
            <a:ext uri="{FF2B5EF4-FFF2-40B4-BE49-F238E27FC236}">
              <a16:creationId xmlns:a16="http://schemas.microsoft.com/office/drawing/2014/main" id="{27CA5580-B7E1-49E6-9BDF-2F7E7CA0F25E}"/>
            </a:ext>
          </a:extLst>
        </xdr:cNvPr>
        <xdr:cNvCxnSpPr/>
      </xdr:nvCxnSpPr>
      <xdr:spPr>
        <a:xfrm>
          <a:off x="13703300" y="641413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156845</xdr:rowOff>
    </xdr:from>
    <xdr:to>
      <xdr:col>67</xdr:col>
      <xdr:colOff>101600</xdr:colOff>
      <xdr:row>38</xdr:row>
      <xdr:rowOff>86995</xdr:rowOff>
    </xdr:to>
    <xdr:sp macro="" textlink="">
      <xdr:nvSpPr>
        <xdr:cNvPr id="439" name="楕円 438">
          <a:extLst>
            <a:ext uri="{FF2B5EF4-FFF2-40B4-BE49-F238E27FC236}">
              <a16:creationId xmlns:a16="http://schemas.microsoft.com/office/drawing/2014/main" id="{F409D67B-D1E5-4F57-9D15-8AC3C54824BA}"/>
            </a:ext>
          </a:extLst>
        </xdr:cNvPr>
        <xdr:cNvSpPr/>
      </xdr:nvSpPr>
      <xdr:spPr>
        <a:xfrm>
          <a:off x="12763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70485</xdr:rowOff>
    </xdr:from>
    <xdr:to>
      <xdr:col>71</xdr:col>
      <xdr:colOff>177800</xdr:colOff>
      <xdr:row>38</xdr:row>
      <xdr:rowOff>36195</xdr:rowOff>
    </xdr:to>
    <xdr:cxnSp macro="">
      <xdr:nvCxnSpPr>
        <xdr:cNvPr id="440" name="直線コネクタ 439">
          <a:extLst>
            <a:ext uri="{FF2B5EF4-FFF2-40B4-BE49-F238E27FC236}">
              <a16:creationId xmlns:a16="http://schemas.microsoft.com/office/drawing/2014/main" id="{9699B6EE-E090-4F10-A005-BC13CFE730E5}"/>
            </a:ext>
          </a:extLst>
        </xdr:cNvPr>
        <xdr:cNvCxnSpPr/>
      </xdr:nvCxnSpPr>
      <xdr:spPr>
        <a:xfrm flipV="1">
          <a:off x="12814300" y="641413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19682B5-2F1C-40CB-B5F2-7E877875340C}"/>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8E2CF22-B57C-4101-A78A-08ECB9F4D404}"/>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65A893F0-340E-46D9-9725-706C20FE8263}"/>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A282C79-1863-4414-928F-6E5586E3F893}"/>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51452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835FFC4-E274-4B59-8C47-816D7ED21AA6}"/>
            </a:ext>
          </a:extLst>
        </xdr:cNvPr>
        <xdr:cNvSpPr txBox="1"/>
      </xdr:nvSpPr>
      <xdr:spPr>
        <a:xfrm>
          <a:off x="15266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057B97D-6410-4987-9147-20DA689C0641}"/>
            </a:ext>
          </a:extLst>
        </xdr:cNvPr>
        <xdr:cNvSpPr txBox="1"/>
      </xdr:nvSpPr>
      <xdr:spPr>
        <a:xfrm>
          <a:off x="14389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1FED99B-CA82-4F89-B469-DC64882022CD}"/>
            </a:ext>
          </a:extLst>
        </xdr:cNvPr>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34DD3CE-1B48-44EA-9B14-323D8E8EA79A}"/>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80D6CBF-4859-4810-B05B-1A1D76CDED6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02D89D5-525D-4879-9819-111C77CB25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24D0CCF-5A7D-4728-BABD-ACDD161DFF1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FADD509-FCF0-460A-AA94-D05313BFE6E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8BC6BDD-1DB2-4702-BCCE-D77FAA36C2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65094D9-4FCA-49B6-B6C2-52D5F5783E8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FAE0B14-DACA-4AB1-976A-8881130615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AF93575-7A23-4A0C-9EF6-AB084517EBF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78ED77C-D58D-4433-BC84-8C3CC3D2D8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493BFBD-9A9F-43F9-9890-3482C0CD91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3993F4D-BBFA-4519-8671-B514DB4AB72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2F96A1CB-27C1-4935-A344-4A5801CAA07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949DB23-DBD3-4779-89BC-4DEFD426533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9409B738-412D-4FDF-A438-B27D06744A1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9B94148-C4AC-420F-A742-39C2863E53D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9E68FD6-9B34-443B-A636-27161B3E3DC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1347C195-55F8-486F-82FD-40383AF44A9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97BE0FC-ED5E-4A5B-AC5F-437EC0E1713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E226478-A73C-4E7E-8933-018CCCB311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2261C04A-2F87-4E7B-8A62-915EEA945EB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43D714A-0B5A-418B-9C4B-9ED5FEB7627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FA88C94-DB38-49AA-AB08-010FB421CF4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91F609D-673C-422B-96D0-8181175A18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449E7F4E-BE16-4242-A1D4-389ED7E79B45}"/>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AC2EE8B-7297-47B6-969E-7EED3244D5BC}"/>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34B7AD5C-4DD8-49A0-88B5-77031DF9560C}"/>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9CB72B0-CB23-4387-9773-325AC376F6F7}"/>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DFC9185D-9E47-40B7-A3E0-133F53F1ED8F}"/>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3251D81-E3CA-4B3A-8BE1-7B7C3791F374}"/>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1A854950-610A-47BF-8B26-634551A5CB39}"/>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4700833E-08BB-405D-ACA3-50130214BD92}"/>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BF870D41-D41F-4E1C-9810-DD6842A8DE25}"/>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C2E93DDB-BEF4-45AF-B628-3B5AC18774D9}"/>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DDA9AAE4-D5A6-4C5D-A689-12BB26A96DD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D2EA433-3800-48B7-A072-9818B0CAE1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9F2EE4F-82E0-4C1B-A83E-61E660B2D07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C6DB0B1-E1C5-46C4-80FB-65251D708F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8A47F3B-2522-4221-B5CE-D739FD54579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B757FF6-7632-4CDF-8AC9-727D0DD279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65024</xdr:rowOff>
    </xdr:from>
    <xdr:to>
      <xdr:col>116</xdr:col>
      <xdr:colOff>114300</xdr:colOff>
      <xdr:row>39</xdr:row>
      <xdr:rowOff>166624</xdr:rowOff>
    </xdr:to>
    <xdr:sp macro="" textlink="">
      <xdr:nvSpPr>
        <xdr:cNvPr id="488" name="楕円 487">
          <a:extLst>
            <a:ext uri="{FF2B5EF4-FFF2-40B4-BE49-F238E27FC236}">
              <a16:creationId xmlns:a16="http://schemas.microsoft.com/office/drawing/2014/main" id="{C03EB5A8-3B97-44EC-95C1-BBAEAB3A4F2E}"/>
            </a:ext>
          </a:extLst>
        </xdr:cNvPr>
        <xdr:cNvSpPr/>
      </xdr:nvSpPr>
      <xdr:spPr>
        <a:xfrm>
          <a:off x="22110700" y="67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87901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A860F3B-4095-4F08-861B-D84FB5FBA56E}"/>
            </a:ext>
          </a:extLst>
        </xdr:cNvPr>
        <xdr:cNvSpPr txBox="1"/>
      </xdr:nvSpPr>
      <xdr:spPr>
        <a:xfrm>
          <a:off x="22199600" y="660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75692</xdr:rowOff>
    </xdr:from>
    <xdr:to>
      <xdr:col>112</xdr:col>
      <xdr:colOff>38100</xdr:colOff>
      <xdr:row>40</xdr:row>
      <xdr:rowOff>5842</xdr:rowOff>
    </xdr:to>
    <xdr:sp macro="" textlink="">
      <xdr:nvSpPr>
        <xdr:cNvPr id="490" name="楕円 489">
          <a:extLst>
            <a:ext uri="{FF2B5EF4-FFF2-40B4-BE49-F238E27FC236}">
              <a16:creationId xmlns:a16="http://schemas.microsoft.com/office/drawing/2014/main" id="{C0D65A38-599B-4A5F-A462-45D7CC9B9D1B}"/>
            </a:ext>
          </a:extLst>
        </xdr:cNvPr>
        <xdr:cNvSpPr/>
      </xdr:nvSpPr>
      <xdr:spPr>
        <a:xfrm>
          <a:off x="21272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115824</xdr:rowOff>
    </xdr:from>
    <xdr:to>
      <xdr:col>116</xdr:col>
      <xdr:colOff>63500</xdr:colOff>
      <xdr:row>39</xdr:row>
      <xdr:rowOff>126492</xdr:rowOff>
    </xdr:to>
    <xdr:cxnSp macro="">
      <xdr:nvCxnSpPr>
        <xdr:cNvPr id="491" name="直線コネクタ 490">
          <a:extLst>
            <a:ext uri="{FF2B5EF4-FFF2-40B4-BE49-F238E27FC236}">
              <a16:creationId xmlns:a16="http://schemas.microsoft.com/office/drawing/2014/main" id="{970F32DE-EAFB-4421-8C5B-EDB7E4B7D22D}"/>
            </a:ext>
          </a:extLst>
        </xdr:cNvPr>
        <xdr:cNvCxnSpPr/>
      </xdr:nvCxnSpPr>
      <xdr:spPr>
        <a:xfrm flipV="1">
          <a:off x="21323300" y="6802374"/>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84836</xdr:rowOff>
    </xdr:from>
    <xdr:to>
      <xdr:col>107</xdr:col>
      <xdr:colOff>101600</xdr:colOff>
      <xdr:row>40</xdr:row>
      <xdr:rowOff>14986</xdr:rowOff>
    </xdr:to>
    <xdr:sp macro="" textlink="">
      <xdr:nvSpPr>
        <xdr:cNvPr id="492" name="楕円 491">
          <a:extLst>
            <a:ext uri="{FF2B5EF4-FFF2-40B4-BE49-F238E27FC236}">
              <a16:creationId xmlns:a16="http://schemas.microsoft.com/office/drawing/2014/main" id="{FEEBF1E3-0DFD-4014-BE6D-6636551FEE0F}"/>
            </a:ext>
          </a:extLst>
        </xdr:cNvPr>
        <xdr:cNvSpPr/>
      </xdr:nvSpPr>
      <xdr:spPr>
        <a:xfrm>
          <a:off x="20383500" y="6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126492</xdr:rowOff>
    </xdr:from>
    <xdr:to>
      <xdr:col>111</xdr:col>
      <xdr:colOff>177800</xdr:colOff>
      <xdr:row>39</xdr:row>
      <xdr:rowOff>135636</xdr:rowOff>
    </xdr:to>
    <xdr:cxnSp macro="">
      <xdr:nvCxnSpPr>
        <xdr:cNvPr id="493" name="直線コネクタ 492">
          <a:extLst>
            <a:ext uri="{FF2B5EF4-FFF2-40B4-BE49-F238E27FC236}">
              <a16:creationId xmlns:a16="http://schemas.microsoft.com/office/drawing/2014/main" id="{E2D6459B-E07D-4567-815D-3CA42D3508A8}"/>
            </a:ext>
          </a:extLst>
        </xdr:cNvPr>
        <xdr:cNvCxnSpPr/>
      </xdr:nvCxnSpPr>
      <xdr:spPr>
        <a:xfrm flipV="1">
          <a:off x="20434300" y="68130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93980</xdr:rowOff>
    </xdr:from>
    <xdr:to>
      <xdr:col>102</xdr:col>
      <xdr:colOff>165100</xdr:colOff>
      <xdr:row>40</xdr:row>
      <xdr:rowOff>24130</xdr:rowOff>
    </xdr:to>
    <xdr:sp macro="" textlink="">
      <xdr:nvSpPr>
        <xdr:cNvPr id="494" name="楕円 493">
          <a:extLst>
            <a:ext uri="{FF2B5EF4-FFF2-40B4-BE49-F238E27FC236}">
              <a16:creationId xmlns:a16="http://schemas.microsoft.com/office/drawing/2014/main" id="{A6F9452F-E239-449D-9AB3-F830FF3180D8}"/>
            </a:ext>
          </a:extLst>
        </xdr:cNvPr>
        <xdr:cNvSpPr/>
      </xdr:nvSpPr>
      <xdr:spPr>
        <a:xfrm>
          <a:off x="19494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135636</xdr:rowOff>
    </xdr:from>
    <xdr:to>
      <xdr:col>107</xdr:col>
      <xdr:colOff>50800</xdr:colOff>
      <xdr:row>39</xdr:row>
      <xdr:rowOff>144780</xdr:rowOff>
    </xdr:to>
    <xdr:cxnSp macro="">
      <xdr:nvCxnSpPr>
        <xdr:cNvPr id="495" name="直線コネクタ 494">
          <a:extLst>
            <a:ext uri="{FF2B5EF4-FFF2-40B4-BE49-F238E27FC236}">
              <a16:creationId xmlns:a16="http://schemas.microsoft.com/office/drawing/2014/main" id="{F19BA7E1-DC11-4E5D-A1FF-0BB6372D1C45}"/>
            </a:ext>
          </a:extLst>
        </xdr:cNvPr>
        <xdr:cNvCxnSpPr/>
      </xdr:nvCxnSpPr>
      <xdr:spPr>
        <a:xfrm flipV="1">
          <a:off x="19545300" y="682218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102362</xdr:rowOff>
    </xdr:from>
    <xdr:to>
      <xdr:col>98</xdr:col>
      <xdr:colOff>38100</xdr:colOff>
      <xdr:row>40</xdr:row>
      <xdr:rowOff>32512</xdr:rowOff>
    </xdr:to>
    <xdr:sp macro="" textlink="">
      <xdr:nvSpPr>
        <xdr:cNvPr id="496" name="楕円 495">
          <a:extLst>
            <a:ext uri="{FF2B5EF4-FFF2-40B4-BE49-F238E27FC236}">
              <a16:creationId xmlns:a16="http://schemas.microsoft.com/office/drawing/2014/main" id="{6B7538EA-F2B9-4036-BF8C-24D4A3E8C76C}"/>
            </a:ext>
          </a:extLst>
        </xdr:cNvPr>
        <xdr:cNvSpPr/>
      </xdr:nvSpPr>
      <xdr:spPr>
        <a:xfrm>
          <a:off x="18605500" y="678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144780</xdr:rowOff>
    </xdr:from>
    <xdr:to>
      <xdr:col>102</xdr:col>
      <xdr:colOff>114300</xdr:colOff>
      <xdr:row>39</xdr:row>
      <xdr:rowOff>153162</xdr:rowOff>
    </xdr:to>
    <xdr:cxnSp macro="">
      <xdr:nvCxnSpPr>
        <xdr:cNvPr id="497" name="直線コネクタ 496">
          <a:extLst>
            <a:ext uri="{FF2B5EF4-FFF2-40B4-BE49-F238E27FC236}">
              <a16:creationId xmlns:a16="http://schemas.microsoft.com/office/drawing/2014/main" id="{3923F2BF-EC35-4365-87A1-4FD9F5E4EACE}"/>
            </a:ext>
          </a:extLst>
        </xdr:cNvPr>
        <xdr:cNvCxnSpPr/>
      </xdr:nvCxnSpPr>
      <xdr:spPr>
        <a:xfrm flipV="1">
          <a:off x="18656300" y="683133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AA4E4DC-B395-4481-8287-98C9DBA4D5C0}"/>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DA71BCB-67C6-4480-B92E-3DE5227A6DE4}"/>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A309402E-EC37-412C-BAE4-6B021896DBB3}"/>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9D3BBDC-FE8B-485B-97DD-4D3FDC760388}"/>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22369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B9CC890-4DC1-4B0D-81D0-A686878FA47E}"/>
            </a:ext>
          </a:extLst>
        </xdr:cNvPr>
        <xdr:cNvSpPr txBox="1"/>
      </xdr:nvSpPr>
      <xdr:spPr>
        <a:xfrm>
          <a:off x="210757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31513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3BB582F-145C-414E-9A30-06AA60E06B89}"/>
            </a:ext>
          </a:extLst>
        </xdr:cNvPr>
        <xdr:cNvSpPr txBox="1"/>
      </xdr:nvSpPr>
      <xdr:spPr>
        <a:xfrm>
          <a:off x="201994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40657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026E97C-CCA6-45D6-A96D-6730CAA0D17B}"/>
            </a:ext>
          </a:extLst>
        </xdr:cNvPr>
        <xdr:cNvSpPr txBox="1"/>
      </xdr:nvSpPr>
      <xdr:spPr>
        <a:xfrm>
          <a:off x="19310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49039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A4ADBDB-BBF7-4692-ABCD-13E5B7E6D3E1}"/>
            </a:ext>
          </a:extLst>
        </xdr:cNvPr>
        <xdr:cNvSpPr txBox="1"/>
      </xdr:nvSpPr>
      <xdr:spPr>
        <a:xfrm>
          <a:off x="18421427" y="656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B497C9B-F96E-453B-AC0F-684F2A3910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9CCCEB1-2794-400D-8030-8B73566F9E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73BEF52-4A44-4D1D-A982-3F54CF7EB6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65F833B-23E4-4757-8422-F539DD7A89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22CE555-33D5-4FBE-B4D3-7F790D4E75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7995A5C-81A1-460C-BC79-D7D7CA02698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7B098CC-BA81-4A53-A058-26A4E2BC3D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E5BF247A-9B13-479C-934A-2E41905F5D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1692EA8-0594-4FE4-BD0E-6BE57C1245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F62C6B3-0904-46BC-BB98-BFBD119EB3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D1D6587-4FF2-4C05-B63B-D3EF94EEFB8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00F271E-9EEE-47E5-B62E-BE8D119270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82C31D73-E76F-4B90-A37E-927E36052EA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1ACB28E-72F9-4769-9A36-2F755691AC8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620A290-10AE-4862-97F0-42AFC9E02E6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916EBD9-DFF5-41E6-960D-CFDDF4529DA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B6886325-BC68-40C1-9A86-A26B8434E72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C895748-5727-41E6-BC5C-3582F970CF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DD764A8E-3DEF-4F1A-B707-F3A3563B468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41BE749-3D88-4093-BFB6-5E8AAFD730B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35AE52B5-1DD3-44A0-B080-87C8308EFC1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41CA2EC-B1B5-4B2F-B7F3-9E13985B7A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73087884-967F-403A-8BE6-20B9228A934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AA41C36-6D23-4294-9D74-D89F82075A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57AB75A-17D5-4A4A-8CAD-5C5ED2E70B8A}"/>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D48AFA35-AF7C-4600-8358-B8498386872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29FB8D7F-4390-439B-815E-FD8290A5BA8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BF1E98D0-C349-495F-AA32-3D56D0F3B612}"/>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F198555C-8E60-49BD-8CA8-24E39300F0BA}"/>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1CA07DC-474B-4D35-A0E6-36851AC725DC}"/>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D0056547-F663-4DEE-AEFC-EB0E8045AB24}"/>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59123E5D-EB2D-4E17-A9BF-D75BCEAC9D2B}"/>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73125458-B059-4ACC-B1D6-F0B138CC21E9}"/>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82435270-23D5-45AE-91BB-A24BB1CC3AC8}"/>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374BF91A-0C55-4685-B820-42C580E4BF96}"/>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B5B53E1-5177-48E5-B112-E2B83988D8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1B7A071-09D8-4BEC-8F2C-0AD94C5AF37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582F482-FC23-4A35-B9E3-1D6EA479E12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B929527-2FAA-41DD-B1E9-C473ED129AC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584DE1D-4A21-41C8-904C-3BFB003C817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546" name="楕円 545">
          <a:extLst>
            <a:ext uri="{FF2B5EF4-FFF2-40B4-BE49-F238E27FC236}">
              <a16:creationId xmlns:a16="http://schemas.microsoft.com/office/drawing/2014/main" id="{258FBBC6-6ED2-46A8-8916-B269E10B563F}"/>
            </a:ext>
          </a:extLst>
        </xdr:cNvPr>
        <xdr:cNvSpPr/>
      </xdr:nvSpPr>
      <xdr:spPr>
        <a:xfrm>
          <a:off x="16268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140987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F5163098-7B8B-4568-9146-172CA9EEA994}"/>
            </a:ext>
          </a:extLst>
        </xdr:cNvPr>
        <xdr:cNvSpPr txBox="1"/>
      </xdr:nvSpPr>
      <xdr:spPr>
        <a:xfrm>
          <a:off x="1635760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156845</xdr:rowOff>
    </xdr:from>
    <xdr:to>
      <xdr:col>81</xdr:col>
      <xdr:colOff>101600</xdr:colOff>
      <xdr:row>61</xdr:row>
      <xdr:rowOff>86995</xdr:rowOff>
    </xdr:to>
    <xdr:sp macro="" textlink="">
      <xdr:nvSpPr>
        <xdr:cNvPr id="548" name="楕円 547">
          <a:extLst>
            <a:ext uri="{FF2B5EF4-FFF2-40B4-BE49-F238E27FC236}">
              <a16:creationId xmlns:a16="http://schemas.microsoft.com/office/drawing/2014/main" id="{BFF03628-E92C-4F61-8BFE-9B1D4BE4EC7E}"/>
            </a:ext>
          </a:extLst>
        </xdr:cNvPr>
        <xdr:cNvSpPr/>
      </xdr:nvSpPr>
      <xdr:spPr>
        <a:xfrm>
          <a:off x="15430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36195</xdr:rowOff>
    </xdr:from>
    <xdr:to>
      <xdr:col>85</xdr:col>
      <xdr:colOff>127000</xdr:colOff>
      <xdr:row>61</xdr:row>
      <xdr:rowOff>41910</xdr:rowOff>
    </xdr:to>
    <xdr:cxnSp macro="">
      <xdr:nvCxnSpPr>
        <xdr:cNvPr id="549" name="直線コネクタ 548">
          <a:extLst>
            <a:ext uri="{FF2B5EF4-FFF2-40B4-BE49-F238E27FC236}">
              <a16:creationId xmlns:a16="http://schemas.microsoft.com/office/drawing/2014/main" id="{21793AA9-C9BC-409F-B455-C7DFE7D3F351}"/>
            </a:ext>
          </a:extLst>
        </xdr:cNvPr>
        <xdr:cNvCxnSpPr/>
      </xdr:nvCxnSpPr>
      <xdr:spPr>
        <a:xfrm>
          <a:off x="15481300" y="104946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550" name="楕円 549">
          <a:extLst>
            <a:ext uri="{FF2B5EF4-FFF2-40B4-BE49-F238E27FC236}">
              <a16:creationId xmlns:a16="http://schemas.microsoft.com/office/drawing/2014/main" id="{59AE97DD-1DD9-407D-914C-6E1F5DC60B77}"/>
            </a:ext>
          </a:extLst>
        </xdr:cNvPr>
        <xdr:cNvSpPr/>
      </xdr:nvSpPr>
      <xdr:spPr>
        <a:xfrm>
          <a:off x="14541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36195</xdr:rowOff>
    </xdr:to>
    <xdr:cxnSp macro="">
      <xdr:nvCxnSpPr>
        <xdr:cNvPr id="551" name="直線コネクタ 550">
          <a:extLst>
            <a:ext uri="{FF2B5EF4-FFF2-40B4-BE49-F238E27FC236}">
              <a16:creationId xmlns:a16="http://schemas.microsoft.com/office/drawing/2014/main" id="{10CFA180-9289-46E4-A6BB-4C2D69783566}"/>
            </a:ext>
          </a:extLst>
        </xdr:cNvPr>
        <xdr:cNvCxnSpPr/>
      </xdr:nvCxnSpPr>
      <xdr:spPr>
        <a:xfrm>
          <a:off x="14592300" y="1045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48260</xdr:rowOff>
    </xdr:from>
    <xdr:to>
      <xdr:col>72</xdr:col>
      <xdr:colOff>38100</xdr:colOff>
      <xdr:row>60</xdr:row>
      <xdr:rowOff>149860</xdr:rowOff>
    </xdr:to>
    <xdr:sp macro="" textlink="">
      <xdr:nvSpPr>
        <xdr:cNvPr id="552" name="楕円 551">
          <a:extLst>
            <a:ext uri="{FF2B5EF4-FFF2-40B4-BE49-F238E27FC236}">
              <a16:creationId xmlns:a16="http://schemas.microsoft.com/office/drawing/2014/main" id="{F718C7EB-F6B7-4C5E-8198-1F7D00F6D5FA}"/>
            </a:ext>
          </a:extLst>
        </xdr:cNvPr>
        <xdr:cNvSpPr/>
      </xdr:nvSpPr>
      <xdr:spPr>
        <a:xfrm>
          <a:off x="1365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99060</xdr:rowOff>
    </xdr:from>
    <xdr:to>
      <xdr:col>76</xdr:col>
      <xdr:colOff>114300</xdr:colOff>
      <xdr:row>61</xdr:row>
      <xdr:rowOff>0</xdr:rowOff>
    </xdr:to>
    <xdr:cxnSp macro="">
      <xdr:nvCxnSpPr>
        <xdr:cNvPr id="553" name="直線コネクタ 552">
          <a:extLst>
            <a:ext uri="{FF2B5EF4-FFF2-40B4-BE49-F238E27FC236}">
              <a16:creationId xmlns:a16="http://schemas.microsoft.com/office/drawing/2014/main" id="{061880BA-C866-41BA-A007-BDDB249F0BED}"/>
            </a:ext>
          </a:extLst>
        </xdr:cNvPr>
        <xdr:cNvCxnSpPr/>
      </xdr:nvCxnSpPr>
      <xdr:spPr>
        <a:xfrm>
          <a:off x="13703300" y="103860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554" name="楕円 553">
          <a:extLst>
            <a:ext uri="{FF2B5EF4-FFF2-40B4-BE49-F238E27FC236}">
              <a16:creationId xmlns:a16="http://schemas.microsoft.com/office/drawing/2014/main" id="{8E3DE50F-5CA0-420B-A5C1-747F4AD87918}"/>
            </a:ext>
          </a:extLst>
        </xdr:cNvPr>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99060</xdr:rowOff>
    </xdr:from>
    <xdr:to>
      <xdr:col>71</xdr:col>
      <xdr:colOff>177800</xdr:colOff>
      <xdr:row>60</xdr:row>
      <xdr:rowOff>100965</xdr:rowOff>
    </xdr:to>
    <xdr:cxnSp macro="">
      <xdr:nvCxnSpPr>
        <xdr:cNvPr id="555" name="直線コネクタ 554">
          <a:extLst>
            <a:ext uri="{FF2B5EF4-FFF2-40B4-BE49-F238E27FC236}">
              <a16:creationId xmlns:a16="http://schemas.microsoft.com/office/drawing/2014/main" id="{9570C8B8-173E-4105-8EA7-3B1243780F6A}"/>
            </a:ext>
          </a:extLst>
        </xdr:cNvPr>
        <xdr:cNvCxnSpPr/>
      </xdr:nvCxnSpPr>
      <xdr:spPr>
        <a:xfrm flipV="1">
          <a:off x="12814300" y="103860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154E452E-FE77-41A8-A0DB-2F52BA8C5FEB}"/>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7E4211BB-63AE-43A8-85B3-389926563475}"/>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DC93BCA3-FA1E-4F4A-B8C7-FBB4044BDECF}"/>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AE4B0A69-AC1C-489C-9E72-C680178EE5B6}"/>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78122</xdr:rowOff>
    </xdr:from>
    <xdr:ext cx="405111" cy="259045"/>
    <xdr:sp macro="" textlink="">
      <xdr:nvSpPr>
        <xdr:cNvPr id="560" name="n_1mainValue【学校施設】&#10;有形固定資産減価償却率">
          <a:extLst>
            <a:ext uri="{FF2B5EF4-FFF2-40B4-BE49-F238E27FC236}">
              <a16:creationId xmlns:a16="http://schemas.microsoft.com/office/drawing/2014/main" id="{AF1C8878-3BBB-4699-87FA-440CABB9701D}"/>
            </a:ext>
          </a:extLst>
        </xdr:cNvPr>
        <xdr:cNvSpPr txBox="1"/>
      </xdr:nvSpPr>
      <xdr:spPr>
        <a:xfrm>
          <a:off x="152660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561" name="n_2mainValue【学校施設】&#10;有形固定資産減価償却率">
          <a:extLst>
            <a:ext uri="{FF2B5EF4-FFF2-40B4-BE49-F238E27FC236}">
              <a16:creationId xmlns:a16="http://schemas.microsoft.com/office/drawing/2014/main" id="{F108B232-2658-469D-AA6D-30D4806AEB73}"/>
            </a:ext>
          </a:extLst>
        </xdr:cNvPr>
        <xdr:cNvSpPr txBox="1"/>
      </xdr:nvSpPr>
      <xdr:spPr>
        <a:xfrm>
          <a:off x="14389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140987</xdr:rowOff>
    </xdr:from>
    <xdr:ext cx="405111" cy="259045"/>
    <xdr:sp macro="" textlink="">
      <xdr:nvSpPr>
        <xdr:cNvPr id="562" name="n_3mainValue【学校施設】&#10;有形固定資産減価償却率">
          <a:extLst>
            <a:ext uri="{FF2B5EF4-FFF2-40B4-BE49-F238E27FC236}">
              <a16:creationId xmlns:a16="http://schemas.microsoft.com/office/drawing/2014/main" id="{59E38842-69D9-4E44-9F4A-019D87F6FBC3}"/>
            </a:ext>
          </a:extLst>
        </xdr:cNvPr>
        <xdr:cNvSpPr txBox="1"/>
      </xdr:nvSpPr>
      <xdr:spPr>
        <a:xfrm>
          <a:off x="13500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563" name="n_4mainValue【学校施設】&#10;有形固定資産減価償却率">
          <a:extLst>
            <a:ext uri="{FF2B5EF4-FFF2-40B4-BE49-F238E27FC236}">
              <a16:creationId xmlns:a16="http://schemas.microsoft.com/office/drawing/2014/main" id="{F6364358-D722-4B1E-983D-76C34BDB0C6C}"/>
            </a:ext>
          </a:extLst>
        </xdr:cNvPr>
        <xdr:cNvSpPr txBox="1"/>
      </xdr:nvSpPr>
      <xdr:spPr>
        <a:xfrm>
          <a:off x="12611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CDF5539-DF75-47E2-8B49-7DAF4AAB89A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DC025E9D-0264-4F6B-B6BD-3292DF2703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8BECEE43-BA39-4E7C-B722-7C5A936571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E054E50-FEE3-4B9D-9EAD-87AF7302E40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F0ED8B0-5C8C-49EE-B6CE-1EDA03ADBE2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71F44308-AB4E-4DCB-94A4-55D7B11609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2DD63C2C-FAA7-460D-BB12-43DD1AC813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6E5EC90C-73D7-4C95-A4FD-A84D8D56C9D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7CF085D5-7F0B-4579-AD91-FBA91E61F6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9168C424-7F27-4967-8F89-8248888F0AD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61190EE-AC98-4446-9B6A-475C66F65A7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79289FA1-55CA-425A-B254-EA2FF8E90C4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BBD9214C-80D6-4D35-9094-2B56100C6EF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B0B3884-347A-4045-8C34-04AA38A19A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BE2D4F2-80F7-4EB2-8CEE-ACA86F6C82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5F3F93EF-7D88-4B43-BF59-DA5C9A897CC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E7042B8-B693-492D-84A3-BB970F11D5E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AEC6B68C-F77B-49C0-937A-14A6827144C8}"/>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38293BA2-EE10-482B-B192-680F0AA0F7B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76E763DE-48F2-4D64-ACE4-E2FA5A1C810D}"/>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FD230BE-9A28-4FD5-B352-CB11A2DF1DD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8942F888-3F0E-447B-B24A-241012D3B48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CE80854-80A6-423A-B461-99E7BA571B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1F16F7EB-ACEF-49CA-90AE-64E5541609FF}"/>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38C0E2D3-B967-4677-BA17-654DBB8BF442}"/>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6C30E7C0-1818-48B4-8C0B-5044ED40247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B90EEB80-346C-420B-ADC0-9BED796956ED}"/>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912A5681-0C93-4F87-A0D3-7690857CE5EF}"/>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970A7154-C7DC-480C-8D2B-CB1E4C00138B}"/>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292150B1-3D1F-4685-90FE-176331418F96}"/>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B4AA99B6-F403-46CF-A878-CFDAC7A0B385}"/>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72BD4238-8DF9-4529-AA6C-7D97B87C47D7}"/>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FE4900F9-E8DC-4CCE-BC2E-7D947CFB905B}"/>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5F3DD96A-DF59-43DA-BD69-E563714BA8D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59E738A-3C16-47C9-968B-98C2F415EC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1EF4B5D-BBA7-4CEF-9B8D-54EE26244D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9B23A70-A6B9-4607-995D-8F5132F6D97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B3957BF-42BB-4E45-934A-E95B045EA5F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336606C-C8ED-4CA2-9B8B-F1CE45AFF5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107162</xdr:rowOff>
    </xdr:from>
    <xdr:to>
      <xdr:col>116</xdr:col>
      <xdr:colOff>114300</xdr:colOff>
      <xdr:row>63</xdr:row>
      <xdr:rowOff>37312</xdr:rowOff>
    </xdr:to>
    <xdr:sp macro="" textlink="">
      <xdr:nvSpPr>
        <xdr:cNvPr id="603" name="楕円 602">
          <a:extLst>
            <a:ext uri="{FF2B5EF4-FFF2-40B4-BE49-F238E27FC236}">
              <a16:creationId xmlns:a16="http://schemas.microsoft.com/office/drawing/2014/main" id="{8BB542EC-9652-4F85-87DE-F6AB4EF7B79B}"/>
            </a:ext>
          </a:extLst>
        </xdr:cNvPr>
        <xdr:cNvSpPr/>
      </xdr:nvSpPr>
      <xdr:spPr>
        <a:xfrm>
          <a:off x="22110700" y="1073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85589</xdr:rowOff>
    </xdr:from>
    <xdr:ext cx="469744" cy="259045"/>
    <xdr:sp macro="" textlink="">
      <xdr:nvSpPr>
        <xdr:cNvPr id="604" name="【学校施設】&#10;一人当たり面積該当値テキスト">
          <a:extLst>
            <a:ext uri="{FF2B5EF4-FFF2-40B4-BE49-F238E27FC236}">
              <a16:creationId xmlns:a16="http://schemas.microsoft.com/office/drawing/2014/main" id="{0B6357C7-7702-4003-96E8-3ED8976F43A7}"/>
            </a:ext>
          </a:extLst>
        </xdr:cNvPr>
        <xdr:cNvSpPr txBox="1"/>
      </xdr:nvSpPr>
      <xdr:spPr>
        <a:xfrm>
          <a:off x="22199600" y="1071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91694</xdr:rowOff>
    </xdr:from>
    <xdr:to>
      <xdr:col>112</xdr:col>
      <xdr:colOff>38100</xdr:colOff>
      <xdr:row>63</xdr:row>
      <xdr:rowOff>21844</xdr:rowOff>
    </xdr:to>
    <xdr:sp macro="" textlink="">
      <xdr:nvSpPr>
        <xdr:cNvPr id="605" name="楕円 604">
          <a:extLst>
            <a:ext uri="{FF2B5EF4-FFF2-40B4-BE49-F238E27FC236}">
              <a16:creationId xmlns:a16="http://schemas.microsoft.com/office/drawing/2014/main" id="{541E29E4-04CF-44F1-A207-2630BD40F675}"/>
            </a:ext>
          </a:extLst>
        </xdr:cNvPr>
        <xdr:cNvSpPr/>
      </xdr:nvSpPr>
      <xdr:spPr>
        <a:xfrm>
          <a:off x="21272500" y="107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142494</xdr:rowOff>
    </xdr:from>
    <xdr:to>
      <xdr:col>116</xdr:col>
      <xdr:colOff>63500</xdr:colOff>
      <xdr:row>62</xdr:row>
      <xdr:rowOff>157962</xdr:rowOff>
    </xdr:to>
    <xdr:cxnSp macro="">
      <xdr:nvCxnSpPr>
        <xdr:cNvPr id="606" name="直線コネクタ 605">
          <a:extLst>
            <a:ext uri="{FF2B5EF4-FFF2-40B4-BE49-F238E27FC236}">
              <a16:creationId xmlns:a16="http://schemas.microsoft.com/office/drawing/2014/main" id="{999CD916-3F4C-478F-ADA6-3129F54752CE}"/>
            </a:ext>
          </a:extLst>
        </xdr:cNvPr>
        <xdr:cNvCxnSpPr/>
      </xdr:nvCxnSpPr>
      <xdr:spPr>
        <a:xfrm>
          <a:off x="21323300" y="10772394"/>
          <a:ext cx="8382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97713</xdr:rowOff>
    </xdr:from>
    <xdr:to>
      <xdr:col>107</xdr:col>
      <xdr:colOff>101600</xdr:colOff>
      <xdr:row>63</xdr:row>
      <xdr:rowOff>27863</xdr:rowOff>
    </xdr:to>
    <xdr:sp macro="" textlink="">
      <xdr:nvSpPr>
        <xdr:cNvPr id="607" name="楕円 606">
          <a:extLst>
            <a:ext uri="{FF2B5EF4-FFF2-40B4-BE49-F238E27FC236}">
              <a16:creationId xmlns:a16="http://schemas.microsoft.com/office/drawing/2014/main" id="{5FA083A6-96ED-41B0-8A08-7B5FC04903C3}"/>
            </a:ext>
          </a:extLst>
        </xdr:cNvPr>
        <xdr:cNvSpPr/>
      </xdr:nvSpPr>
      <xdr:spPr>
        <a:xfrm>
          <a:off x="20383500" y="1072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142494</xdr:rowOff>
    </xdr:from>
    <xdr:to>
      <xdr:col>111</xdr:col>
      <xdr:colOff>177800</xdr:colOff>
      <xdr:row>62</xdr:row>
      <xdr:rowOff>148513</xdr:rowOff>
    </xdr:to>
    <xdr:cxnSp macro="">
      <xdr:nvCxnSpPr>
        <xdr:cNvPr id="608" name="直線コネクタ 607">
          <a:extLst>
            <a:ext uri="{FF2B5EF4-FFF2-40B4-BE49-F238E27FC236}">
              <a16:creationId xmlns:a16="http://schemas.microsoft.com/office/drawing/2014/main" id="{70174E70-BCD5-4815-8F80-5F98FBEBA26B}"/>
            </a:ext>
          </a:extLst>
        </xdr:cNvPr>
        <xdr:cNvCxnSpPr/>
      </xdr:nvCxnSpPr>
      <xdr:spPr>
        <a:xfrm flipV="1">
          <a:off x="20434300" y="10772394"/>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103429</xdr:rowOff>
    </xdr:from>
    <xdr:to>
      <xdr:col>102</xdr:col>
      <xdr:colOff>165100</xdr:colOff>
      <xdr:row>63</xdr:row>
      <xdr:rowOff>33579</xdr:rowOff>
    </xdr:to>
    <xdr:sp macro="" textlink="">
      <xdr:nvSpPr>
        <xdr:cNvPr id="609" name="楕円 608">
          <a:extLst>
            <a:ext uri="{FF2B5EF4-FFF2-40B4-BE49-F238E27FC236}">
              <a16:creationId xmlns:a16="http://schemas.microsoft.com/office/drawing/2014/main" id="{F0395551-9ADD-4356-AFC7-2E37F81034CF}"/>
            </a:ext>
          </a:extLst>
        </xdr:cNvPr>
        <xdr:cNvSpPr/>
      </xdr:nvSpPr>
      <xdr:spPr>
        <a:xfrm>
          <a:off x="19494500" y="1073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148513</xdr:rowOff>
    </xdr:from>
    <xdr:to>
      <xdr:col>107</xdr:col>
      <xdr:colOff>50800</xdr:colOff>
      <xdr:row>62</xdr:row>
      <xdr:rowOff>154229</xdr:rowOff>
    </xdr:to>
    <xdr:cxnSp macro="">
      <xdr:nvCxnSpPr>
        <xdr:cNvPr id="610" name="直線コネクタ 609">
          <a:extLst>
            <a:ext uri="{FF2B5EF4-FFF2-40B4-BE49-F238E27FC236}">
              <a16:creationId xmlns:a16="http://schemas.microsoft.com/office/drawing/2014/main" id="{6772FAF6-AAE5-4E18-9F35-D5514D5D5B08}"/>
            </a:ext>
          </a:extLst>
        </xdr:cNvPr>
        <xdr:cNvCxnSpPr/>
      </xdr:nvCxnSpPr>
      <xdr:spPr>
        <a:xfrm flipV="1">
          <a:off x="19545300" y="10778413"/>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108686</xdr:rowOff>
    </xdr:from>
    <xdr:to>
      <xdr:col>98</xdr:col>
      <xdr:colOff>38100</xdr:colOff>
      <xdr:row>63</xdr:row>
      <xdr:rowOff>38836</xdr:rowOff>
    </xdr:to>
    <xdr:sp macro="" textlink="">
      <xdr:nvSpPr>
        <xdr:cNvPr id="611" name="楕円 610">
          <a:extLst>
            <a:ext uri="{FF2B5EF4-FFF2-40B4-BE49-F238E27FC236}">
              <a16:creationId xmlns:a16="http://schemas.microsoft.com/office/drawing/2014/main" id="{A2457EE9-09E4-499C-BF31-9149FD3579DA}"/>
            </a:ext>
          </a:extLst>
        </xdr:cNvPr>
        <xdr:cNvSpPr/>
      </xdr:nvSpPr>
      <xdr:spPr>
        <a:xfrm>
          <a:off x="18605500" y="107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154229</xdr:rowOff>
    </xdr:from>
    <xdr:to>
      <xdr:col>102</xdr:col>
      <xdr:colOff>114300</xdr:colOff>
      <xdr:row>62</xdr:row>
      <xdr:rowOff>159486</xdr:rowOff>
    </xdr:to>
    <xdr:cxnSp macro="">
      <xdr:nvCxnSpPr>
        <xdr:cNvPr id="612" name="直線コネクタ 611">
          <a:extLst>
            <a:ext uri="{FF2B5EF4-FFF2-40B4-BE49-F238E27FC236}">
              <a16:creationId xmlns:a16="http://schemas.microsoft.com/office/drawing/2014/main" id="{81A4FE49-85A9-4F3E-8991-5700C412C125}"/>
            </a:ext>
          </a:extLst>
        </xdr:cNvPr>
        <xdr:cNvCxnSpPr/>
      </xdr:nvCxnSpPr>
      <xdr:spPr>
        <a:xfrm flipV="1">
          <a:off x="18656300" y="10784129"/>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13" name="n_1aveValue【学校施設】&#10;一人当たり面積">
          <a:extLst>
            <a:ext uri="{FF2B5EF4-FFF2-40B4-BE49-F238E27FC236}">
              <a16:creationId xmlns:a16="http://schemas.microsoft.com/office/drawing/2014/main" id="{1D3BA430-24C4-4CDB-89F6-836326605839}"/>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14" name="n_2aveValue【学校施設】&#10;一人当たり面積">
          <a:extLst>
            <a:ext uri="{FF2B5EF4-FFF2-40B4-BE49-F238E27FC236}">
              <a16:creationId xmlns:a16="http://schemas.microsoft.com/office/drawing/2014/main" id="{F4748D66-6D3A-4076-94C7-EBD73668F9A7}"/>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15" name="n_3aveValue【学校施設】&#10;一人当たり面積">
          <a:extLst>
            <a:ext uri="{FF2B5EF4-FFF2-40B4-BE49-F238E27FC236}">
              <a16:creationId xmlns:a16="http://schemas.microsoft.com/office/drawing/2014/main" id="{25F5DB47-0D70-416E-99B3-CE3A5A13C43C}"/>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16" name="n_4aveValue【学校施設】&#10;一人当たり面積">
          <a:extLst>
            <a:ext uri="{FF2B5EF4-FFF2-40B4-BE49-F238E27FC236}">
              <a16:creationId xmlns:a16="http://schemas.microsoft.com/office/drawing/2014/main" id="{773C0B6B-B28D-475E-B07C-9B6ACACFE974}"/>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38371</xdr:rowOff>
    </xdr:from>
    <xdr:ext cx="469744" cy="259045"/>
    <xdr:sp macro="" textlink="">
      <xdr:nvSpPr>
        <xdr:cNvPr id="617" name="n_1mainValue【学校施設】&#10;一人当たり面積">
          <a:extLst>
            <a:ext uri="{FF2B5EF4-FFF2-40B4-BE49-F238E27FC236}">
              <a16:creationId xmlns:a16="http://schemas.microsoft.com/office/drawing/2014/main" id="{171C7857-3381-4107-9548-381304EF40AB}"/>
            </a:ext>
          </a:extLst>
        </xdr:cNvPr>
        <xdr:cNvSpPr txBox="1"/>
      </xdr:nvSpPr>
      <xdr:spPr>
        <a:xfrm>
          <a:off x="21075727" y="1049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44390</xdr:rowOff>
    </xdr:from>
    <xdr:ext cx="469744" cy="259045"/>
    <xdr:sp macro="" textlink="">
      <xdr:nvSpPr>
        <xdr:cNvPr id="618" name="n_2mainValue【学校施設】&#10;一人当たり面積">
          <a:extLst>
            <a:ext uri="{FF2B5EF4-FFF2-40B4-BE49-F238E27FC236}">
              <a16:creationId xmlns:a16="http://schemas.microsoft.com/office/drawing/2014/main" id="{42DDDB7C-2A31-4630-BCBE-E54D0C0BF63B}"/>
            </a:ext>
          </a:extLst>
        </xdr:cNvPr>
        <xdr:cNvSpPr txBox="1"/>
      </xdr:nvSpPr>
      <xdr:spPr>
        <a:xfrm>
          <a:off x="20199427" y="1050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50106</xdr:rowOff>
    </xdr:from>
    <xdr:ext cx="469744" cy="259045"/>
    <xdr:sp macro="" textlink="">
      <xdr:nvSpPr>
        <xdr:cNvPr id="619" name="n_3mainValue【学校施設】&#10;一人当たり面積">
          <a:extLst>
            <a:ext uri="{FF2B5EF4-FFF2-40B4-BE49-F238E27FC236}">
              <a16:creationId xmlns:a16="http://schemas.microsoft.com/office/drawing/2014/main" id="{0B8B252E-FDB2-4388-AAD4-EBE812B9D935}"/>
            </a:ext>
          </a:extLst>
        </xdr:cNvPr>
        <xdr:cNvSpPr txBox="1"/>
      </xdr:nvSpPr>
      <xdr:spPr>
        <a:xfrm>
          <a:off x="19310427" y="1050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55363</xdr:rowOff>
    </xdr:from>
    <xdr:ext cx="469744" cy="259045"/>
    <xdr:sp macro="" textlink="">
      <xdr:nvSpPr>
        <xdr:cNvPr id="620" name="n_4mainValue【学校施設】&#10;一人当たり面積">
          <a:extLst>
            <a:ext uri="{FF2B5EF4-FFF2-40B4-BE49-F238E27FC236}">
              <a16:creationId xmlns:a16="http://schemas.microsoft.com/office/drawing/2014/main" id="{53F346EC-F47A-4DC8-AC9A-73DED3F09AA0}"/>
            </a:ext>
          </a:extLst>
        </xdr:cNvPr>
        <xdr:cNvSpPr txBox="1"/>
      </xdr:nvSpPr>
      <xdr:spPr>
        <a:xfrm>
          <a:off x="18421427" y="1051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B1EBF82-1600-4C3B-8049-E50869EA21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3DC6EA3-D0D1-43AA-9167-D735825187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B1896F9-F581-4E45-890A-A0FA2639B91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0F9DD96-2F85-4DAC-9034-5F3D1A37A1C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C4EFFC31-5BD8-41E0-9878-D631B64B83B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BC8CD20F-C399-4E73-BE98-D1D3125D67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347E61B2-D311-4CDE-815A-FEA325FCC6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268CEC1-25B8-4A01-84A5-E7435D8664E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235A8C51-8B00-430B-929E-F085568DB42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0DCF30B6-FB22-40FD-9E10-2B142F9FA9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A40F447C-4A78-4E28-A6B3-09FC37950A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C4D61D50-9FB7-4325-A839-546D1339E69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E21FA9C6-4422-43B6-895A-643D82923C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216D5686-3669-4555-B820-F2081568B2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1A29481C-D45B-4564-9BCE-20403A85B4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BB200B5E-3401-4AB9-90CC-E612682671F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B7C7389E-D53E-40AB-A00C-71787FE036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2DC0068D-7BFD-4399-894A-D85CCAF4BB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39DCBB0E-1ED9-44E5-95C3-A1746379D5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7A1B6960-813A-443C-9AA7-62DC9FD429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A401591E-6731-4ADE-BA00-D4D78C9D16E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68886ED8-4802-430F-AA4B-103E42004E4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339A7FD5-C079-4C72-8831-DF0CC81886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D916A120-5123-4668-8B54-9255E4DB48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78F48FD0-8E23-4853-B474-DE6E4AAE12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2F1E4EB2-8A2D-4F67-A533-9772E342FCE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EBA604B1-06D0-4A28-9BF3-D7EEA533C16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DA450B01-9BA1-410B-B134-C9A49EF790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62BDAD4-231A-49FE-9BCD-4C414E30CA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121B812E-C21A-465E-9EAC-4F2291C489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B1D61304-EAE4-449C-B2B2-5C611D5304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E3E4EEF3-85F3-41AC-A6B2-47610DC4450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F31C969-5DD0-4E18-95FD-5D3F7BD66EB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9F06C2D3-4AAA-4B4C-94AF-F789100DB6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95DF48F6-3B6C-4F82-A68D-56225BFBE6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01339F10-BE97-4140-9520-E3ED431A982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EDEFC050-61DE-45F8-812E-AAEDAFF0F3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1D12B4B5-E3C2-4AB4-B9C6-BA86F1DF523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265BEA06-C61B-46CA-8052-B0CA4D869D1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11C9D3C2-2C70-4F77-AD06-F038991553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980CC593-82B5-4EAC-B0F4-7C1EB5FB1D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4BB97EF2-C6FD-49EA-84A2-BBE55CDDFBCB}"/>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FBD5752B-2B49-4399-84DD-E06295115CD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73174143-6E96-4596-90DC-7EFED149965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BF671A2A-6073-488A-8DFB-8D1870F4478B}"/>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57B3638E-8025-44B3-AE22-907390A57B71}"/>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7" name="【公民館】&#10;有形固定資産減価償却率平均値テキスト">
          <a:extLst>
            <a:ext uri="{FF2B5EF4-FFF2-40B4-BE49-F238E27FC236}">
              <a16:creationId xmlns:a16="http://schemas.microsoft.com/office/drawing/2014/main" id="{655FD2D1-37BD-4A34-BA39-BB325F479F4E}"/>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A26F9DEE-7B86-42E9-A224-487D3787A2BB}"/>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43F6EF9C-C2CE-4328-B545-6DB50176B043}"/>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7DC7E242-34F2-4F9F-8007-C0022060510C}"/>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50FE8871-35EA-45C5-AB39-3E23DBBBD235}"/>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84BDFF69-F645-4213-B63E-611B3F9EC521}"/>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F4CE906-409F-4903-A6CF-E9904CCC20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42C91BE-E709-4FC4-8D29-9D68EE8A93F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E41323DE-37E6-4E8E-9394-1F5F2A4052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74BC2F7-8BEF-467D-AAF2-FC7B772A18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5F62BFA-7E85-46E5-9CFD-F30575C720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110308</xdr:rowOff>
    </xdr:from>
    <xdr:to>
      <xdr:col>85</xdr:col>
      <xdr:colOff>177800</xdr:colOff>
      <xdr:row>107</xdr:row>
      <xdr:rowOff>40458</xdr:rowOff>
    </xdr:to>
    <xdr:sp macro="" textlink="">
      <xdr:nvSpPr>
        <xdr:cNvPr id="678" name="楕円 677">
          <a:extLst>
            <a:ext uri="{FF2B5EF4-FFF2-40B4-BE49-F238E27FC236}">
              <a16:creationId xmlns:a16="http://schemas.microsoft.com/office/drawing/2014/main" id="{42212311-BFC6-4C33-AD94-AA6F783159F8}"/>
            </a:ext>
          </a:extLst>
        </xdr:cNvPr>
        <xdr:cNvSpPr/>
      </xdr:nvSpPr>
      <xdr:spPr>
        <a:xfrm>
          <a:off x="16268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88735</xdr:rowOff>
    </xdr:from>
    <xdr:ext cx="405111" cy="259045"/>
    <xdr:sp macro="" textlink="">
      <xdr:nvSpPr>
        <xdr:cNvPr id="679" name="【公民館】&#10;有形固定資産減価償却率該当値テキスト">
          <a:extLst>
            <a:ext uri="{FF2B5EF4-FFF2-40B4-BE49-F238E27FC236}">
              <a16:creationId xmlns:a16="http://schemas.microsoft.com/office/drawing/2014/main" id="{927D7941-BB9C-4D3D-849D-E4E14D31295C}"/>
            </a:ext>
          </a:extLst>
        </xdr:cNvPr>
        <xdr:cNvSpPr txBox="1"/>
      </xdr:nvSpPr>
      <xdr:spPr>
        <a:xfrm>
          <a:off x="16357600"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102144</xdr:rowOff>
    </xdr:from>
    <xdr:to>
      <xdr:col>81</xdr:col>
      <xdr:colOff>101600</xdr:colOff>
      <xdr:row>107</xdr:row>
      <xdr:rowOff>32294</xdr:rowOff>
    </xdr:to>
    <xdr:sp macro="" textlink="">
      <xdr:nvSpPr>
        <xdr:cNvPr id="680" name="楕円 679">
          <a:extLst>
            <a:ext uri="{FF2B5EF4-FFF2-40B4-BE49-F238E27FC236}">
              <a16:creationId xmlns:a16="http://schemas.microsoft.com/office/drawing/2014/main" id="{28EAD4A6-88FF-475D-8C5F-D3A615210314}"/>
            </a:ext>
          </a:extLst>
        </xdr:cNvPr>
        <xdr:cNvSpPr/>
      </xdr:nvSpPr>
      <xdr:spPr>
        <a:xfrm>
          <a:off x="15430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152944</xdr:rowOff>
    </xdr:from>
    <xdr:to>
      <xdr:col>85</xdr:col>
      <xdr:colOff>127000</xdr:colOff>
      <xdr:row>106</xdr:row>
      <xdr:rowOff>161108</xdr:rowOff>
    </xdr:to>
    <xdr:cxnSp macro="">
      <xdr:nvCxnSpPr>
        <xdr:cNvPr id="681" name="直線コネクタ 680">
          <a:extLst>
            <a:ext uri="{FF2B5EF4-FFF2-40B4-BE49-F238E27FC236}">
              <a16:creationId xmlns:a16="http://schemas.microsoft.com/office/drawing/2014/main" id="{C6196C70-A4F8-4C48-AB2C-3028F18F8CB8}"/>
            </a:ext>
          </a:extLst>
        </xdr:cNvPr>
        <xdr:cNvCxnSpPr/>
      </xdr:nvCxnSpPr>
      <xdr:spPr>
        <a:xfrm>
          <a:off x="15481300" y="1832664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69487</xdr:rowOff>
    </xdr:from>
    <xdr:to>
      <xdr:col>76</xdr:col>
      <xdr:colOff>165100</xdr:colOff>
      <xdr:row>106</xdr:row>
      <xdr:rowOff>171087</xdr:rowOff>
    </xdr:to>
    <xdr:sp macro="" textlink="">
      <xdr:nvSpPr>
        <xdr:cNvPr id="682" name="楕円 681">
          <a:extLst>
            <a:ext uri="{FF2B5EF4-FFF2-40B4-BE49-F238E27FC236}">
              <a16:creationId xmlns:a16="http://schemas.microsoft.com/office/drawing/2014/main" id="{C5FDA197-F1A6-4656-BD03-A62E76B3CE7E}"/>
            </a:ext>
          </a:extLst>
        </xdr:cNvPr>
        <xdr:cNvSpPr/>
      </xdr:nvSpPr>
      <xdr:spPr>
        <a:xfrm>
          <a:off x="14541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120287</xdr:rowOff>
    </xdr:from>
    <xdr:to>
      <xdr:col>81</xdr:col>
      <xdr:colOff>50800</xdr:colOff>
      <xdr:row>106</xdr:row>
      <xdr:rowOff>152944</xdr:rowOff>
    </xdr:to>
    <xdr:cxnSp macro="">
      <xdr:nvCxnSpPr>
        <xdr:cNvPr id="683" name="直線コネクタ 682">
          <a:extLst>
            <a:ext uri="{FF2B5EF4-FFF2-40B4-BE49-F238E27FC236}">
              <a16:creationId xmlns:a16="http://schemas.microsoft.com/office/drawing/2014/main" id="{3E51B072-666E-44D6-8355-056BFA55EEBC}"/>
            </a:ext>
          </a:extLst>
        </xdr:cNvPr>
        <xdr:cNvCxnSpPr/>
      </xdr:nvCxnSpPr>
      <xdr:spPr>
        <a:xfrm>
          <a:off x="14592300" y="182939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4173</xdr:rowOff>
    </xdr:from>
    <xdr:to>
      <xdr:col>72</xdr:col>
      <xdr:colOff>38100</xdr:colOff>
      <xdr:row>106</xdr:row>
      <xdr:rowOff>105773</xdr:rowOff>
    </xdr:to>
    <xdr:sp macro="" textlink="">
      <xdr:nvSpPr>
        <xdr:cNvPr id="684" name="楕円 683">
          <a:extLst>
            <a:ext uri="{FF2B5EF4-FFF2-40B4-BE49-F238E27FC236}">
              <a16:creationId xmlns:a16="http://schemas.microsoft.com/office/drawing/2014/main" id="{04361B66-1B9E-409F-8D52-0950582DA40D}"/>
            </a:ext>
          </a:extLst>
        </xdr:cNvPr>
        <xdr:cNvSpPr/>
      </xdr:nvSpPr>
      <xdr:spPr>
        <a:xfrm>
          <a:off x="13652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54973</xdr:rowOff>
    </xdr:from>
    <xdr:to>
      <xdr:col>76</xdr:col>
      <xdr:colOff>114300</xdr:colOff>
      <xdr:row>106</xdr:row>
      <xdr:rowOff>120287</xdr:rowOff>
    </xdr:to>
    <xdr:cxnSp macro="">
      <xdr:nvCxnSpPr>
        <xdr:cNvPr id="685" name="直線コネクタ 684">
          <a:extLst>
            <a:ext uri="{FF2B5EF4-FFF2-40B4-BE49-F238E27FC236}">
              <a16:creationId xmlns:a16="http://schemas.microsoft.com/office/drawing/2014/main" id="{4F97A992-6499-4009-B4AE-7142FC54D776}"/>
            </a:ext>
          </a:extLst>
        </xdr:cNvPr>
        <xdr:cNvCxnSpPr/>
      </xdr:nvCxnSpPr>
      <xdr:spPr>
        <a:xfrm>
          <a:off x="13703300" y="1822867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xdr:rowOff>
    </xdr:from>
    <xdr:to>
      <xdr:col>67</xdr:col>
      <xdr:colOff>101600</xdr:colOff>
      <xdr:row>106</xdr:row>
      <xdr:rowOff>110671</xdr:rowOff>
    </xdr:to>
    <xdr:sp macro="" textlink="">
      <xdr:nvSpPr>
        <xdr:cNvPr id="686" name="楕円 685">
          <a:extLst>
            <a:ext uri="{FF2B5EF4-FFF2-40B4-BE49-F238E27FC236}">
              <a16:creationId xmlns:a16="http://schemas.microsoft.com/office/drawing/2014/main" id="{A9372BD8-259D-411C-B722-E96ABD203C9F}"/>
            </a:ext>
          </a:extLst>
        </xdr:cNvPr>
        <xdr:cNvSpPr/>
      </xdr:nvSpPr>
      <xdr:spPr>
        <a:xfrm>
          <a:off x="1276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54973</xdr:rowOff>
    </xdr:from>
    <xdr:to>
      <xdr:col>71</xdr:col>
      <xdr:colOff>177800</xdr:colOff>
      <xdr:row>106</xdr:row>
      <xdr:rowOff>59871</xdr:rowOff>
    </xdr:to>
    <xdr:cxnSp macro="">
      <xdr:nvCxnSpPr>
        <xdr:cNvPr id="687" name="直線コネクタ 686">
          <a:extLst>
            <a:ext uri="{FF2B5EF4-FFF2-40B4-BE49-F238E27FC236}">
              <a16:creationId xmlns:a16="http://schemas.microsoft.com/office/drawing/2014/main" id="{390323D4-8A1A-4DA5-8847-462395C4A191}"/>
            </a:ext>
          </a:extLst>
        </xdr:cNvPr>
        <xdr:cNvCxnSpPr/>
      </xdr:nvCxnSpPr>
      <xdr:spPr>
        <a:xfrm flipV="1">
          <a:off x="12814300" y="1822867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8" name="n_1aveValue【公民館】&#10;有形固定資産減価償却率">
          <a:extLst>
            <a:ext uri="{FF2B5EF4-FFF2-40B4-BE49-F238E27FC236}">
              <a16:creationId xmlns:a16="http://schemas.microsoft.com/office/drawing/2014/main" id="{6C974F31-B1D5-44F9-A86C-C14380B9AD8A}"/>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9" name="n_2aveValue【公民館】&#10;有形固定資産減価償却率">
          <a:extLst>
            <a:ext uri="{FF2B5EF4-FFF2-40B4-BE49-F238E27FC236}">
              <a16:creationId xmlns:a16="http://schemas.microsoft.com/office/drawing/2014/main" id="{3C517E4F-3B56-4044-81F6-BFF8DFEA6234}"/>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0" name="n_3aveValue【公民館】&#10;有形固定資産減価償却率">
          <a:extLst>
            <a:ext uri="{FF2B5EF4-FFF2-40B4-BE49-F238E27FC236}">
              <a16:creationId xmlns:a16="http://schemas.microsoft.com/office/drawing/2014/main" id="{70B121E3-D478-45BD-A08A-79A451875017}"/>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0B802340-BCB2-47DF-98EC-B81A954406F4}"/>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23421</xdr:rowOff>
    </xdr:from>
    <xdr:ext cx="405111" cy="259045"/>
    <xdr:sp macro="" textlink="">
      <xdr:nvSpPr>
        <xdr:cNvPr id="692" name="n_1mainValue【公民館】&#10;有形固定資産減価償却率">
          <a:extLst>
            <a:ext uri="{FF2B5EF4-FFF2-40B4-BE49-F238E27FC236}">
              <a16:creationId xmlns:a16="http://schemas.microsoft.com/office/drawing/2014/main" id="{5956FD26-FCC7-4D4E-B20B-FF914316ACF6}"/>
            </a:ext>
          </a:extLst>
        </xdr:cNvPr>
        <xdr:cNvSpPr txBox="1"/>
      </xdr:nvSpPr>
      <xdr:spPr>
        <a:xfrm>
          <a:off x="152660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162214</xdr:rowOff>
    </xdr:from>
    <xdr:ext cx="405111" cy="259045"/>
    <xdr:sp macro="" textlink="">
      <xdr:nvSpPr>
        <xdr:cNvPr id="693" name="n_2mainValue【公民館】&#10;有形固定資産減価償却率">
          <a:extLst>
            <a:ext uri="{FF2B5EF4-FFF2-40B4-BE49-F238E27FC236}">
              <a16:creationId xmlns:a16="http://schemas.microsoft.com/office/drawing/2014/main" id="{0A20BA4C-9A29-42D2-8666-56C428D83444}"/>
            </a:ext>
          </a:extLst>
        </xdr:cNvPr>
        <xdr:cNvSpPr txBox="1"/>
      </xdr:nvSpPr>
      <xdr:spPr>
        <a:xfrm>
          <a:off x="14389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96900</xdr:rowOff>
    </xdr:from>
    <xdr:ext cx="405111" cy="259045"/>
    <xdr:sp macro="" textlink="">
      <xdr:nvSpPr>
        <xdr:cNvPr id="694" name="n_3mainValue【公民館】&#10;有形固定資産減価償却率">
          <a:extLst>
            <a:ext uri="{FF2B5EF4-FFF2-40B4-BE49-F238E27FC236}">
              <a16:creationId xmlns:a16="http://schemas.microsoft.com/office/drawing/2014/main" id="{06315575-1B2F-42D1-9F52-FFB454486D04}"/>
            </a:ext>
          </a:extLst>
        </xdr:cNvPr>
        <xdr:cNvSpPr txBox="1"/>
      </xdr:nvSpPr>
      <xdr:spPr>
        <a:xfrm>
          <a:off x="13500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101798</xdr:rowOff>
    </xdr:from>
    <xdr:ext cx="405111" cy="259045"/>
    <xdr:sp macro="" textlink="">
      <xdr:nvSpPr>
        <xdr:cNvPr id="695" name="n_4mainValue【公民館】&#10;有形固定資産減価償却率">
          <a:extLst>
            <a:ext uri="{FF2B5EF4-FFF2-40B4-BE49-F238E27FC236}">
              <a16:creationId xmlns:a16="http://schemas.microsoft.com/office/drawing/2014/main" id="{E8811D81-1AB2-4822-86EB-3CA1B2F6287D}"/>
            </a:ext>
          </a:extLst>
        </xdr:cNvPr>
        <xdr:cNvSpPr txBox="1"/>
      </xdr:nvSpPr>
      <xdr:spPr>
        <a:xfrm>
          <a:off x="12611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C7A54E4C-3AEB-473A-8D83-D3D5D86DB47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1FE0C076-431B-4982-B6CF-E709F17072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FA0C110-DAC4-454F-A25B-5336E94E37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3B8E6E42-5A4D-4630-862B-914DE435257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8C746BA4-1292-4684-AB5A-AF2E8A87FB0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8C19B79A-7BB8-4FDF-B3FC-18DF748319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A6A19275-FF1B-486E-B5F6-E8D326897B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2C652909-C099-46A2-B49E-559C540097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F81E74A-DF82-491D-88CA-642D087EE4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767A5E6A-2A01-48AA-8AE0-CB43B11A487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1EC27355-05AF-497E-B73F-8CEB9DBA04E6}"/>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E0EEB3B2-F43B-4AA4-913C-68B14CA8439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F60E4089-9F1D-4BFF-AA11-D546F484A86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7D22E324-ED28-485E-8483-40E696C17BB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C22C6B41-8C5C-4035-85EB-99E133FD1F06}"/>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7FC8619E-110D-4050-8BFA-E4DA37CB4234}"/>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CA2F7410-FFC1-4F90-98F6-27A7ECA00F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DCE52D86-C34A-4FFB-BEA5-BF42833F160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D5B26B50-C97F-4682-AD76-6759210F3B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11F50749-8C0B-4BCB-B4BF-32BF4A0ECDB6}"/>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0CEB8A4C-C900-4FA8-9C5F-304A817BE3FA}"/>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968A2EBD-5F66-4272-BF1A-9616D501EE33}"/>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33609080-C39C-455B-9A70-33EA98378FD3}"/>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898A7933-C089-4A68-A4B9-4EFE5BF2FCF4}"/>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0" name="【公民館】&#10;一人当たり面積平均値テキスト">
          <a:extLst>
            <a:ext uri="{FF2B5EF4-FFF2-40B4-BE49-F238E27FC236}">
              <a16:creationId xmlns:a16="http://schemas.microsoft.com/office/drawing/2014/main" id="{0763A5CF-543E-478C-855F-17A18D22B31D}"/>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D4C390A3-DFE4-4909-B804-BD0B0AC83979}"/>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A5BFD38D-4AD9-42D4-BC7C-F309B6B64AF8}"/>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66DEC896-6FC5-4730-998D-6EA64DD1810B}"/>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6D6E17AE-852C-4C88-878F-6F0C4405CE4D}"/>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18B6958E-14CE-47D1-B6B7-E5D986B1FF4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651E955-2CA9-4FFA-8AF0-DF670F73DAD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1E7F131-3A72-424B-9900-2CCC8A25690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35E252C5-B828-45C9-953B-B79E496DE4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CF86DA1-72CA-4989-AC05-737D9E4FC5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C2E20AF-F76F-4ED0-BF26-FC4956101E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106553</xdr:rowOff>
    </xdr:from>
    <xdr:to>
      <xdr:col>116</xdr:col>
      <xdr:colOff>114300</xdr:colOff>
      <xdr:row>107</xdr:row>
      <xdr:rowOff>36703</xdr:rowOff>
    </xdr:to>
    <xdr:sp macro="" textlink="">
      <xdr:nvSpPr>
        <xdr:cNvPr id="731" name="楕円 730">
          <a:extLst>
            <a:ext uri="{FF2B5EF4-FFF2-40B4-BE49-F238E27FC236}">
              <a16:creationId xmlns:a16="http://schemas.microsoft.com/office/drawing/2014/main" id="{64601C3F-2236-4F3A-866F-477EDE1DE2BD}"/>
            </a:ext>
          </a:extLst>
        </xdr:cNvPr>
        <xdr:cNvSpPr/>
      </xdr:nvSpPr>
      <xdr:spPr>
        <a:xfrm>
          <a:off x="22110700" y="182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21480</xdr:rowOff>
    </xdr:from>
    <xdr:ext cx="469744" cy="259045"/>
    <xdr:sp macro="" textlink="">
      <xdr:nvSpPr>
        <xdr:cNvPr id="732" name="【公民館】&#10;一人当たり面積該当値テキスト">
          <a:extLst>
            <a:ext uri="{FF2B5EF4-FFF2-40B4-BE49-F238E27FC236}">
              <a16:creationId xmlns:a16="http://schemas.microsoft.com/office/drawing/2014/main" id="{66EF31F2-B31E-45FD-A92C-B4EE519A45A8}"/>
            </a:ext>
          </a:extLst>
        </xdr:cNvPr>
        <xdr:cNvSpPr txBox="1"/>
      </xdr:nvSpPr>
      <xdr:spPr>
        <a:xfrm>
          <a:off x="22199600" y="1819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110553</xdr:rowOff>
    </xdr:from>
    <xdr:to>
      <xdr:col>112</xdr:col>
      <xdr:colOff>38100</xdr:colOff>
      <xdr:row>107</xdr:row>
      <xdr:rowOff>40703</xdr:rowOff>
    </xdr:to>
    <xdr:sp macro="" textlink="">
      <xdr:nvSpPr>
        <xdr:cNvPr id="733" name="楕円 732">
          <a:extLst>
            <a:ext uri="{FF2B5EF4-FFF2-40B4-BE49-F238E27FC236}">
              <a16:creationId xmlns:a16="http://schemas.microsoft.com/office/drawing/2014/main" id="{BA7661EE-E8AC-4AA1-84DC-2166389F7874}"/>
            </a:ext>
          </a:extLst>
        </xdr:cNvPr>
        <xdr:cNvSpPr/>
      </xdr:nvSpPr>
      <xdr:spPr>
        <a:xfrm>
          <a:off x="21272500" y="182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157353</xdr:rowOff>
    </xdr:from>
    <xdr:to>
      <xdr:col>116</xdr:col>
      <xdr:colOff>63500</xdr:colOff>
      <xdr:row>106</xdr:row>
      <xdr:rowOff>161353</xdr:rowOff>
    </xdr:to>
    <xdr:cxnSp macro="">
      <xdr:nvCxnSpPr>
        <xdr:cNvPr id="734" name="直線コネクタ 733">
          <a:extLst>
            <a:ext uri="{FF2B5EF4-FFF2-40B4-BE49-F238E27FC236}">
              <a16:creationId xmlns:a16="http://schemas.microsoft.com/office/drawing/2014/main" id="{2C27D6AC-E9FE-47E5-B099-272845A5294A}"/>
            </a:ext>
          </a:extLst>
        </xdr:cNvPr>
        <xdr:cNvCxnSpPr/>
      </xdr:nvCxnSpPr>
      <xdr:spPr>
        <a:xfrm flipV="1">
          <a:off x="21323300" y="18331053"/>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113412</xdr:rowOff>
    </xdr:from>
    <xdr:to>
      <xdr:col>107</xdr:col>
      <xdr:colOff>101600</xdr:colOff>
      <xdr:row>107</xdr:row>
      <xdr:rowOff>43562</xdr:rowOff>
    </xdr:to>
    <xdr:sp macro="" textlink="">
      <xdr:nvSpPr>
        <xdr:cNvPr id="735" name="楕円 734">
          <a:extLst>
            <a:ext uri="{FF2B5EF4-FFF2-40B4-BE49-F238E27FC236}">
              <a16:creationId xmlns:a16="http://schemas.microsoft.com/office/drawing/2014/main" id="{DA596CB1-8201-48D1-A8C9-1A859C2516F3}"/>
            </a:ext>
          </a:extLst>
        </xdr:cNvPr>
        <xdr:cNvSpPr/>
      </xdr:nvSpPr>
      <xdr:spPr>
        <a:xfrm>
          <a:off x="20383500" y="182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161353</xdr:rowOff>
    </xdr:from>
    <xdr:to>
      <xdr:col>111</xdr:col>
      <xdr:colOff>177800</xdr:colOff>
      <xdr:row>106</xdr:row>
      <xdr:rowOff>164212</xdr:rowOff>
    </xdr:to>
    <xdr:cxnSp macro="">
      <xdr:nvCxnSpPr>
        <xdr:cNvPr id="736" name="直線コネクタ 735">
          <a:extLst>
            <a:ext uri="{FF2B5EF4-FFF2-40B4-BE49-F238E27FC236}">
              <a16:creationId xmlns:a16="http://schemas.microsoft.com/office/drawing/2014/main" id="{E420152F-5F1E-4F4C-969C-A723DDDABCD6}"/>
            </a:ext>
          </a:extLst>
        </xdr:cNvPr>
        <xdr:cNvCxnSpPr/>
      </xdr:nvCxnSpPr>
      <xdr:spPr>
        <a:xfrm flipV="1">
          <a:off x="20434300" y="18335053"/>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116269</xdr:rowOff>
    </xdr:from>
    <xdr:to>
      <xdr:col>102</xdr:col>
      <xdr:colOff>165100</xdr:colOff>
      <xdr:row>107</xdr:row>
      <xdr:rowOff>46419</xdr:rowOff>
    </xdr:to>
    <xdr:sp macro="" textlink="">
      <xdr:nvSpPr>
        <xdr:cNvPr id="737" name="楕円 736">
          <a:extLst>
            <a:ext uri="{FF2B5EF4-FFF2-40B4-BE49-F238E27FC236}">
              <a16:creationId xmlns:a16="http://schemas.microsoft.com/office/drawing/2014/main" id="{213DFAB8-19A4-4419-902F-E0C0FE32A41E}"/>
            </a:ext>
          </a:extLst>
        </xdr:cNvPr>
        <xdr:cNvSpPr/>
      </xdr:nvSpPr>
      <xdr:spPr>
        <a:xfrm>
          <a:off x="19494500" y="1828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164212</xdr:rowOff>
    </xdr:from>
    <xdr:to>
      <xdr:col>107</xdr:col>
      <xdr:colOff>50800</xdr:colOff>
      <xdr:row>106</xdr:row>
      <xdr:rowOff>167069</xdr:rowOff>
    </xdr:to>
    <xdr:cxnSp macro="">
      <xdr:nvCxnSpPr>
        <xdr:cNvPr id="738" name="直線コネクタ 737">
          <a:extLst>
            <a:ext uri="{FF2B5EF4-FFF2-40B4-BE49-F238E27FC236}">
              <a16:creationId xmlns:a16="http://schemas.microsoft.com/office/drawing/2014/main" id="{86AF7F11-BEE6-4078-A4B9-5CCA49594634}"/>
            </a:ext>
          </a:extLst>
        </xdr:cNvPr>
        <xdr:cNvCxnSpPr/>
      </xdr:nvCxnSpPr>
      <xdr:spPr>
        <a:xfrm flipV="1">
          <a:off x="19545300" y="1833791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739" name="楕円 738">
          <a:extLst>
            <a:ext uri="{FF2B5EF4-FFF2-40B4-BE49-F238E27FC236}">
              <a16:creationId xmlns:a16="http://schemas.microsoft.com/office/drawing/2014/main" id="{163B4090-6F0F-422B-A44E-2D95F32C0B2D}"/>
            </a:ext>
          </a:extLst>
        </xdr:cNvPr>
        <xdr:cNvSpPr/>
      </xdr:nvSpPr>
      <xdr:spPr>
        <a:xfrm>
          <a:off x="18605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167069</xdr:rowOff>
    </xdr:from>
    <xdr:to>
      <xdr:col>102</xdr:col>
      <xdr:colOff>114300</xdr:colOff>
      <xdr:row>106</xdr:row>
      <xdr:rowOff>169926</xdr:rowOff>
    </xdr:to>
    <xdr:cxnSp macro="">
      <xdr:nvCxnSpPr>
        <xdr:cNvPr id="740" name="直線コネクタ 739">
          <a:extLst>
            <a:ext uri="{FF2B5EF4-FFF2-40B4-BE49-F238E27FC236}">
              <a16:creationId xmlns:a16="http://schemas.microsoft.com/office/drawing/2014/main" id="{41244EB2-3288-4BA2-866D-AE8A6CE6A54E}"/>
            </a:ext>
          </a:extLst>
        </xdr:cNvPr>
        <xdr:cNvCxnSpPr/>
      </xdr:nvCxnSpPr>
      <xdr:spPr>
        <a:xfrm flipV="1">
          <a:off x="18656300" y="1834076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1" name="n_1aveValue【公民館】&#10;一人当たり面積">
          <a:extLst>
            <a:ext uri="{FF2B5EF4-FFF2-40B4-BE49-F238E27FC236}">
              <a16:creationId xmlns:a16="http://schemas.microsoft.com/office/drawing/2014/main" id="{1495F3F1-B32B-41C0-83F8-15BA53C3CB62}"/>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2" name="n_2aveValue【公民館】&#10;一人当たり面積">
          <a:extLst>
            <a:ext uri="{FF2B5EF4-FFF2-40B4-BE49-F238E27FC236}">
              <a16:creationId xmlns:a16="http://schemas.microsoft.com/office/drawing/2014/main" id="{CC9B4DF9-3399-4614-9DDC-350193B9363D}"/>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3" name="n_3aveValue【公民館】&#10;一人当たり面積">
          <a:extLst>
            <a:ext uri="{FF2B5EF4-FFF2-40B4-BE49-F238E27FC236}">
              <a16:creationId xmlns:a16="http://schemas.microsoft.com/office/drawing/2014/main" id="{A383E1F4-CD46-45C7-9B4E-57E556DEC3CE}"/>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4" name="n_4aveValue【公民館】&#10;一人当たり面積">
          <a:extLst>
            <a:ext uri="{FF2B5EF4-FFF2-40B4-BE49-F238E27FC236}">
              <a16:creationId xmlns:a16="http://schemas.microsoft.com/office/drawing/2014/main" id="{D6807EC4-8DE2-41A0-BDC1-4FC04CA64AF2}"/>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31830</xdr:rowOff>
    </xdr:from>
    <xdr:ext cx="469744" cy="259045"/>
    <xdr:sp macro="" textlink="">
      <xdr:nvSpPr>
        <xdr:cNvPr id="745" name="n_1mainValue【公民館】&#10;一人当たり面積">
          <a:extLst>
            <a:ext uri="{FF2B5EF4-FFF2-40B4-BE49-F238E27FC236}">
              <a16:creationId xmlns:a16="http://schemas.microsoft.com/office/drawing/2014/main" id="{DD4850E6-F28F-4026-BD5A-C0A14E810CAE}"/>
            </a:ext>
          </a:extLst>
        </xdr:cNvPr>
        <xdr:cNvSpPr txBox="1"/>
      </xdr:nvSpPr>
      <xdr:spPr>
        <a:xfrm>
          <a:off x="21075727" y="1837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34689</xdr:rowOff>
    </xdr:from>
    <xdr:ext cx="469744" cy="259045"/>
    <xdr:sp macro="" textlink="">
      <xdr:nvSpPr>
        <xdr:cNvPr id="746" name="n_2mainValue【公民館】&#10;一人当たり面積">
          <a:extLst>
            <a:ext uri="{FF2B5EF4-FFF2-40B4-BE49-F238E27FC236}">
              <a16:creationId xmlns:a16="http://schemas.microsoft.com/office/drawing/2014/main" id="{4027336E-97A1-4452-98B2-6BF4E8ED536D}"/>
            </a:ext>
          </a:extLst>
        </xdr:cNvPr>
        <xdr:cNvSpPr txBox="1"/>
      </xdr:nvSpPr>
      <xdr:spPr>
        <a:xfrm>
          <a:off x="20199427" y="1837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37546</xdr:rowOff>
    </xdr:from>
    <xdr:ext cx="469744" cy="259045"/>
    <xdr:sp macro="" textlink="">
      <xdr:nvSpPr>
        <xdr:cNvPr id="747" name="n_3mainValue【公民館】&#10;一人当たり面積">
          <a:extLst>
            <a:ext uri="{FF2B5EF4-FFF2-40B4-BE49-F238E27FC236}">
              <a16:creationId xmlns:a16="http://schemas.microsoft.com/office/drawing/2014/main" id="{A097C585-0501-4411-BBAE-93B9E6342E95}"/>
            </a:ext>
          </a:extLst>
        </xdr:cNvPr>
        <xdr:cNvSpPr txBox="1"/>
      </xdr:nvSpPr>
      <xdr:spPr>
        <a:xfrm>
          <a:off x="19310427" y="1838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40403</xdr:rowOff>
    </xdr:from>
    <xdr:ext cx="469744" cy="259045"/>
    <xdr:sp macro="" textlink="">
      <xdr:nvSpPr>
        <xdr:cNvPr id="748" name="n_4mainValue【公民館】&#10;一人当たり面積">
          <a:extLst>
            <a:ext uri="{FF2B5EF4-FFF2-40B4-BE49-F238E27FC236}">
              <a16:creationId xmlns:a16="http://schemas.microsoft.com/office/drawing/2014/main" id="{E2D82126-9DAD-4512-8F61-B1B1BF2FA6CB}"/>
            </a:ext>
          </a:extLst>
        </xdr:cNvPr>
        <xdr:cNvSpPr txBox="1"/>
      </xdr:nvSpPr>
      <xdr:spPr>
        <a:xfrm>
          <a:off x="18421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E38345B4-B2D7-4951-9A12-9EF59B45F1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81D98AE-F60A-4BEE-BB89-9B6B3F023BE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20A206D0-88DB-47F5-8EF9-F87404EFC4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有形固定資産減価償却率について、類似団体より低い水準となっているのは、道路、橋りょう・トンネル及び公営住宅である。保育所、学校施設及び公民館は、類似団体より高い水準となっている。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道路及び橋りょう・トンネルについては、毎年更新をしていることから低い水準となっていると考えられる。公営住宅については、老朽化に伴い順次建て替えを行ったため低い水準となったが、平成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年度にすべての建て替えが終了したため、今後減価償却が進んでいく。</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保育所、学校施設及び公民館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のうち保育所に関しては今後大規模事業により有形固定資産減価償却率は下がることが見込まれる。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に比率が高いことで直ちに建て替えの必要性や将来の追加的な財政負担を示しているとは一概に言えないが、その傾向がある施設については、優先度を検討しながら統廃合や廃止、取り壊しも含め対応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31577B-8AC9-49C5-939F-1711669B9B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750303-6517-4924-B054-54D6B542C59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2CB713-2809-4433-93C9-98703FA679D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4E26E8-BCE1-4BCE-8E13-C38E0CA335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23733D-810F-43A9-B73F-A8B48AAFD6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6D8DC6-CA65-4C93-9B50-59032DFE07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DF2D94-12A5-4C63-B51C-166569186F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EAA000-0702-45CF-8DD7-D2CC7DE432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3E3B93-26FF-445B-938F-A5CAB73E12C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5DD16F-588B-4BE1-867A-89D750D616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088D48-FE7F-4704-AE90-C0041FFF4D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9A2C48-70A3-4F85-9369-65FF4C29F1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A0B581-DDE8-4877-BBF0-A9570E9F89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188C3D-31BC-4EBA-BA6B-51D792238CB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7902DCB-2D59-457B-8A39-F1D64C3B99D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3EDCA5-E5F8-4D0A-867D-47EE21CF265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3A7FDD-69A1-4A98-80EB-2787087B696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939C16-AE34-4CEA-940F-11C426DE26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ACE2AF-D55A-49F0-B058-4FAAE770026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736277-843D-404E-8F0E-439BAD3125B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FB2D70-1674-4150-9EA7-9A94CAD08D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BB7103-A2BD-411C-8010-3D8FBDAE6C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1AB62C-0602-4B10-B45E-BE0E0EBEA1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6E937D-8F6C-4DCE-8FBE-7DFF4ADCF1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1EE50E-5D9F-46C0-9568-CFDA301B84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580200-BB4F-4CB8-B243-D3A805E804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A60674-520D-4FB4-9358-4D8B219262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452779-B4FA-49F7-9C86-5B2F5F6B21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B8CA64-F5E4-4EDF-B1B6-0EC5B2CDD6C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857173-6592-46D0-B470-0B6A02F36C1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4D9083-FAA2-42DC-9F5E-8101A4D187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E1CC22-1930-43C7-811C-161539A2A3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DFEE9B-F031-4CE2-AD2F-B89AB2FDC5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47C2FC-7A8A-4D0D-91A3-37F7FE2A06E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B22CF9-FF59-4F0A-BAF9-40C622065B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42BD55-BCA8-47B0-A72D-D352134147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824F04-FA69-46FB-B9B5-CB18ADEA86B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500DA4-4FC9-43F5-838F-45B18ABD2F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E809F9-2719-4077-BD27-D4A4F880C64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213C6F3-D91A-4A3F-8C55-0E18CCCFAE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95D1AD1-E77E-4B1F-AAA3-5A595F2030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28C1242-4362-45D8-B097-A52BA59ACC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CD1C053-D060-4E40-A5EC-DC551E422C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2E16BE3-26AB-480B-AA85-5559E33DFCC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E32CB10-F452-4E23-9C6B-797947F894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53B03DA-F707-4B6E-98CA-8D4F7986BD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2ED0B78-C9F1-4B0A-A22E-5ADC35A10B3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BAC908B-B01A-4B52-983F-A463B15F65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58C1C3C-F278-4922-A6F0-BA3D70D5653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D01F7D0-2B2B-4F2E-A336-FD7815524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4BD17B9-66D0-442B-BB39-522462FAB2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9214F73-CCB7-446C-AFE1-A9D59167EB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F1A32D1-C808-48E5-8D4B-E99DC53231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3E4D0F1-A2EC-48B7-A473-EB464947D9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D08B154-BD19-483B-A37F-0021C014F3C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37C9B29-7222-4D4C-A6CB-7C5921B5782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2A1093C-082F-4F9A-9C07-7B8690C1BE2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E9CA5B5-EA71-4078-A8E8-5D25DF1413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5519413-BA0D-474D-A064-B234B7AB004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9C5B47D-0E0E-4A37-B95D-790DBFF075F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03FAD9D-DAD4-4ADA-B4D6-9B21787CC59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3A0A488-CA95-4B27-A112-A2DEF69E7C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6107DDD-019A-4DD2-8525-1DE1D03BF1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D9D3D0C-4A08-4C62-814D-4C8BEE656E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4A3E6718-D4A1-4906-AB30-9CCAB9B1711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12556D0C-E3C4-4AF5-B33D-60237B0FB9C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4991A514-DFFB-4C24-A22E-ADA0A41F03F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664576F-866A-4348-8060-CD26F54865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14F26234-B495-4E9E-B4A3-3D63DE89A38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7DC7C16-955E-4FEA-AD38-836BC9D782D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C71ACFF-BD21-4F47-892F-8D1D331E65F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B005174-29F1-4033-8624-66400ADC70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7351A024-5DF1-4B28-B7C4-2EA67450133F}"/>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79F74FD-D3DB-45FF-9196-77BEE8D37E8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F35335F-7353-416C-9CC1-517557FFA62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BC8DDC6-F619-4FD0-B666-6820D07F661C}"/>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76D266B6-9F5B-4DFC-9D27-46AB706206BF}"/>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5FBE48BA-C556-4C37-B0C7-F70DB3DCDD0E}"/>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E823E74A-49EE-436F-AADE-0F5C0622C2AC}"/>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EE524BF4-5F17-4168-B8B3-A8FA422AAB6C}"/>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F9729E6A-F27A-4594-9807-C5453CD4EA1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845D1881-7ABF-43A3-8C00-53724729D56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2BCE7683-55CA-4782-B98C-4FA5F08425B5}"/>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FC0FB11-A7B0-497D-AEDC-8902684B92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15314E-4870-4CE8-B800-271F4DF64A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D32F001-1B34-4281-9989-CFB2BECAF3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76EFFBA-D41B-4E27-9C49-77714CF3317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53BD6E1-AC52-48C4-AF1B-B9BD9A9101A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86360</xdr:rowOff>
    </xdr:from>
    <xdr:to>
      <xdr:col>24</xdr:col>
      <xdr:colOff>114300</xdr:colOff>
      <xdr:row>64</xdr:row>
      <xdr:rowOff>16510</xdr:rowOff>
    </xdr:to>
    <xdr:sp macro="" textlink="">
      <xdr:nvSpPr>
        <xdr:cNvPr id="90" name="楕円 89">
          <a:extLst>
            <a:ext uri="{FF2B5EF4-FFF2-40B4-BE49-F238E27FC236}">
              <a16:creationId xmlns:a16="http://schemas.microsoft.com/office/drawing/2014/main" id="{ECA28289-F0FC-4695-8318-CB5A34D333DB}"/>
            </a:ext>
          </a:extLst>
        </xdr:cNvPr>
        <xdr:cNvSpPr/>
      </xdr:nvSpPr>
      <xdr:spPr>
        <a:xfrm>
          <a:off x="4584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64787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742612A-7E37-40D2-9FA4-98520FDAFCF2}"/>
            </a:ext>
          </a:extLst>
        </xdr:cNvPr>
        <xdr:cNvSpPr txBox="1"/>
      </xdr:nvSpPr>
      <xdr:spPr>
        <a:xfrm>
          <a:off x="467360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73297</xdr:rowOff>
    </xdr:from>
    <xdr:to>
      <xdr:col>20</xdr:col>
      <xdr:colOff>38100</xdr:colOff>
      <xdr:row>64</xdr:row>
      <xdr:rowOff>3447</xdr:rowOff>
    </xdr:to>
    <xdr:sp macro="" textlink="">
      <xdr:nvSpPr>
        <xdr:cNvPr id="92" name="楕円 91">
          <a:extLst>
            <a:ext uri="{FF2B5EF4-FFF2-40B4-BE49-F238E27FC236}">
              <a16:creationId xmlns:a16="http://schemas.microsoft.com/office/drawing/2014/main" id="{0E038A3D-7088-4080-B60B-94A04A507E4C}"/>
            </a:ext>
          </a:extLst>
        </xdr:cNvPr>
        <xdr:cNvSpPr/>
      </xdr:nvSpPr>
      <xdr:spPr>
        <a:xfrm>
          <a:off x="37465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124097</xdr:rowOff>
    </xdr:from>
    <xdr:to>
      <xdr:col>24</xdr:col>
      <xdr:colOff>63500</xdr:colOff>
      <xdr:row>63</xdr:row>
      <xdr:rowOff>137160</xdr:rowOff>
    </xdr:to>
    <xdr:cxnSp macro="">
      <xdr:nvCxnSpPr>
        <xdr:cNvPr id="93" name="直線コネクタ 92">
          <a:extLst>
            <a:ext uri="{FF2B5EF4-FFF2-40B4-BE49-F238E27FC236}">
              <a16:creationId xmlns:a16="http://schemas.microsoft.com/office/drawing/2014/main" id="{A64EA4B9-5DFA-4356-8DF8-21A954DCD8E1}"/>
            </a:ext>
          </a:extLst>
        </xdr:cNvPr>
        <xdr:cNvCxnSpPr/>
      </xdr:nvCxnSpPr>
      <xdr:spPr>
        <a:xfrm>
          <a:off x="3797300" y="1092544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70031</xdr:rowOff>
    </xdr:from>
    <xdr:to>
      <xdr:col>15</xdr:col>
      <xdr:colOff>101600</xdr:colOff>
      <xdr:row>65</xdr:row>
      <xdr:rowOff>181</xdr:rowOff>
    </xdr:to>
    <xdr:sp macro="" textlink="">
      <xdr:nvSpPr>
        <xdr:cNvPr id="94" name="楕円 93">
          <a:extLst>
            <a:ext uri="{FF2B5EF4-FFF2-40B4-BE49-F238E27FC236}">
              <a16:creationId xmlns:a16="http://schemas.microsoft.com/office/drawing/2014/main" id="{A11B21E1-09BC-498C-8B39-45367C895B14}"/>
            </a:ext>
          </a:extLst>
        </xdr:cNvPr>
        <xdr:cNvSpPr/>
      </xdr:nvSpPr>
      <xdr:spPr>
        <a:xfrm>
          <a:off x="2857500" y="1104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124097</xdr:rowOff>
    </xdr:from>
    <xdr:to>
      <xdr:col>19</xdr:col>
      <xdr:colOff>177800</xdr:colOff>
      <xdr:row>64</xdr:row>
      <xdr:rowOff>120831</xdr:rowOff>
    </xdr:to>
    <xdr:cxnSp macro="">
      <xdr:nvCxnSpPr>
        <xdr:cNvPr id="95" name="直線コネクタ 94">
          <a:extLst>
            <a:ext uri="{FF2B5EF4-FFF2-40B4-BE49-F238E27FC236}">
              <a16:creationId xmlns:a16="http://schemas.microsoft.com/office/drawing/2014/main" id="{FB6DD96D-C99E-4ECF-B31F-99482C0F65B6}"/>
            </a:ext>
          </a:extLst>
        </xdr:cNvPr>
        <xdr:cNvCxnSpPr/>
      </xdr:nvCxnSpPr>
      <xdr:spPr>
        <a:xfrm flipV="1">
          <a:off x="2908300" y="10925447"/>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15CF415B-7756-442F-BCAE-1C235DF25E7A}"/>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120831</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6FFD0404-5494-40CB-8EA5-DB93C3D41FA4}"/>
            </a:ext>
          </a:extLst>
        </xdr:cNvPr>
        <xdr:cNvCxnSpPr/>
      </xdr:nvCxnSpPr>
      <xdr:spPr>
        <a:xfrm flipV="1">
          <a:off x="2019300" y="110936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98" name="楕円 97">
          <a:extLst>
            <a:ext uri="{FF2B5EF4-FFF2-40B4-BE49-F238E27FC236}">
              <a16:creationId xmlns:a16="http://schemas.microsoft.com/office/drawing/2014/main" id="{C475CE1C-5E90-4925-BCA1-19E849A44F2A}"/>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99" name="直線コネクタ 98">
          <a:extLst>
            <a:ext uri="{FF2B5EF4-FFF2-40B4-BE49-F238E27FC236}">
              <a16:creationId xmlns:a16="http://schemas.microsoft.com/office/drawing/2014/main" id="{2E4F60A6-443F-41ED-9EFA-D0AE374D919F}"/>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89EF86DC-3C71-4F35-8CBC-6CAC860FDF69}"/>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62491CEC-7A46-4C60-9EE1-657627585987}"/>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F121A9E3-9E7C-4495-9E46-E4A8573644F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C5B111F2-8877-415E-B0F7-4AD86A4D70D4}"/>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166024</xdr:rowOff>
    </xdr:from>
    <xdr:ext cx="405111" cy="259045"/>
    <xdr:sp macro="" textlink="">
      <xdr:nvSpPr>
        <xdr:cNvPr id="104" name="n_1mainValue【体育館・プール】&#10;有形固定資産減価償却率">
          <a:extLst>
            <a:ext uri="{FF2B5EF4-FFF2-40B4-BE49-F238E27FC236}">
              <a16:creationId xmlns:a16="http://schemas.microsoft.com/office/drawing/2014/main" id="{1F2A5F38-9483-4A11-962B-36E23416EB94}"/>
            </a:ext>
          </a:extLst>
        </xdr:cNvPr>
        <xdr:cNvSpPr txBox="1"/>
      </xdr:nvSpPr>
      <xdr:spPr>
        <a:xfrm>
          <a:off x="3582044" y="1096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162758</xdr:rowOff>
    </xdr:from>
    <xdr:ext cx="405111" cy="259045"/>
    <xdr:sp macro="" textlink="">
      <xdr:nvSpPr>
        <xdr:cNvPr id="105" name="n_2mainValue【体育館・プール】&#10;有形固定資産減価償却率">
          <a:extLst>
            <a:ext uri="{FF2B5EF4-FFF2-40B4-BE49-F238E27FC236}">
              <a16:creationId xmlns:a16="http://schemas.microsoft.com/office/drawing/2014/main" id="{A465B389-4023-47B5-BBC5-ECF63564B1C8}"/>
            </a:ext>
          </a:extLst>
        </xdr:cNvPr>
        <xdr:cNvSpPr txBox="1"/>
      </xdr:nvSpPr>
      <xdr:spPr>
        <a:xfrm>
          <a:off x="2705744" y="1113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6" name="n_3mainValue【体育館・プール】&#10;有形固定資産減価償却率">
          <a:extLst>
            <a:ext uri="{FF2B5EF4-FFF2-40B4-BE49-F238E27FC236}">
              <a16:creationId xmlns:a16="http://schemas.microsoft.com/office/drawing/2014/main" id="{9BFDF46C-1B7D-446C-B29F-62FD08738993}"/>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107" name="n_4mainValue【体育館・プール】&#10;有形固定資産減価償却率">
          <a:extLst>
            <a:ext uri="{FF2B5EF4-FFF2-40B4-BE49-F238E27FC236}">
              <a16:creationId xmlns:a16="http://schemas.microsoft.com/office/drawing/2014/main" id="{60E2A01D-19D6-4720-B4D5-EFBF669DD8A9}"/>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21CCF744-B654-4F11-B5B3-7A8FE4B6C6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B6AF433-A2BF-4038-B97F-CA18638ABA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51F9FB70-8845-40F7-96B7-3440A6C958A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787EFFC-9D31-49BE-8154-8B433C3E4F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1D4F0659-D767-4491-88B6-C24B1E966D3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3139685-8CF2-4B2B-9209-9682DA6731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FBE74163-8B0F-4133-BFD1-555478F038B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F3E183BE-7BA8-496B-9B0E-A8426F15AB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D963AE1-DB08-49C2-82EB-61201044CC6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FC44FDA6-001A-4454-828A-4A629F9C7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9E7ABEC9-7368-4196-928D-5FE75240A8F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B114FF49-48DE-4F60-8C21-36D8FF9955F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5E9A0132-F920-458A-B168-7EE5CD472D4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D17C9479-F6CE-4C71-8F5D-A47F968A94E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CC6E3249-E78C-4C7E-BF13-EA607A30D89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5FA5EE57-94DD-447C-B3CD-59930FE7BFE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0C7071FE-D7FA-44BE-8D41-BC8F4AC64B0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D8E89A6B-3FCF-4AC2-A936-238349E49E52}"/>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865A85DF-11A1-43F4-B7C0-71C5824781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34E609A0-F7EF-401C-B60C-0BF928C73F0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ABD39F89-7683-4E36-B2A3-21AD45FBBA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3C35E5D5-6BD1-4382-9358-4097A885F4D6}"/>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B54D4A76-06C4-4C4C-8D80-14C1A893FE96}"/>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3C6661C4-7812-4BD2-9F58-0A00509ED0DC}"/>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23C2427D-A102-4AD1-B3A0-5D6AF1DBF78A}"/>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1A406E7A-FA95-4B8A-9695-5CD609A25283}"/>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E9291A34-0FF7-49D5-A352-6D79B7208CE3}"/>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599E1B8B-A5DF-444C-AC9E-DC2E4F9F143D}"/>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FA5ADF31-7B14-4549-8A18-12BD5AC273D8}"/>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39F29ECA-FF5C-4C83-A505-DAC9F5892A9A}"/>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47216B56-F348-4C56-BCD9-41964AA22961}"/>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7D3D46AE-0895-414C-939C-9283C795F332}"/>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8265101-997A-4B42-BC77-1614530417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4649134-8AD6-4EEC-A9F3-203C6E71C66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76048DC-6DB7-48E8-823E-CBDEA6E4FD4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C60F16E-B3D2-4029-8AD1-38191372C7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81A638C-2B45-40D9-9C4E-6782628189B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151282</xdr:rowOff>
    </xdr:from>
    <xdr:to>
      <xdr:col>55</xdr:col>
      <xdr:colOff>50800</xdr:colOff>
      <xdr:row>63</xdr:row>
      <xdr:rowOff>81432</xdr:rowOff>
    </xdr:to>
    <xdr:sp macro="" textlink="">
      <xdr:nvSpPr>
        <xdr:cNvPr id="145" name="楕円 144">
          <a:extLst>
            <a:ext uri="{FF2B5EF4-FFF2-40B4-BE49-F238E27FC236}">
              <a16:creationId xmlns:a16="http://schemas.microsoft.com/office/drawing/2014/main" id="{532E7859-FC53-46A5-9C74-D71E06EEA0C4}"/>
            </a:ext>
          </a:extLst>
        </xdr:cNvPr>
        <xdr:cNvSpPr/>
      </xdr:nvSpPr>
      <xdr:spPr>
        <a:xfrm>
          <a:off x="10426700" y="1078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129709</xdr:rowOff>
    </xdr:from>
    <xdr:ext cx="469744" cy="259045"/>
    <xdr:sp macro="" textlink="">
      <xdr:nvSpPr>
        <xdr:cNvPr id="146" name="【体育館・プール】&#10;一人当たり面積該当値テキスト">
          <a:extLst>
            <a:ext uri="{FF2B5EF4-FFF2-40B4-BE49-F238E27FC236}">
              <a16:creationId xmlns:a16="http://schemas.microsoft.com/office/drawing/2014/main" id="{C283626D-831B-4B77-BC27-9038C808B60A}"/>
            </a:ext>
          </a:extLst>
        </xdr:cNvPr>
        <xdr:cNvSpPr txBox="1"/>
      </xdr:nvSpPr>
      <xdr:spPr>
        <a:xfrm>
          <a:off x="10515600" y="1075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147" name="楕円 146">
          <a:extLst>
            <a:ext uri="{FF2B5EF4-FFF2-40B4-BE49-F238E27FC236}">
              <a16:creationId xmlns:a16="http://schemas.microsoft.com/office/drawing/2014/main" id="{38A883E9-93BC-4D04-AAD9-C22CCE3BF5F4}"/>
            </a:ext>
          </a:extLst>
        </xdr:cNvPr>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30632</xdr:rowOff>
    </xdr:from>
    <xdr:to>
      <xdr:col>55</xdr:col>
      <xdr:colOff>0</xdr:colOff>
      <xdr:row>63</xdr:row>
      <xdr:rowOff>34290</xdr:rowOff>
    </xdr:to>
    <xdr:cxnSp macro="">
      <xdr:nvCxnSpPr>
        <xdr:cNvPr id="148" name="直線コネクタ 147">
          <a:extLst>
            <a:ext uri="{FF2B5EF4-FFF2-40B4-BE49-F238E27FC236}">
              <a16:creationId xmlns:a16="http://schemas.microsoft.com/office/drawing/2014/main" id="{6703017B-5315-4288-92AE-6E80FB8499C9}"/>
            </a:ext>
          </a:extLst>
        </xdr:cNvPr>
        <xdr:cNvCxnSpPr/>
      </xdr:nvCxnSpPr>
      <xdr:spPr>
        <a:xfrm flipV="1">
          <a:off x="9639300" y="10831982"/>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157683</xdr:rowOff>
    </xdr:from>
    <xdr:to>
      <xdr:col>46</xdr:col>
      <xdr:colOff>38100</xdr:colOff>
      <xdr:row>63</xdr:row>
      <xdr:rowOff>87833</xdr:rowOff>
    </xdr:to>
    <xdr:sp macro="" textlink="">
      <xdr:nvSpPr>
        <xdr:cNvPr id="149" name="楕円 148">
          <a:extLst>
            <a:ext uri="{FF2B5EF4-FFF2-40B4-BE49-F238E27FC236}">
              <a16:creationId xmlns:a16="http://schemas.microsoft.com/office/drawing/2014/main" id="{897AEF77-3B90-431B-AB8A-A50CEDE3D752}"/>
            </a:ext>
          </a:extLst>
        </xdr:cNvPr>
        <xdr:cNvSpPr/>
      </xdr:nvSpPr>
      <xdr:spPr>
        <a:xfrm>
          <a:off x="8699500" y="1078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37033</xdr:rowOff>
    </xdr:to>
    <xdr:cxnSp macro="">
      <xdr:nvCxnSpPr>
        <xdr:cNvPr id="150" name="直線コネクタ 149">
          <a:extLst>
            <a:ext uri="{FF2B5EF4-FFF2-40B4-BE49-F238E27FC236}">
              <a16:creationId xmlns:a16="http://schemas.microsoft.com/office/drawing/2014/main" id="{8023A59A-76E7-4FDA-B1D3-929F2B05CCB6}"/>
            </a:ext>
          </a:extLst>
        </xdr:cNvPr>
        <xdr:cNvCxnSpPr/>
      </xdr:nvCxnSpPr>
      <xdr:spPr>
        <a:xfrm flipV="1">
          <a:off x="8750300" y="1083564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160427</xdr:rowOff>
    </xdr:from>
    <xdr:to>
      <xdr:col>41</xdr:col>
      <xdr:colOff>101600</xdr:colOff>
      <xdr:row>63</xdr:row>
      <xdr:rowOff>90577</xdr:rowOff>
    </xdr:to>
    <xdr:sp macro="" textlink="">
      <xdr:nvSpPr>
        <xdr:cNvPr id="151" name="楕円 150">
          <a:extLst>
            <a:ext uri="{FF2B5EF4-FFF2-40B4-BE49-F238E27FC236}">
              <a16:creationId xmlns:a16="http://schemas.microsoft.com/office/drawing/2014/main" id="{667D127E-D04A-476A-A3C0-5D7BD9682E4B}"/>
            </a:ext>
          </a:extLst>
        </xdr:cNvPr>
        <xdr:cNvSpPr/>
      </xdr:nvSpPr>
      <xdr:spPr>
        <a:xfrm>
          <a:off x="7810500" y="1079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37033</xdr:rowOff>
    </xdr:from>
    <xdr:to>
      <xdr:col>45</xdr:col>
      <xdr:colOff>177800</xdr:colOff>
      <xdr:row>63</xdr:row>
      <xdr:rowOff>39777</xdr:rowOff>
    </xdr:to>
    <xdr:cxnSp macro="">
      <xdr:nvCxnSpPr>
        <xdr:cNvPr id="152" name="直線コネクタ 151">
          <a:extLst>
            <a:ext uri="{FF2B5EF4-FFF2-40B4-BE49-F238E27FC236}">
              <a16:creationId xmlns:a16="http://schemas.microsoft.com/office/drawing/2014/main" id="{7D120A45-2744-4219-943D-29BEBA07FBFB}"/>
            </a:ext>
          </a:extLst>
        </xdr:cNvPr>
        <xdr:cNvCxnSpPr/>
      </xdr:nvCxnSpPr>
      <xdr:spPr>
        <a:xfrm flipV="1">
          <a:off x="7861300" y="1083838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163170</xdr:rowOff>
    </xdr:from>
    <xdr:to>
      <xdr:col>36</xdr:col>
      <xdr:colOff>165100</xdr:colOff>
      <xdr:row>63</xdr:row>
      <xdr:rowOff>93320</xdr:rowOff>
    </xdr:to>
    <xdr:sp macro="" textlink="">
      <xdr:nvSpPr>
        <xdr:cNvPr id="153" name="楕円 152">
          <a:extLst>
            <a:ext uri="{FF2B5EF4-FFF2-40B4-BE49-F238E27FC236}">
              <a16:creationId xmlns:a16="http://schemas.microsoft.com/office/drawing/2014/main" id="{A4183946-6C9B-4D4C-8A39-B3B0E61CB2D7}"/>
            </a:ext>
          </a:extLst>
        </xdr:cNvPr>
        <xdr:cNvSpPr/>
      </xdr:nvSpPr>
      <xdr:spPr>
        <a:xfrm>
          <a:off x="6921500" y="107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39777</xdr:rowOff>
    </xdr:from>
    <xdr:to>
      <xdr:col>41</xdr:col>
      <xdr:colOff>50800</xdr:colOff>
      <xdr:row>63</xdr:row>
      <xdr:rowOff>42520</xdr:rowOff>
    </xdr:to>
    <xdr:cxnSp macro="">
      <xdr:nvCxnSpPr>
        <xdr:cNvPr id="154" name="直線コネクタ 153">
          <a:extLst>
            <a:ext uri="{FF2B5EF4-FFF2-40B4-BE49-F238E27FC236}">
              <a16:creationId xmlns:a16="http://schemas.microsoft.com/office/drawing/2014/main" id="{59F66440-0FD8-4373-8EE3-5635D590A2A9}"/>
            </a:ext>
          </a:extLst>
        </xdr:cNvPr>
        <xdr:cNvCxnSpPr/>
      </xdr:nvCxnSpPr>
      <xdr:spPr>
        <a:xfrm flipV="1">
          <a:off x="6972300" y="1084112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6767F17B-BFE5-4796-974A-AC17298863B1}"/>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E51CB2AE-2F59-42E4-9BB8-7CBFAF510237}"/>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4064CEA2-9533-4379-BB80-0C9EBF9186AB}"/>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EC68FF19-E4B0-4FA1-9DA6-3B70EBE1D83B}"/>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159" name="n_1mainValue【体育館・プール】&#10;一人当たり面積">
          <a:extLst>
            <a:ext uri="{FF2B5EF4-FFF2-40B4-BE49-F238E27FC236}">
              <a16:creationId xmlns:a16="http://schemas.microsoft.com/office/drawing/2014/main" id="{4281F05E-69B5-4D1A-9DF2-134F995A60CF}"/>
            </a:ext>
          </a:extLst>
        </xdr:cNvPr>
        <xdr:cNvSpPr txBox="1"/>
      </xdr:nvSpPr>
      <xdr:spPr>
        <a:xfrm>
          <a:off x="9391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78960</xdr:rowOff>
    </xdr:from>
    <xdr:ext cx="469744" cy="259045"/>
    <xdr:sp macro="" textlink="">
      <xdr:nvSpPr>
        <xdr:cNvPr id="160" name="n_2mainValue【体育館・プール】&#10;一人当たり面積">
          <a:extLst>
            <a:ext uri="{FF2B5EF4-FFF2-40B4-BE49-F238E27FC236}">
              <a16:creationId xmlns:a16="http://schemas.microsoft.com/office/drawing/2014/main" id="{C2A827C9-4D3E-4045-8E4D-20943E8A71A1}"/>
            </a:ext>
          </a:extLst>
        </xdr:cNvPr>
        <xdr:cNvSpPr txBox="1"/>
      </xdr:nvSpPr>
      <xdr:spPr>
        <a:xfrm>
          <a:off x="8515427" y="1088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81704</xdr:rowOff>
    </xdr:from>
    <xdr:ext cx="469744" cy="259045"/>
    <xdr:sp macro="" textlink="">
      <xdr:nvSpPr>
        <xdr:cNvPr id="161" name="n_3mainValue【体育館・プール】&#10;一人当たり面積">
          <a:extLst>
            <a:ext uri="{FF2B5EF4-FFF2-40B4-BE49-F238E27FC236}">
              <a16:creationId xmlns:a16="http://schemas.microsoft.com/office/drawing/2014/main" id="{B42304B1-5DDD-4E71-ABE9-918FD9ABC19D}"/>
            </a:ext>
          </a:extLst>
        </xdr:cNvPr>
        <xdr:cNvSpPr txBox="1"/>
      </xdr:nvSpPr>
      <xdr:spPr>
        <a:xfrm>
          <a:off x="7626427" y="1088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84447</xdr:rowOff>
    </xdr:from>
    <xdr:ext cx="469744" cy="259045"/>
    <xdr:sp macro="" textlink="">
      <xdr:nvSpPr>
        <xdr:cNvPr id="162" name="n_4mainValue【体育館・プール】&#10;一人当たり面積">
          <a:extLst>
            <a:ext uri="{FF2B5EF4-FFF2-40B4-BE49-F238E27FC236}">
              <a16:creationId xmlns:a16="http://schemas.microsoft.com/office/drawing/2014/main" id="{9A88B6FA-22AD-4668-9EE9-CCFEFAEF3C04}"/>
            </a:ext>
          </a:extLst>
        </xdr:cNvPr>
        <xdr:cNvSpPr txBox="1"/>
      </xdr:nvSpPr>
      <xdr:spPr>
        <a:xfrm>
          <a:off x="6737427" y="108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D37ACD95-5592-47DD-BEE2-10F501473E9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BE86AF6-F2B1-45A9-9EBB-09536A3522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A0083BD5-F1A0-4249-AC7F-9A72D51075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7E9C881D-27FF-49C0-95C9-7EF5C050BC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4484DEF8-C4CA-4CD8-81AE-381BA43A15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3FDFCE41-BF47-4242-93DE-016AC6922A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DB456649-7F83-47EC-8618-3BFF92AD03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562D611-2133-456D-87AA-42C8EC5951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63B123B5-58AB-4A84-A57B-2229D629699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90543E9B-D73E-46ED-9C66-75409C1409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E935D311-3FDC-4462-9C52-E36C6C47ED1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DB99988E-FCD8-4EA0-99BA-449089D4453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DB52E128-A9C7-476D-A2B5-B0AC3E381D1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D3A5FDD1-091C-4E5A-8206-774D987830A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AAEC24E0-706F-4117-8AE4-C38393F2D76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ED228B8D-71EA-4DA1-93F5-5C8C0704A42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44F946CA-BE41-4315-871E-ADC1FBC3C1B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7CDB931C-905C-4D8E-9537-42119D993E8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556137D0-5103-4B93-95B7-3C4E81039AC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A49F1768-0369-4518-A2B4-F02ABA27148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427B919C-0E3C-4201-8DFA-5C0E856C6EA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EC31589-FCFB-4DE1-8530-D6072143F9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4D5ABA55-B207-4F21-A9F1-1E662AB712D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038C884-A4FF-4630-AC9B-5679E52FD3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12FAC704-002E-49E5-BE92-0BCB766BA1B3}"/>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AE398D7A-F43A-4B43-94E8-5695A3157A8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076F686A-C8A1-4757-94B3-6D75D161A2C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A6A3E12D-E465-470A-90AA-16E13C6D5303}"/>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EDEE224A-BF69-4024-96A1-7D20F11F6C1D}"/>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BB248A9B-E38A-44F6-A0F4-F311B27CD3E7}"/>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6085E0F1-3813-4E01-8D49-BED3A6DC5758}"/>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21A90513-CACC-4D74-8C6E-4E3B27D9CB1D}"/>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3A000E06-74D2-4F58-8D41-6DD66E627DE4}"/>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75193C93-BABF-4F2C-9A52-4516CC484DC7}"/>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62C6ED2F-420B-480A-B0DA-1D69BFDE50CF}"/>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078FD69-30CD-426A-99DA-02CF0AF2E3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8CB098BA-901C-4242-B8CB-09A1D22FF5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973F439-C7D4-49F6-BABB-E4A7558C28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FF8DC3B-8047-4F36-B9C0-78F0E29B7A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53D7A83-D0F6-49F3-9114-7770D2CFF87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03" name="楕円 202">
          <a:extLst>
            <a:ext uri="{FF2B5EF4-FFF2-40B4-BE49-F238E27FC236}">
              <a16:creationId xmlns:a16="http://schemas.microsoft.com/office/drawing/2014/main" id="{DF36C74D-9DA2-4D20-BB18-D587EEC704C9}"/>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102888</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C9CD46F9-E512-47BA-8341-0BB2C68A6300}"/>
            </a:ext>
          </a:extLst>
        </xdr:cNvPr>
        <xdr:cNvSpPr txBox="1"/>
      </xdr:nvSpPr>
      <xdr:spPr>
        <a:xfrm>
          <a:off x="46736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71120</xdr:rowOff>
    </xdr:from>
    <xdr:to>
      <xdr:col>20</xdr:col>
      <xdr:colOff>38100</xdr:colOff>
      <xdr:row>83</xdr:row>
      <xdr:rowOff>1270</xdr:rowOff>
    </xdr:to>
    <xdr:sp macro="" textlink="">
      <xdr:nvSpPr>
        <xdr:cNvPr id="205" name="楕円 204">
          <a:extLst>
            <a:ext uri="{FF2B5EF4-FFF2-40B4-BE49-F238E27FC236}">
              <a16:creationId xmlns:a16="http://schemas.microsoft.com/office/drawing/2014/main" id="{DD7E61EE-B507-4614-A440-A796D4D4F0F9}"/>
            </a:ext>
          </a:extLst>
        </xdr:cNvPr>
        <xdr:cNvSpPr/>
      </xdr:nvSpPr>
      <xdr:spPr>
        <a:xfrm>
          <a:off x="3746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121920</xdr:rowOff>
    </xdr:from>
    <xdr:to>
      <xdr:col>24</xdr:col>
      <xdr:colOff>63500</xdr:colOff>
      <xdr:row>83</xdr:row>
      <xdr:rowOff>3811</xdr:rowOff>
    </xdr:to>
    <xdr:cxnSp macro="">
      <xdr:nvCxnSpPr>
        <xdr:cNvPr id="206" name="直線コネクタ 205">
          <a:extLst>
            <a:ext uri="{FF2B5EF4-FFF2-40B4-BE49-F238E27FC236}">
              <a16:creationId xmlns:a16="http://schemas.microsoft.com/office/drawing/2014/main" id="{16D738BE-6DAA-4A39-B521-97012FFFC46A}"/>
            </a:ext>
          </a:extLst>
        </xdr:cNvPr>
        <xdr:cNvCxnSpPr/>
      </xdr:nvCxnSpPr>
      <xdr:spPr>
        <a:xfrm>
          <a:off x="3797300" y="141808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207" name="楕円 206">
          <a:extLst>
            <a:ext uri="{FF2B5EF4-FFF2-40B4-BE49-F238E27FC236}">
              <a16:creationId xmlns:a16="http://schemas.microsoft.com/office/drawing/2014/main" id="{16F488FC-0EA1-4158-AD70-58728EB8EF34}"/>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121920</xdr:rowOff>
    </xdr:to>
    <xdr:cxnSp macro="">
      <xdr:nvCxnSpPr>
        <xdr:cNvPr id="208" name="直線コネクタ 207">
          <a:extLst>
            <a:ext uri="{FF2B5EF4-FFF2-40B4-BE49-F238E27FC236}">
              <a16:creationId xmlns:a16="http://schemas.microsoft.com/office/drawing/2014/main" id="{FC7D8013-ED4C-4B11-B968-5BB4EDD3EB45}"/>
            </a:ext>
          </a:extLst>
        </xdr:cNvPr>
        <xdr:cNvCxnSpPr/>
      </xdr:nvCxnSpPr>
      <xdr:spPr>
        <a:xfrm>
          <a:off x="2908300" y="141293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88264</xdr:rowOff>
    </xdr:from>
    <xdr:to>
      <xdr:col>10</xdr:col>
      <xdr:colOff>165100</xdr:colOff>
      <xdr:row>82</xdr:row>
      <xdr:rowOff>18414</xdr:rowOff>
    </xdr:to>
    <xdr:sp macro="" textlink="">
      <xdr:nvSpPr>
        <xdr:cNvPr id="209" name="楕円 208">
          <a:extLst>
            <a:ext uri="{FF2B5EF4-FFF2-40B4-BE49-F238E27FC236}">
              <a16:creationId xmlns:a16="http://schemas.microsoft.com/office/drawing/2014/main" id="{130671A3-4176-4891-A4CB-6A8F63E45850}"/>
            </a:ext>
          </a:extLst>
        </xdr:cNvPr>
        <xdr:cNvSpPr/>
      </xdr:nvSpPr>
      <xdr:spPr>
        <a:xfrm>
          <a:off x="1968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139064</xdr:rowOff>
    </xdr:from>
    <xdr:to>
      <xdr:col>15</xdr:col>
      <xdr:colOff>50800</xdr:colOff>
      <xdr:row>82</xdr:row>
      <xdr:rowOff>70486</xdr:rowOff>
    </xdr:to>
    <xdr:cxnSp macro="">
      <xdr:nvCxnSpPr>
        <xdr:cNvPr id="210" name="直線コネクタ 209">
          <a:extLst>
            <a:ext uri="{FF2B5EF4-FFF2-40B4-BE49-F238E27FC236}">
              <a16:creationId xmlns:a16="http://schemas.microsoft.com/office/drawing/2014/main" id="{6BF72C51-BEFA-4B4B-A337-0C44EBEF2255}"/>
            </a:ext>
          </a:extLst>
        </xdr:cNvPr>
        <xdr:cNvCxnSpPr/>
      </xdr:nvCxnSpPr>
      <xdr:spPr>
        <a:xfrm>
          <a:off x="2019300" y="14026514"/>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88264</xdr:rowOff>
    </xdr:from>
    <xdr:to>
      <xdr:col>6</xdr:col>
      <xdr:colOff>38100</xdr:colOff>
      <xdr:row>82</xdr:row>
      <xdr:rowOff>18414</xdr:rowOff>
    </xdr:to>
    <xdr:sp macro="" textlink="">
      <xdr:nvSpPr>
        <xdr:cNvPr id="211" name="楕円 210">
          <a:extLst>
            <a:ext uri="{FF2B5EF4-FFF2-40B4-BE49-F238E27FC236}">
              <a16:creationId xmlns:a16="http://schemas.microsoft.com/office/drawing/2014/main" id="{67A51E69-7C00-4DFF-A97E-779EFFB30CB4}"/>
            </a:ext>
          </a:extLst>
        </xdr:cNvPr>
        <xdr:cNvSpPr/>
      </xdr:nvSpPr>
      <xdr:spPr>
        <a:xfrm>
          <a:off x="1079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139064</xdr:rowOff>
    </xdr:from>
    <xdr:to>
      <xdr:col>10</xdr:col>
      <xdr:colOff>114300</xdr:colOff>
      <xdr:row>81</xdr:row>
      <xdr:rowOff>139064</xdr:rowOff>
    </xdr:to>
    <xdr:cxnSp macro="">
      <xdr:nvCxnSpPr>
        <xdr:cNvPr id="212" name="直線コネクタ 211">
          <a:extLst>
            <a:ext uri="{FF2B5EF4-FFF2-40B4-BE49-F238E27FC236}">
              <a16:creationId xmlns:a16="http://schemas.microsoft.com/office/drawing/2014/main" id="{80647C3E-3C47-443A-ADC6-A596B31ECEA8}"/>
            </a:ext>
          </a:extLst>
        </xdr:cNvPr>
        <xdr:cNvCxnSpPr/>
      </xdr:nvCxnSpPr>
      <xdr:spPr>
        <a:xfrm>
          <a:off x="1130300" y="14026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6B52B0C9-4704-4DA3-A6A2-F71A99D8438B}"/>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51FA12EB-A3ED-4B92-AD7D-A2C9D7668DEA}"/>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15" name="n_3aveValue【福祉施設】&#10;有形固定資産減価償却率">
          <a:extLst>
            <a:ext uri="{FF2B5EF4-FFF2-40B4-BE49-F238E27FC236}">
              <a16:creationId xmlns:a16="http://schemas.microsoft.com/office/drawing/2014/main" id="{FC9DFE1D-A117-4B0D-9178-9E815861C6E3}"/>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31922339-0A0D-4ACF-A8C5-4346C2EB212C}"/>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163847</xdr:rowOff>
    </xdr:from>
    <xdr:ext cx="405111" cy="259045"/>
    <xdr:sp macro="" textlink="">
      <xdr:nvSpPr>
        <xdr:cNvPr id="217" name="n_1mainValue【福祉施設】&#10;有形固定資産減価償却率">
          <a:extLst>
            <a:ext uri="{FF2B5EF4-FFF2-40B4-BE49-F238E27FC236}">
              <a16:creationId xmlns:a16="http://schemas.microsoft.com/office/drawing/2014/main" id="{E9134011-9EA5-44A1-93D7-C1FF12B44186}"/>
            </a:ext>
          </a:extLst>
        </xdr:cNvPr>
        <xdr:cNvSpPr txBox="1"/>
      </xdr:nvSpPr>
      <xdr:spPr>
        <a:xfrm>
          <a:off x="35820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112413</xdr:rowOff>
    </xdr:from>
    <xdr:ext cx="405111" cy="259045"/>
    <xdr:sp macro="" textlink="">
      <xdr:nvSpPr>
        <xdr:cNvPr id="218" name="n_2mainValue【福祉施設】&#10;有形固定資産減価償却率">
          <a:extLst>
            <a:ext uri="{FF2B5EF4-FFF2-40B4-BE49-F238E27FC236}">
              <a16:creationId xmlns:a16="http://schemas.microsoft.com/office/drawing/2014/main" id="{CE243948-B134-4EB5-B318-5392245A0662}"/>
            </a:ext>
          </a:extLst>
        </xdr:cNvPr>
        <xdr:cNvSpPr txBox="1"/>
      </xdr:nvSpPr>
      <xdr:spPr>
        <a:xfrm>
          <a:off x="2705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34941</xdr:rowOff>
    </xdr:from>
    <xdr:ext cx="405111" cy="259045"/>
    <xdr:sp macro="" textlink="">
      <xdr:nvSpPr>
        <xdr:cNvPr id="219" name="n_3mainValue【福祉施設】&#10;有形固定資産減価償却率">
          <a:extLst>
            <a:ext uri="{FF2B5EF4-FFF2-40B4-BE49-F238E27FC236}">
              <a16:creationId xmlns:a16="http://schemas.microsoft.com/office/drawing/2014/main" id="{05F679CB-6D40-416D-B767-80082CC88845}"/>
            </a:ext>
          </a:extLst>
        </xdr:cNvPr>
        <xdr:cNvSpPr txBox="1"/>
      </xdr:nvSpPr>
      <xdr:spPr>
        <a:xfrm>
          <a:off x="1816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9541</xdr:rowOff>
    </xdr:from>
    <xdr:ext cx="405111" cy="259045"/>
    <xdr:sp macro="" textlink="">
      <xdr:nvSpPr>
        <xdr:cNvPr id="220" name="n_4mainValue【福祉施設】&#10;有形固定資産減価償却率">
          <a:extLst>
            <a:ext uri="{FF2B5EF4-FFF2-40B4-BE49-F238E27FC236}">
              <a16:creationId xmlns:a16="http://schemas.microsoft.com/office/drawing/2014/main" id="{902CA7B3-8AB5-414C-8D47-6F2CAABFEFE4}"/>
            </a:ext>
          </a:extLst>
        </xdr:cNvPr>
        <xdr:cNvSpPr txBox="1"/>
      </xdr:nvSpPr>
      <xdr:spPr>
        <a:xfrm>
          <a:off x="927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CD857823-F956-4FBF-A9A0-B5C55FDA64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D84EC866-1A5D-4D68-9841-585B41AAB24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6BD8541B-109E-410B-9C77-EFF018CC42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5B90AF4C-FBE4-45C4-82BF-1DE36DFB74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C9377D9-6816-41EE-850E-EEC31F34CD9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7981E53-8A9F-43EE-A199-6672D2B3D4D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42FF139-D0A8-40AF-9657-9D7992B2DD4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92356B5-B4DC-4CF4-9E3A-65AAFA2CAA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80E9236-45C8-4F03-B017-88527905E2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CF64B6AB-5031-4EC2-AF1F-2A523692CC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7D0EC5D0-2327-4CF6-8EF4-D0EFA1E8B52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606E22BD-038C-46AE-BB42-EE6C205D57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D560CABD-546D-4F71-9B5E-87966F4195C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C1137D05-21C0-4809-952F-C429AEBD073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59C0D622-1A04-41B8-A9D3-84576266F14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C5163EEC-A8E8-41E7-A48E-1DC9DFDC239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995088B9-CD39-4F2E-A6CB-8C30F2FE678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17B48740-1DA8-4699-B11E-E53D1DFD7CD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7C409B92-8BA7-453B-804D-8D60C684456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7787D55F-FB78-4B6F-B38F-3C6D463C75A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7DD502A-340D-405E-B9C3-95871F22052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A664EA5E-4295-40C1-8AF1-ABA464F4CFC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D032D4AC-C80D-46C9-A3CB-75CB3E0FAC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7423A8DA-1E15-4B78-96D4-381A64FD496C}"/>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5333DD70-71DF-494A-A7C3-A11D12B3FC46}"/>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6A6937EA-12BE-4ED6-B9A0-2D85469C2C6B}"/>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DEBD94A9-0EE1-464D-8308-8C3A0ADBBB64}"/>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3A06CE53-23B8-42A2-968A-4AB44F4F4F32}"/>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EC10C3F0-FAA5-4968-801E-F7FFBFD99D40}"/>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030F9448-1D2D-4A9A-808C-FB4CCBDD153B}"/>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7902AE4D-CDE1-4258-897E-89207733C4E8}"/>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E15BD8B0-CDD4-436E-A715-2546F23DC4A2}"/>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71C4108E-0206-4135-AF57-5550D8127606}"/>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FD81033D-E8A5-4101-B35A-AD632168F866}"/>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FCE1824-E1D7-4061-B1CE-9CD306022B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C81DC2B-1193-4B10-9EA0-057862940A5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E605D5C-4847-42F3-BE96-0528B7E0EE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63DF969-8514-4226-AC9B-060268452BB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96AC8CA-919E-4D38-A554-4C45EAA784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163703</xdr:rowOff>
    </xdr:from>
    <xdr:to>
      <xdr:col>55</xdr:col>
      <xdr:colOff>50800</xdr:colOff>
      <xdr:row>86</xdr:row>
      <xdr:rowOff>93853</xdr:rowOff>
    </xdr:to>
    <xdr:sp macro="" textlink="">
      <xdr:nvSpPr>
        <xdr:cNvPr id="260" name="楕円 259">
          <a:extLst>
            <a:ext uri="{FF2B5EF4-FFF2-40B4-BE49-F238E27FC236}">
              <a16:creationId xmlns:a16="http://schemas.microsoft.com/office/drawing/2014/main" id="{93EF71DC-E81F-4872-9C58-F23825C5E398}"/>
            </a:ext>
          </a:extLst>
        </xdr:cNvPr>
        <xdr:cNvSpPr/>
      </xdr:nvSpPr>
      <xdr:spPr>
        <a:xfrm>
          <a:off x="104267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78630</xdr:rowOff>
    </xdr:from>
    <xdr:ext cx="469744" cy="259045"/>
    <xdr:sp macro="" textlink="">
      <xdr:nvSpPr>
        <xdr:cNvPr id="261" name="【福祉施設】&#10;一人当たり面積該当値テキスト">
          <a:extLst>
            <a:ext uri="{FF2B5EF4-FFF2-40B4-BE49-F238E27FC236}">
              <a16:creationId xmlns:a16="http://schemas.microsoft.com/office/drawing/2014/main" id="{3438B3DB-11DC-4DB4-94A4-9C4F8E08DA41}"/>
            </a:ext>
          </a:extLst>
        </xdr:cNvPr>
        <xdr:cNvSpPr txBox="1"/>
      </xdr:nvSpPr>
      <xdr:spPr>
        <a:xfrm>
          <a:off x="10515600" y="1465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165608</xdr:rowOff>
    </xdr:from>
    <xdr:to>
      <xdr:col>50</xdr:col>
      <xdr:colOff>165100</xdr:colOff>
      <xdr:row>86</xdr:row>
      <xdr:rowOff>95758</xdr:rowOff>
    </xdr:to>
    <xdr:sp macro="" textlink="">
      <xdr:nvSpPr>
        <xdr:cNvPr id="262" name="楕円 261">
          <a:extLst>
            <a:ext uri="{FF2B5EF4-FFF2-40B4-BE49-F238E27FC236}">
              <a16:creationId xmlns:a16="http://schemas.microsoft.com/office/drawing/2014/main" id="{87F3DFCC-200E-4F1D-82A4-B5295282E9E4}"/>
            </a:ext>
          </a:extLst>
        </xdr:cNvPr>
        <xdr:cNvSpPr/>
      </xdr:nvSpPr>
      <xdr:spPr>
        <a:xfrm>
          <a:off x="95885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43053</xdr:rowOff>
    </xdr:from>
    <xdr:to>
      <xdr:col>55</xdr:col>
      <xdr:colOff>0</xdr:colOff>
      <xdr:row>86</xdr:row>
      <xdr:rowOff>44958</xdr:rowOff>
    </xdr:to>
    <xdr:cxnSp macro="">
      <xdr:nvCxnSpPr>
        <xdr:cNvPr id="263" name="直線コネクタ 262">
          <a:extLst>
            <a:ext uri="{FF2B5EF4-FFF2-40B4-BE49-F238E27FC236}">
              <a16:creationId xmlns:a16="http://schemas.microsoft.com/office/drawing/2014/main" id="{18C3346A-E5EB-415C-A6CC-57E9C0B55797}"/>
            </a:ext>
          </a:extLst>
        </xdr:cNvPr>
        <xdr:cNvCxnSpPr/>
      </xdr:nvCxnSpPr>
      <xdr:spPr>
        <a:xfrm flipV="1">
          <a:off x="9639300" y="1478775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167132</xdr:rowOff>
    </xdr:from>
    <xdr:to>
      <xdr:col>46</xdr:col>
      <xdr:colOff>38100</xdr:colOff>
      <xdr:row>86</xdr:row>
      <xdr:rowOff>97282</xdr:rowOff>
    </xdr:to>
    <xdr:sp macro="" textlink="">
      <xdr:nvSpPr>
        <xdr:cNvPr id="264" name="楕円 263">
          <a:extLst>
            <a:ext uri="{FF2B5EF4-FFF2-40B4-BE49-F238E27FC236}">
              <a16:creationId xmlns:a16="http://schemas.microsoft.com/office/drawing/2014/main" id="{0A2F3F74-C317-496B-BD35-FED764F06D0F}"/>
            </a:ext>
          </a:extLst>
        </xdr:cNvPr>
        <xdr:cNvSpPr/>
      </xdr:nvSpPr>
      <xdr:spPr>
        <a:xfrm>
          <a:off x="8699500" y="147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44958</xdr:rowOff>
    </xdr:from>
    <xdr:to>
      <xdr:col>50</xdr:col>
      <xdr:colOff>114300</xdr:colOff>
      <xdr:row>86</xdr:row>
      <xdr:rowOff>46482</xdr:rowOff>
    </xdr:to>
    <xdr:cxnSp macro="">
      <xdr:nvCxnSpPr>
        <xdr:cNvPr id="265" name="直線コネクタ 264">
          <a:extLst>
            <a:ext uri="{FF2B5EF4-FFF2-40B4-BE49-F238E27FC236}">
              <a16:creationId xmlns:a16="http://schemas.microsoft.com/office/drawing/2014/main" id="{F10ED663-717B-40ED-A21C-4E09AB0CCFDB}"/>
            </a:ext>
          </a:extLst>
        </xdr:cNvPr>
        <xdr:cNvCxnSpPr/>
      </xdr:nvCxnSpPr>
      <xdr:spPr>
        <a:xfrm flipV="1">
          <a:off x="8750300" y="1478965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168656</xdr:rowOff>
    </xdr:from>
    <xdr:to>
      <xdr:col>41</xdr:col>
      <xdr:colOff>101600</xdr:colOff>
      <xdr:row>86</xdr:row>
      <xdr:rowOff>98806</xdr:rowOff>
    </xdr:to>
    <xdr:sp macro="" textlink="">
      <xdr:nvSpPr>
        <xdr:cNvPr id="266" name="楕円 265">
          <a:extLst>
            <a:ext uri="{FF2B5EF4-FFF2-40B4-BE49-F238E27FC236}">
              <a16:creationId xmlns:a16="http://schemas.microsoft.com/office/drawing/2014/main" id="{5411BC5E-C7EA-4BA2-8FAE-C61275527841}"/>
            </a:ext>
          </a:extLst>
        </xdr:cNvPr>
        <xdr:cNvSpPr/>
      </xdr:nvSpPr>
      <xdr:spPr>
        <a:xfrm>
          <a:off x="7810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46482</xdr:rowOff>
    </xdr:from>
    <xdr:to>
      <xdr:col>45</xdr:col>
      <xdr:colOff>177800</xdr:colOff>
      <xdr:row>86</xdr:row>
      <xdr:rowOff>48006</xdr:rowOff>
    </xdr:to>
    <xdr:cxnSp macro="">
      <xdr:nvCxnSpPr>
        <xdr:cNvPr id="267" name="直線コネクタ 266">
          <a:extLst>
            <a:ext uri="{FF2B5EF4-FFF2-40B4-BE49-F238E27FC236}">
              <a16:creationId xmlns:a16="http://schemas.microsoft.com/office/drawing/2014/main" id="{820F1B3F-C812-449B-90F0-C91A9524327C}"/>
            </a:ext>
          </a:extLst>
        </xdr:cNvPr>
        <xdr:cNvCxnSpPr/>
      </xdr:nvCxnSpPr>
      <xdr:spPr>
        <a:xfrm flipV="1">
          <a:off x="7861300" y="1479118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169799</xdr:rowOff>
    </xdr:from>
    <xdr:to>
      <xdr:col>36</xdr:col>
      <xdr:colOff>165100</xdr:colOff>
      <xdr:row>86</xdr:row>
      <xdr:rowOff>99949</xdr:rowOff>
    </xdr:to>
    <xdr:sp macro="" textlink="">
      <xdr:nvSpPr>
        <xdr:cNvPr id="268" name="楕円 267">
          <a:extLst>
            <a:ext uri="{FF2B5EF4-FFF2-40B4-BE49-F238E27FC236}">
              <a16:creationId xmlns:a16="http://schemas.microsoft.com/office/drawing/2014/main" id="{538F2DAC-B1A0-4E49-87E4-E4E65B3F9390}"/>
            </a:ext>
          </a:extLst>
        </xdr:cNvPr>
        <xdr:cNvSpPr/>
      </xdr:nvSpPr>
      <xdr:spPr>
        <a:xfrm>
          <a:off x="6921500" y="147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48006</xdr:rowOff>
    </xdr:from>
    <xdr:to>
      <xdr:col>41</xdr:col>
      <xdr:colOff>50800</xdr:colOff>
      <xdr:row>86</xdr:row>
      <xdr:rowOff>49149</xdr:rowOff>
    </xdr:to>
    <xdr:cxnSp macro="">
      <xdr:nvCxnSpPr>
        <xdr:cNvPr id="269" name="直線コネクタ 268">
          <a:extLst>
            <a:ext uri="{FF2B5EF4-FFF2-40B4-BE49-F238E27FC236}">
              <a16:creationId xmlns:a16="http://schemas.microsoft.com/office/drawing/2014/main" id="{F982641D-87ED-4B2B-9557-D7300ADD35C1}"/>
            </a:ext>
          </a:extLst>
        </xdr:cNvPr>
        <xdr:cNvCxnSpPr/>
      </xdr:nvCxnSpPr>
      <xdr:spPr>
        <a:xfrm flipV="1">
          <a:off x="6972300" y="1479270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46B39814-C702-43D3-AEEC-0C8A06FF5FC0}"/>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8C34A4CE-C9A9-4B1D-AC56-1A66D97B09C9}"/>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E185F1A2-79FC-4637-A7D1-57DFE4E7A197}"/>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11DE37B9-4DAE-4320-BCD0-15B1022E7BE1}"/>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86885</xdr:rowOff>
    </xdr:from>
    <xdr:ext cx="469744" cy="259045"/>
    <xdr:sp macro="" textlink="">
      <xdr:nvSpPr>
        <xdr:cNvPr id="274" name="n_1mainValue【福祉施設】&#10;一人当たり面積">
          <a:extLst>
            <a:ext uri="{FF2B5EF4-FFF2-40B4-BE49-F238E27FC236}">
              <a16:creationId xmlns:a16="http://schemas.microsoft.com/office/drawing/2014/main" id="{A5EA5ADA-4CCE-426E-84BD-C77545D85D9A}"/>
            </a:ext>
          </a:extLst>
        </xdr:cNvPr>
        <xdr:cNvSpPr txBox="1"/>
      </xdr:nvSpPr>
      <xdr:spPr>
        <a:xfrm>
          <a:off x="9391727" y="148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88409</xdr:rowOff>
    </xdr:from>
    <xdr:ext cx="469744" cy="259045"/>
    <xdr:sp macro="" textlink="">
      <xdr:nvSpPr>
        <xdr:cNvPr id="275" name="n_2mainValue【福祉施設】&#10;一人当たり面積">
          <a:extLst>
            <a:ext uri="{FF2B5EF4-FFF2-40B4-BE49-F238E27FC236}">
              <a16:creationId xmlns:a16="http://schemas.microsoft.com/office/drawing/2014/main" id="{CBFB48B5-E2B8-4623-918E-FBED9C2BCD4D}"/>
            </a:ext>
          </a:extLst>
        </xdr:cNvPr>
        <xdr:cNvSpPr txBox="1"/>
      </xdr:nvSpPr>
      <xdr:spPr>
        <a:xfrm>
          <a:off x="8515427" y="148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89933</xdr:rowOff>
    </xdr:from>
    <xdr:ext cx="469744" cy="259045"/>
    <xdr:sp macro="" textlink="">
      <xdr:nvSpPr>
        <xdr:cNvPr id="276" name="n_3mainValue【福祉施設】&#10;一人当たり面積">
          <a:extLst>
            <a:ext uri="{FF2B5EF4-FFF2-40B4-BE49-F238E27FC236}">
              <a16:creationId xmlns:a16="http://schemas.microsoft.com/office/drawing/2014/main" id="{3BFD496A-E983-4A39-9B37-91D1570E08C1}"/>
            </a:ext>
          </a:extLst>
        </xdr:cNvPr>
        <xdr:cNvSpPr txBox="1"/>
      </xdr:nvSpPr>
      <xdr:spPr>
        <a:xfrm>
          <a:off x="7626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91076</xdr:rowOff>
    </xdr:from>
    <xdr:ext cx="469744" cy="259045"/>
    <xdr:sp macro="" textlink="">
      <xdr:nvSpPr>
        <xdr:cNvPr id="277" name="n_4mainValue【福祉施設】&#10;一人当たり面積">
          <a:extLst>
            <a:ext uri="{FF2B5EF4-FFF2-40B4-BE49-F238E27FC236}">
              <a16:creationId xmlns:a16="http://schemas.microsoft.com/office/drawing/2014/main" id="{317CC7EE-F868-4A0F-94FB-B771BF8CC356}"/>
            </a:ext>
          </a:extLst>
        </xdr:cNvPr>
        <xdr:cNvSpPr txBox="1"/>
      </xdr:nvSpPr>
      <xdr:spPr>
        <a:xfrm>
          <a:off x="6737427"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4B595A50-3320-434E-B8D4-503408DB2D8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9A71C68-BBCF-44DA-86C4-2D3EA9A214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4C35825-63D9-4E56-ADBB-728938B87B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3EE5DE4B-4F33-4A4C-B501-E2AE620749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83BC70F-54F5-4BE8-B942-3899753CBF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E1DAC62F-8EFE-48FE-8FE2-13C34099D4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6ED3D66-B706-4C36-9C0D-53023627E5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01A6935-6F2B-4110-BBC9-CDAD5C39BF3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2406E0F-6711-432B-AB19-1719F75B41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2585755A-4BE4-49A3-8B9D-017C7CBE78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767878CC-B47F-4ECE-9F0A-C2BE300629C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D1F1E65C-CDBA-4E74-BBBC-CEEB1A9491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E593C7BD-ED98-4104-A509-5F3D72E759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3A6931B1-1BEF-4A4D-AD94-92AE51C76A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C2231C01-61FB-44A5-8B38-10611DFE37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8F878EDD-5FCA-4E9F-9E46-E68D750438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25894ABE-509F-470D-A8A3-64BA046C0E9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3A327022-E8D7-43C7-A1F9-D6A7CF8EECA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FE677766-A834-4BD5-BA1B-38EF2BA3B4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1023BB-2076-4E37-8FBF-604ABD670D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C04EF695-1944-40EA-88D8-0AD63413A29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D5A3CCF2-4B46-4689-A830-DF04291C8C0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E858CBBC-3AF8-4F52-B19B-6E5BFF2729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C0AFFF44-4F2F-47F6-857A-31F4669F1C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2F222566-6605-4CC8-89F2-50AFEB951C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40D1E24D-4FD1-4D3D-A76A-2AF0B2B5E22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EC932E45-0727-4652-BC76-B81C8EA979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86F8C2B3-32C9-4DEC-9FF3-8FC8C58E8D2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CE0E383D-40F1-45D8-97EE-22EE10D028E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50D24A07-3C05-400E-8672-88F681E376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99E3C5DD-31D8-4097-AFBF-D90C5AF57C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3E3AD5A2-9BCA-48FD-A943-FDEAB0C27A8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A6D375BD-2303-45A1-9AA3-67370C884C0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6B20A656-5208-4753-B46A-BE05AE311C8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26DAEF7C-4A76-4768-9369-2AA80CE3914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243F9FF4-9826-473F-BE9D-828D9D1FAF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50DF4B2F-FE5B-4BB5-A427-518EF52A5F2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C99627D1-7B06-4308-A3BD-E58CACCEC88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5BF763E6-4D52-4232-946D-C481B7A7EF8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0764AACF-FBB6-47DA-BC86-55FFC71B3D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8" name="直線コネクタ 317">
          <a:extLst>
            <a:ext uri="{FF2B5EF4-FFF2-40B4-BE49-F238E27FC236}">
              <a16:creationId xmlns:a16="http://schemas.microsoft.com/office/drawing/2014/main" id="{2A25EE7A-94F7-4C68-800D-0F184F8AD46D}"/>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7A62549D-6203-4009-999E-E94B068509C2}"/>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20" name="直線コネクタ 319">
          <a:extLst>
            <a:ext uri="{FF2B5EF4-FFF2-40B4-BE49-F238E27FC236}">
              <a16:creationId xmlns:a16="http://schemas.microsoft.com/office/drawing/2014/main" id="{73FEC3F3-0B54-482E-959F-E56B72D07AB4}"/>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82730BBD-1F95-47DB-9379-C1793979B783}"/>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2" name="直線コネクタ 321">
          <a:extLst>
            <a:ext uri="{FF2B5EF4-FFF2-40B4-BE49-F238E27FC236}">
              <a16:creationId xmlns:a16="http://schemas.microsoft.com/office/drawing/2014/main" id="{841EFAF3-A3DE-4B7F-8F0B-95ED2152DD06}"/>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F956E177-45CC-4830-9FD5-D5EB999C21B8}"/>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4" name="フローチャート: 判断 323">
          <a:extLst>
            <a:ext uri="{FF2B5EF4-FFF2-40B4-BE49-F238E27FC236}">
              <a16:creationId xmlns:a16="http://schemas.microsoft.com/office/drawing/2014/main" id="{16DAA8D3-C483-41BD-B332-A407E41CC992}"/>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5" name="フローチャート: 判断 324">
          <a:extLst>
            <a:ext uri="{FF2B5EF4-FFF2-40B4-BE49-F238E27FC236}">
              <a16:creationId xmlns:a16="http://schemas.microsoft.com/office/drawing/2014/main" id="{00879EA9-E5AE-41A1-A585-126000BE12B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6" name="フローチャート: 判断 325">
          <a:extLst>
            <a:ext uri="{FF2B5EF4-FFF2-40B4-BE49-F238E27FC236}">
              <a16:creationId xmlns:a16="http://schemas.microsoft.com/office/drawing/2014/main" id="{84694946-B0E9-4922-986D-8D5BB49A761B}"/>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7" name="フローチャート: 判断 326">
          <a:extLst>
            <a:ext uri="{FF2B5EF4-FFF2-40B4-BE49-F238E27FC236}">
              <a16:creationId xmlns:a16="http://schemas.microsoft.com/office/drawing/2014/main" id="{9B9DC14A-B619-4ABC-A88F-8AAFC93F3B4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8" name="フローチャート: 判断 327">
          <a:extLst>
            <a:ext uri="{FF2B5EF4-FFF2-40B4-BE49-F238E27FC236}">
              <a16:creationId xmlns:a16="http://schemas.microsoft.com/office/drawing/2014/main" id="{D5D678C6-B847-41E6-96ED-44D9C00DD183}"/>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6CD8C42-A7CE-43E6-8333-8C9BC445AD1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F2EA1C5-2E35-4C2C-83C9-9DB5AC1B4E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FE28BE0C-EDDB-4283-AB00-61AE7BB621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AEDDF7F-BCC8-459F-80AB-387E06AF46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63C3950-4E85-40ED-80B6-79FEEB22099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334" name="楕円 333">
          <a:extLst>
            <a:ext uri="{FF2B5EF4-FFF2-40B4-BE49-F238E27FC236}">
              <a16:creationId xmlns:a16="http://schemas.microsoft.com/office/drawing/2014/main" id="{BC70C614-6513-4A62-AF01-285DAC1E1FBB}"/>
            </a:ext>
          </a:extLst>
        </xdr:cNvPr>
        <xdr:cNvSpPr/>
      </xdr:nvSpPr>
      <xdr:spPr>
        <a:xfrm>
          <a:off x="16268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45C8BAE2-491D-4DBB-B694-4BC2985AF2CD}"/>
            </a:ext>
          </a:extLst>
        </xdr:cNvPr>
        <xdr:cNvSpPr txBox="1"/>
      </xdr:nvSpPr>
      <xdr:spPr>
        <a:xfrm>
          <a:off x="1635760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336" name="楕円 335">
          <a:extLst>
            <a:ext uri="{FF2B5EF4-FFF2-40B4-BE49-F238E27FC236}">
              <a16:creationId xmlns:a16="http://schemas.microsoft.com/office/drawing/2014/main" id="{57D89959-3870-45CA-8DC4-08DD67585E6B}"/>
            </a:ext>
          </a:extLst>
        </xdr:cNvPr>
        <xdr:cNvSpPr/>
      </xdr:nvSpPr>
      <xdr:spPr>
        <a:xfrm>
          <a:off x="1543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116205</xdr:rowOff>
    </xdr:to>
    <xdr:cxnSp macro="">
      <xdr:nvCxnSpPr>
        <xdr:cNvPr id="337" name="直線コネクタ 336">
          <a:extLst>
            <a:ext uri="{FF2B5EF4-FFF2-40B4-BE49-F238E27FC236}">
              <a16:creationId xmlns:a16="http://schemas.microsoft.com/office/drawing/2014/main" id="{F60FAB1B-BCAE-45C3-A277-E96D4D5D1AB9}"/>
            </a:ext>
          </a:extLst>
        </xdr:cNvPr>
        <xdr:cNvCxnSpPr/>
      </xdr:nvCxnSpPr>
      <xdr:spPr>
        <a:xfrm>
          <a:off x="15481300" y="713994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52070</xdr:rowOff>
    </xdr:from>
    <xdr:to>
      <xdr:col>76</xdr:col>
      <xdr:colOff>165100</xdr:colOff>
      <xdr:row>41</xdr:row>
      <xdr:rowOff>153670</xdr:rowOff>
    </xdr:to>
    <xdr:sp macro="" textlink="">
      <xdr:nvSpPr>
        <xdr:cNvPr id="338" name="楕円 337">
          <a:extLst>
            <a:ext uri="{FF2B5EF4-FFF2-40B4-BE49-F238E27FC236}">
              <a16:creationId xmlns:a16="http://schemas.microsoft.com/office/drawing/2014/main" id="{635D0143-B036-4D6A-AC23-A89A684239C8}"/>
            </a:ext>
          </a:extLst>
        </xdr:cNvPr>
        <xdr:cNvSpPr/>
      </xdr:nvSpPr>
      <xdr:spPr>
        <a:xfrm>
          <a:off x="14541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102870</xdr:rowOff>
    </xdr:from>
    <xdr:to>
      <xdr:col>81</xdr:col>
      <xdr:colOff>50800</xdr:colOff>
      <xdr:row>41</xdr:row>
      <xdr:rowOff>110490</xdr:rowOff>
    </xdr:to>
    <xdr:cxnSp macro="">
      <xdr:nvCxnSpPr>
        <xdr:cNvPr id="339" name="直線コネクタ 338">
          <a:extLst>
            <a:ext uri="{FF2B5EF4-FFF2-40B4-BE49-F238E27FC236}">
              <a16:creationId xmlns:a16="http://schemas.microsoft.com/office/drawing/2014/main" id="{030DE570-1774-455F-B2B9-6F2743BEB3CE}"/>
            </a:ext>
          </a:extLst>
        </xdr:cNvPr>
        <xdr:cNvCxnSpPr/>
      </xdr:nvCxnSpPr>
      <xdr:spPr>
        <a:xfrm>
          <a:off x="14592300" y="7132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44450</xdr:rowOff>
    </xdr:from>
    <xdr:to>
      <xdr:col>72</xdr:col>
      <xdr:colOff>38100</xdr:colOff>
      <xdr:row>41</xdr:row>
      <xdr:rowOff>146050</xdr:rowOff>
    </xdr:to>
    <xdr:sp macro="" textlink="">
      <xdr:nvSpPr>
        <xdr:cNvPr id="340" name="楕円 339">
          <a:extLst>
            <a:ext uri="{FF2B5EF4-FFF2-40B4-BE49-F238E27FC236}">
              <a16:creationId xmlns:a16="http://schemas.microsoft.com/office/drawing/2014/main" id="{E25A3E39-A919-4653-B838-E9F8FDBC186F}"/>
            </a:ext>
          </a:extLst>
        </xdr:cNvPr>
        <xdr:cNvSpPr/>
      </xdr:nvSpPr>
      <xdr:spPr>
        <a:xfrm>
          <a:off x="13652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95250</xdr:rowOff>
    </xdr:from>
    <xdr:to>
      <xdr:col>76</xdr:col>
      <xdr:colOff>114300</xdr:colOff>
      <xdr:row>41</xdr:row>
      <xdr:rowOff>102870</xdr:rowOff>
    </xdr:to>
    <xdr:cxnSp macro="">
      <xdr:nvCxnSpPr>
        <xdr:cNvPr id="341" name="直線コネクタ 340">
          <a:extLst>
            <a:ext uri="{FF2B5EF4-FFF2-40B4-BE49-F238E27FC236}">
              <a16:creationId xmlns:a16="http://schemas.microsoft.com/office/drawing/2014/main" id="{7C185765-2EEF-4A03-95BF-2D8631D99AF0}"/>
            </a:ext>
          </a:extLst>
        </xdr:cNvPr>
        <xdr:cNvCxnSpPr/>
      </xdr:nvCxnSpPr>
      <xdr:spPr>
        <a:xfrm>
          <a:off x="13703300" y="7124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53975</xdr:rowOff>
    </xdr:from>
    <xdr:to>
      <xdr:col>67</xdr:col>
      <xdr:colOff>101600</xdr:colOff>
      <xdr:row>41</xdr:row>
      <xdr:rowOff>155575</xdr:rowOff>
    </xdr:to>
    <xdr:sp macro="" textlink="">
      <xdr:nvSpPr>
        <xdr:cNvPr id="342" name="楕円 341">
          <a:extLst>
            <a:ext uri="{FF2B5EF4-FFF2-40B4-BE49-F238E27FC236}">
              <a16:creationId xmlns:a16="http://schemas.microsoft.com/office/drawing/2014/main" id="{A5CECACD-20EF-44AF-9EAC-6028ACC0524D}"/>
            </a:ext>
          </a:extLst>
        </xdr:cNvPr>
        <xdr:cNvSpPr/>
      </xdr:nvSpPr>
      <xdr:spPr>
        <a:xfrm>
          <a:off x="12763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95250</xdr:rowOff>
    </xdr:from>
    <xdr:to>
      <xdr:col>71</xdr:col>
      <xdr:colOff>177800</xdr:colOff>
      <xdr:row>41</xdr:row>
      <xdr:rowOff>104775</xdr:rowOff>
    </xdr:to>
    <xdr:cxnSp macro="">
      <xdr:nvCxnSpPr>
        <xdr:cNvPr id="343" name="直線コネクタ 342">
          <a:extLst>
            <a:ext uri="{FF2B5EF4-FFF2-40B4-BE49-F238E27FC236}">
              <a16:creationId xmlns:a16="http://schemas.microsoft.com/office/drawing/2014/main" id="{D08A927C-50D2-4E6E-BD73-0831E9A8CF63}"/>
            </a:ext>
          </a:extLst>
        </xdr:cNvPr>
        <xdr:cNvCxnSpPr/>
      </xdr:nvCxnSpPr>
      <xdr:spPr>
        <a:xfrm flipV="1">
          <a:off x="12814300" y="7124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1B5F12ED-1EDF-4396-A076-4AEB0704DACC}"/>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6C60C5CD-A5FA-4BA0-A10C-C3573D111472}"/>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606DFF19-A12C-4858-9B8B-032DF3BA5C1F}"/>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17B22EB9-E94F-4F2F-8B64-48DD02D8BF7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C330C66F-FADE-46EB-8806-85A101BBD408}"/>
            </a:ext>
          </a:extLst>
        </xdr:cNvPr>
        <xdr:cNvSpPr txBox="1"/>
      </xdr:nvSpPr>
      <xdr:spPr>
        <a:xfrm>
          <a:off x="15266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144797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AEF56583-1222-439C-9D83-6B40CDFE8BA2}"/>
            </a:ext>
          </a:extLst>
        </xdr:cNvPr>
        <xdr:cNvSpPr txBox="1"/>
      </xdr:nvSpPr>
      <xdr:spPr>
        <a:xfrm>
          <a:off x="14389744"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137177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37010E9E-4B6C-4368-BA89-C0EFACB8026A}"/>
            </a:ext>
          </a:extLst>
        </xdr:cNvPr>
        <xdr:cNvSpPr txBox="1"/>
      </xdr:nvSpPr>
      <xdr:spPr>
        <a:xfrm>
          <a:off x="13500744"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146702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B4610D63-42B7-4A71-BDAE-790E1D80D807}"/>
            </a:ext>
          </a:extLst>
        </xdr:cNvPr>
        <xdr:cNvSpPr txBox="1"/>
      </xdr:nvSpPr>
      <xdr:spPr>
        <a:xfrm>
          <a:off x="12611744"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C5547E06-7022-4EBF-A882-BB6658B1F37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8DC962EF-F49B-4163-885A-B4C6DDDF35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34274663-BA51-43D1-B395-05DCBE92A5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27D8E72D-EAFF-40B8-9A36-067B8E4ED8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203A66B3-BF85-4958-B03C-148689928F8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2A9A4500-3024-413D-AB91-A053275AB0E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0C4A6506-A0EF-4B21-AED0-D249C4DB88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C0C0EBF1-BBAD-4990-8ACF-48F999F76ED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A9014114-7ABD-4DB9-A34C-E27BAA09869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FCC8A3B6-F1DA-42AF-B051-ED8B11BB2C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770DA30B-F24D-4070-ABFA-41A41F316F3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C742429B-D8F1-4C22-860F-B8F09818787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8ACE4523-978A-4A66-89AB-0379B9E00E4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19D8C6F9-5ED4-49EB-9151-FD24AA1AC7E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FD86E4BC-CA81-4434-B541-46A03063D4B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6995753B-4FF5-4033-AA66-D8E023611AE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764CA54C-0A8F-4E49-8758-E1A64760745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879A28AB-36A2-43E3-B327-509E8B31168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D44166D4-656C-4800-BA20-471084CF064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11B48E31-736D-4B62-A29C-056417C588A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704F764F-21C6-409F-8343-19F8D97FAB7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a:extLst>
            <a:ext uri="{FF2B5EF4-FFF2-40B4-BE49-F238E27FC236}">
              <a16:creationId xmlns:a16="http://schemas.microsoft.com/office/drawing/2014/main" id="{0860910C-8985-4AD1-980C-0B88A24B0A75}"/>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8E556342-9826-4A01-9F7A-95B7D754B7D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5" name="直線コネクタ 374">
          <a:extLst>
            <a:ext uri="{FF2B5EF4-FFF2-40B4-BE49-F238E27FC236}">
              <a16:creationId xmlns:a16="http://schemas.microsoft.com/office/drawing/2014/main" id="{5A513228-587A-4377-A6E9-1A0C6A897605}"/>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DB0542F6-3D13-435D-973E-5883B024EA9C}"/>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7" name="直線コネクタ 376">
          <a:extLst>
            <a:ext uri="{FF2B5EF4-FFF2-40B4-BE49-F238E27FC236}">
              <a16:creationId xmlns:a16="http://schemas.microsoft.com/office/drawing/2014/main" id="{C22CDAE0-3C3E-4794-B603-B612A4C3AC3E}"/>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F622D824-A3D9-4819-92AA-076D0E113A7B}"/>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9" name="直線コネクタ 378">
          <a:extLst>
            <a:ext uri="{FF2B5EF4-FFF2-40B4-BE49-F238E27FC236}">
              <a16:creationId xmlns:a16="http://schemas.microsoft.com/office/drawing/2014/main" id="{D2DA37E8-15C7-4664-946F-964079AEBE08}"/>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9F084586-0195-4760-9CE8-84358C1E609C}"/>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1" name="フローチャート: 判断 380">
          <a:extLst>
            <a:ext uri="{FF2B5EF4-FFF2-40B4-BE49-F238E27FC236}">
              <a16:creationId xmlns:a16="http://schemas.microsoft.com/office/drawing/2014/main" id="{94D17EC5-0C9F-44A0-B957-66F54D7D75C9}"/>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2" name="フローチャート: 判断 381">
          <a:extLst>
            <a:ext uri="{FF2B5EF4-FFF2-40B4-BE49-F238E27FC236}">
              <a16:creationId xmlns:a16="http://schemas.microsoft.com/office/drawing/2014/main" id="{43AB45B8-565B-4BF1-B6C3-8104825115BC}"/>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3" name="フローチャート: 判断 382">
          <a:extLst>
            <a:ext uri="{FF2B5EF4-FFF2-40B4-BE49-F238E27FC236}">
              <a16:creationId xmlns:a16="http://schemas.microsoft.com/office/drawing/2014/main" id="{0CEC4070-3763-4B6B-8F7B-CA1EB7B9FAA1}"/>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4" name="フローチャート: 判断 383">
          <a:extLst>
            <a:ext uri="{FF2B5EF4-FFF2-40B4-BE49-F238E27FC236}">
              <a16:creationId xmlns:a16="http://schemas.microsoft.com/office/drawing/2014/main" id="{2ADCB522-C7E8-46D3-ADCF-91D0317961C4}"/>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5" name="フローチャート: 判断 384">
          <a:extLst>
            <a:ext uri="{FF2B5EF4-FFF2-40B4-BE49-F238E27FC236}">
              <a16:creationId xmlns:a16="http://schemas.microsoft.com/office/drawing/2014/main" id="{DD747539-4919-4D48-B661-E7FB0CDD4C88}"/>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3FB6F91C-B17F-419F-9799-6B7812BDDF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5008C4D-F5A7-4D33-BDB6-CCCF226D78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CA053DC-1B47-4DBB-B123-A17B249CA4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CC91B600-40F5-47F6-A0DA-AE5379A1F2E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A26E5E-E2B2-4299-8AF2-6E3E4A515A3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98581</xdr:rowOff>
    </xdr:from>
    <xdr:to>
      <xdr:col>116</xdr:col>
      <xdr:colOff>114300</xdr:colOff>
      <xdr:row>39</xdr:row>
      <xdr:rowOff>28731</xdr:rowOff>
    </xdr:to>
    <xdr:sp macro="" textlink="">
      <xdr:nvSpPr>
        <xdr:cNvPr id="391" name="楕円 390">
          <a:extLst>
            <a:ext uri="{FF2B5EF4-FFF2-40B4-BE49-F238E27FC236}">
              <a16:creationId xmlns:a16="http://schemas.microsoft.com/office/drawing/2014/main" id="{F39D4970-248D-4BB8-B1A5-4D790A5E4226}"/>
            </a:ext>
          </a:extLst>
        </xdr:cNvPr>
        <xdr:cNvSpPr/>
      </xdr:nvSpPr>
      <xdr:spPr>
        <a:xfrm>
          <a:off x="22110700" y="661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121457</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0A3F0E3E-E0C5-4F42-8E5F-2DCABAD2E743}"/>
            </a:ext>
          </a:extLst>
        </xdr:cNvPr>
        <xdr:cNvSpPr txBox="1"/>
      </xdr:nvSpPr>
      <xdr:spPr>
        <a:xfrm>
          <a:off x="22199600" y="646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113585</xdr:rowOff>
    </xdr:from>
    <xdr:to>
      <xdr:col>112</xdr:col>
      <xdr:colOff>38100</xdr:colOff>
      <xdr:row>39</xdr:row>
      <xdr:rowOff>43735</xdr:rowOff>
    </xdr:to>
    <xdr:sp macro="" textlink="">
      <xdr:nvSpPr>
        <xdr:cNvPr id="393" name="楕円 392">
          <a:extLst>
            <a:ext uri="{FF2B5EF4-FFF2-40B4-BE49-F238E27FC236}">
              <a16:creationId xmlns:a16="http://schemas.microsoft.com/office/drawing/2014/main" id="{6EEF1A16-FD33-4881-BE0B-D5B8D40008AD}"/>
            </a:ext>
          </a:extLst>
        </xdr:cNvPr>
        <xdr:cNvSpPr/>
      </xdr:nvSpPr>
      <xdr:spPr>
        <a:xfrm>
          <a:off x="21272500" y="662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149381</xdr:rowOff>
    </xdr:from>
    <xdr:to>
      <xdr:col>116</xdr:col>
      <xdr:colOff>63500</xdr:colOff>
      <xdr:row>38</xdr:row>
      <xdr:rowOff>164385</xdr:rowOff>
    </xdr:to>
    <xdr:cxnSp macro="">
      <xdr:nvCxnSpPr>
        <xdr:cNvPr id="394" name="直線コネクタ 393">
          <a:extLst>
            <a:ext uri="{FF2B5EF4-FFF2-40B4-BE49-F238E27FC236}">
              <a16:creationId xmlns:a16="http://schemas.microsoft.com/office/drawing/2014/main" id="{7EC3B551-4BEB-4515-8CF1-6FED5FDAAB5C}"/>
            </a:ext>
          </a:extLst>
        </xdr:cNvPr>
        <xdr:cNvCxnSpPr/>
      </xdr:nvCxnSpPr>
      <xdr:spPr>
        <a:xfrm flipV="1">
          <a:off x="21323300" y="6664481"/>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124001</xdr:rowOff>
    </xdr:from>
    <xdr:to>
      <xdr:col>107</xdr:col>
      <xdr:colOff>101600</xdr:colOff>
      <xdr:row>39</xdr:row>
      <xdr:rowOff>54151</xdr:rowOff>
    </xdr:to>
    <xdr:sp macro="" textlink="">
      <xdr:nvSpPr>
        <xdr:cNvPr id="395" name="楕円 394">
          <a:extLst>
            <a:ext uri="{FF2B5EF4-FFF2-40B4-BE49-F238E27FC236}">
              <a16:creationId xmlns:a16="http://schemas.microsoft.com/office/drawing/2014/main" id="{C84BF0AE-74CF-4005-8481-E662A1469974}"/>
            </a:ext>
          </a:extLst>
        </xdr:cNvPr>
        <xdr:cNvSpPr/>
      </xdr:nvSpPr>
      <xdr:spPr>
        <a:xfrm>
          <a:off x="20383500" y="663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164385</xdr:rowOff>
    </xdr:from>
    <xdr:to>
      <xdr:col>111</xdr:col>
      <xdr:colOff>177800</xdr:colOff>
      <xdr:row>39</xdr:row>
      <xdr:rowOff>3351</xdr:rowOff>
    </xdr:to>
    <xdr:cxnSp macro="">
      <xdr:nvCxnSpPr>
        <xdr:cNvPr id="396" name="直線コネクタ 395">
          <a:extLst>
            <a:ext uri="{FF2B5EF4-FFF2-40B4-BE49-F238E27FC236}">
              <a16:creationId xmlns:a16="http://schemas.microsoft.com/office/drawing/2014/main" id="{D76FC9A3-302D-4250-96C8-1D8DF9B4839A}"/>
            </a:ext>
          </a:extLst>
        </xdr:cNvPr>
        <xdr:cNvCxnSpPr/>
      </xdr:nvCxnSpPr>
      <xdr:spPr>
        <a:xfrm flipV="1">
          <a:off x="20434300" y="6679485"/>
          <a:ext cx="889000" cy="1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137698</xdr:rowOff>
    </xdr:from>
    <xdr:to>
      <xdr:col>102</xdr:col>
      <xdr:colOff>165100</xdr:colOff>
      <xdr:row>39</xdr:row>
      <xdr:rowOff>67848</xdr:rowOff>
    </xdr:to>
    <xdr:sp macro="" textlink="">
      <xdr:nvSpPr>
        <xdr:cNvPr id="397" name="楕円 396">
          <a:extLst>
            <a:ext uri="{FF2B5EF4-FFF2-40B4-BE49-F238E27FC236}">
              <a16:creationId xmlns:a16="http://schemas.microsoft.com/office/drawing/2014/main" id="{61B67F95-92C3-4D32-9DC9-EE64E10E4A0F}"/>
            </a:ext>
          </a:extLst>
        </xdr:cNvPr>
        <xdr:cNvSpPr/>
      </xdr:nvSpPr>
      <xdr:spPr>
        <a:xfrm>
          <a:off x="19494500" y="665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3351</xdr:rowOff>
    </xdr:from>
    <xdr:to>
      <xdr:col>107</xdr:col>
      <xdr:colOff>50800</xdr:colOff>
      <xdr:row>39</xdr:row>
      <xdr:rowOff>17048</xdr:rowOff>
    </xdr:to>
    <xdr:cxnSp macro="">
      <xdr:nvCxnSpPr>
        <xdr:cNvPr id="398" name="直線コネクタ 397">
          <a:extLst>
            <a:ext uri="{FF2B5EF4-FFF2-40B4-BE49-F238E27FC236}">
              <a16:creationId xmlns:a16="http://schemas.microsoft.com/office/drawing/2014/main" id="{FA786C8F-77DA-466E-902A-5D6D91FF6D6F}"/>
            </a:ext>
          </a:extLst>
        </xdr:cNvPr>
        <xdr:cNvCxnSpPr/>
      </xdr:nvCxnSpPr>
      <xdr:spPr>
        <a:xfrm flipV="1">
          <a:off x="19545300" y="6689901"/>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168587</xdr:rowOff>
    </xdr:from>
    <xdr:to>
      <xdr:col>98</xdr:col>
      <xdr:colOff>38100</xdr:colOff>
      <xdr:row>39</xdr:row>
      <xdr:rowOff>98737</xdr:rowOff>
    </xdr:to>
    <xdr:sp macro="" textlink="">
      <xdr:nvSpPr>
        <xdr:cNvPr id="399" name="楕円 398">
          <a:extLst>
            <a:ext uri="{FF2B5EF4-FFF2-40B4-BE49-F238E27FC236}">
              <a16:creationId xmlns:a16="http://schemas.microsoft.com/office/drawing/2014/main" id="{AA498BC1-EA07-4299-8373-59F4383AD66D}"/>
            </a:ext>
          </a:extLst>
        </xdr:cNvPr>
        <xdr:cNvSpPr/>
      </xdr:nvSpPr>
      <xdr:spPr>
        <a:xfrm>
          <a:off x="18605500" y="668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17048</xdr:rowOff>
    </xdr:from>
    <xdr:to>
      <xdr:col>102</xdr:col>
      <xdr:colOff>114300</xdr:colOff>
      <xdr:row>39</xdr:row>
      <xdr:rowOff>47937</xdr:rowOff>
    </xdr:to>
    <xdr:cxnSp macro="">
      <xdr:nvCxnSpPr>
        <xdr:cNvPr id="400" name="直線コネクタ 399">
          <a:extLst>
            <a:ext uri="{FF2B5EF4-FFF2-40B4-BE49-F238E27FC236}">
              <a16:creationId xmlns:a16="http://schemas.microsoft.com/office/drawing/2014/main" id="{D353548C-7E3C-405E-836C-4DF8DA2151A4}"/>
            </a:ext>
          </a:extLst>
        </xdr:cNvPr>
        <xdr:cNvCxnSpPr/>
      </xdr:nvCxnSpPr>
      <xdr:spPr>
        <a:xfrm flipV="1">
          <a:off x="18656300" y="6703598"/>
          <a:ext cx="889000" cy="3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E606F180-C0BF-4870-9A55-A95D03D01D91}"/>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7A4AE456-B13D-495A-8452-50849C2F35E5}"/>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580F0E55-4CA8-4AD4-B990-F0360BE334F2}"/>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C112E760-436C-4561-9899-AC3DD61070BC}"/>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60262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886E615D-6FCA-4BBC-8396-1769AFA9355E}"/>
            </a:ext>
          </a:extLst>
        </xdr:cNvPr>
        <xdr:cNvSpPr txBox="1"/>
      </xdr:nvSpPr>
      <xdr:spPr>
        <a:xfrm>
          <a:off x="21011095" y="640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70678</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67E426F2-D869-4EA9-8748-4103FAA37DB5}"/>
            </a:ext>
          </a:extLst>
        </xdr:cNvPr>
        <xdr:cNvSpPr txBox="1"/>
      </xdr:nvSpPr>
      <xdr:spPr>
        <a:xfrm>
          <a:off x="20134795" y="6414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84375</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F3FEC7F4-3FC7-49D2-97EB-D3A066F94167}"/>
            </a:ext>
          </a:extLst>
        </xdr:cNvPr>
        <xdr:cNvSpPr txBox="1"/>
      </xdr:nvSpPr>
      <xdr:spPr>
        <a:xfrm>
          <a:off x="19245795" y="642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115264</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54B455B0-98AA-4F87-BE94-23C5C614102A}"/>
            </a:ext>
          </a:extLst>
        </xdr:cNvPr>
        <xdr:cNvSpPr txBox="1"/>
      </xdr:nvSpPr>
      <xdr:spPr>
        <a:xfrm>
          <a:off x="18356795" y="645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A20167B2-2C3A-4C27-82E6-C148193DDC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D649C5A-4581-460A-A134-92569425DC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455198BD-7B49-42A0-BF26-F1710A7924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6E654DF3-7A9F-4322-B74A-8C84E611E09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DAE3C67F-1196-4757-B90C-07ABDEEC0A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B670AAF6-3425-458B-8342-799E78A17A5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937324F-E724-4D62-A0FA-EA1035DFF7A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F3BB4568-786F-4AD8-915B-E5CE1311297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2DF70AF4-0587-43DB-88BB-3B19A21E7DC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4F6FDF1A-2B3F-4B8C-A060-029CD7C9A9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752F5205-E2F2-4888-A118-99CFCCBCA3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1D23DCCE-9757-4E00-AA42-F9B119CA249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0E350694-14AC-4205-A7DA-622DAD2B5C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B50FC993-64C8-4658-B940-6D2E3B2263A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3D38E0DE-0440-4ED4-9A98-FD3B026E120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D691EAF8-0EBE-429F-A68E-F9A2387D231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D6F0A912-75A5-4589-B8F7-5E7D06D2E8F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D7F424F4-288A-44EF-A407-94ADB29175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D831E9C0-C4DF-4F4B-9E2A-2537014D50A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329C31AD-5933-4705-8EF6-483DA8DB52A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BC316472-9CD8-495B-9F5E-073CA7C3325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81637A64-A56E-4C4E-927B-CACA2EBE1F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6A557264-9492-4046-A87F-C621D5A5FD4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保健センター・保健所】&#10;有形固定資産減価償却率グラフ枠">
          <a:extLst>
            <a:ext uri="{FF2B5EF4-FFF2-40B4-BE49-F238E27FC236}">
              <a16:creationId xmlns:a16="http://schemas.microsoft.com/office/drawing/2014/main" id="{1B9A29F6-FCD0-456C-889A-2956286118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3" name="直線コネクタ 432">
          <a:extLst>
            <a:ext uri="{FF2B5EF4-FFF2-40B4-BE49-F238E27FC236}">
              <a16:creationId xmlns:a16="http://schemas.microsoft.com/office/drawing/2014/main" id="{15EBC8C6-A669-4C26-885D-C2D91AF1BF24}"/>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4" name="【保健センター・保健所】&#10;有形固定資産減価償却率最小値テキスト">
          <a:extLst>
            <a:ext uri="{FF2B5EF4-FFF2-40B4-BE49-F238E27FC236}">
              <a16:creationId xmlns:a16="http://schemas.microsoft.com/office/drawing/2014/main" id="{2D097CDA-CD82-4ADF-A69B-4B905572772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5" name="直線コネクタ 434">
          <a:extLst>
            <a:ext uri="{FF2B5EF4-FFF2-40B4-BE49-F238E27FC236}">
              <a16:creationId xmlns:a16="http://schemas.microsoft.com/office/drawing/2014/main" id="{A4267199-B9A5-4E46-B87F-154B1F3991E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6" name="【保健センター・保健所】&#10;有形固定資産減価償却率最大値テキスト">
          <a:extLst>
            <a:ext uri="{FF2B5EF4-FFF2-40B4-BE49-F238E27FC236}">
              <a16:creationId xmlns:a16="http://schemas.microsoft.com/office/drawing/2014/main" id="{94F6F54F-3F95-42E8-8793-CDDDD5EF6BC9}"/>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37" name="直線コネクタ 436">
          <a:extLst>
            <a:ext uri="{FF2B5EF4-FFF2-40B4-BE49-F238E27FC236}">
              <a16:creationId xmlns:a16="http://schemas.microsoft.com/office/drawing/2014/main" id="{6BA97AAA-A4B9-4C73-92B0-F26C7079B984}"/>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38" name="【保健センター・保健所】&#10;有形固定資産減価償却率平均値テキスト">
          <a:extLst>
            <a:ext uri="{FF2B5EF4-FFF2-40B4-BE49-F238E27FC236}">
              <a16:creationId xmlns:a16="http://schemas.microsoft.com/office/drawing/2014/main" id="{5FD46F4A-9EF2-40EE-8022-02AD0784AEDF}"/>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39" name="フローチャート: 判断 438">
          <a:extLst>
            <a:ext uri="{FF2B5EF4-FFF2-40B4-BE49-F238E27FC236}">
              <a16:creationId xmlns:a16="http://schemas.microsoft.com/office/drawing/2014/main" id="{542EA915-DF21-409C-A0F2-0FBB73561224}"/>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40" name="フローチャート: 判断 439">
          <a:extLst>
            <a:ext uri="{FF2B5EF4-FFF2-40B4-BE49-F238E27FC236}">
              <a16:creationId xmlns:a16="http://schemas.microsoft.com/office/drawing/2014/main" id="{508EEABA-2B6A-424D-B36B-B81D58203568}"/>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1" name="フローチャート: 判断 440">
          <a:extLst>
            <a:ext uri="{FF2B5EF4-FFF2-40B4-BE49-F238E27FC236}">
              <a16:creationId xmlns:a16="http://schemas.microsoft.com/office/drawing/2014/main" id="{AA4E30F5-E0D1-4739-839E-AFFC36B5FACC}"/>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2" name="フローチャート: 判断 441">
          <a:extLst>
            <a:ext uri="{FF2B5EF4-FFF2-40B4-BE49-F238E27FC236}">
              <a16:creationId xmlns:a16="http://schemas.microsoft.com/office/drawing/2014/main" id="{6F05D13A-5146-4924-844F-727C8D7A618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3" name="フローチャート: 判断 442">
          <a:extLst>
            <a:ext uri="{FF2B5EF4-FFF2-40B4-BE49-F238E27FC236}">
              <a16:creationId xmlns:a16="http://schemas.microsoft.com/office/drawing/2014/main" id="{AEC83EFF-C1E2-45A6-89D7-41840A071856}"/>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41B5AEC-D3B1-4732-9A6F-98CEEB9FD25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A7720FF-6812-48EC-9463-24A865A87E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6A562B5-BD09-4AC9-B59E-43025EA5271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6015719-F1BC-413D-8E16-EF0D805E71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2565823-FB53-4335-AAAD-64DD2F2D49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107315</xdr:rowOff>
    </xdr:from>
    <xdr:to>
      <xdr:col>85</xdr:col>
      <xdr:colOff>177800</xdr:colOff>
      <xdr:row>62</xdr:row>
      <xdr:rowOff>37465</xdr:rowOff>
    </xdr:to>
    <xdr:sp macro="" textlink="">
      <xdr:nvSpPr>
        <xdr:cNvPr id="449" name="楕円 448">
          <a:extLst>
            <a:ext uri="{FF2B5EF4-FFF2-40B4-BE49-F238E27FC236}">
              <a16:creationId xmlns:a16="http://schemas.microsoft.com/office/drawing/2014/main" id="{B47C8D88-2A1B-4D23-9095-13BC190F5849}"/>
            </a:ext>
          </a:extLst>
        </xdr:cNvPr>
        <xdr:cNvSpPr/>
      </xdr:nvSpPr>
      <xdr:spPr>
        <a:xfrm>
          <a:off x="16268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85742</xdr:rowOff>
    </xdr:from>
    <xdr:ext cx="405111" cy="259045"/>
    <xdr:sp macro="" textlink="">
      <xdr:nvSpPr>
        <xdr:cNvPr id="450" name="【保健センター・保健所】&#10;有形固定資産減価償却率該当値テキスト">
          <a:extLst>
            <a:ext uri="{FF2B5EF4-FFF2-40B4-BE49-F238E27FC236}">
              <a16:creationId xmlns:a16="http://schemas.microsoft.com/office/drawing/2014/main" id="{091E381E-BED0-4B9B-9CAF-4131F1CB7546}"/>
            </a:ext>
          </a:extLst>
        </xdr:cNvPr>
        <xdr:cNvSpPr txBox="1"/>
      </xdr:nvSpPr>
      <xdr:spPr>
        <a:xfrm>
          <a:off x="16357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69215</xdr:rowOff>
    </xdr:from>
    <xdr:to>
      <xdr:col>81</xdr:col>
      <xdr:colOff>101600</xdr:colOff>
      <xdr:row>61</xdr:row>
      <xdr:rowOff>170815</xdr:rowOff>
    </xdr:to>
    <xdr:sp macro="" textlink="">
      <xdr:nvSpPr>
        <xdr:cNvPr id="451" name="楕円 450">
          <a:extLst>
            <a:ext uri="{FF2B5EF4-FFF2-40B4-BE49-F238E27FC236}">
              <a16:creationId xmlns:a16="http://schemas.microsoft.com/office/drawing/2014/main" id="{D6CD40EA-6968-421F-A7EC-B723E06DACC3}"/>
            </a:ext>
          </a:extLst>
        </xdr:cNvPr>
        <xdr:cNvSpPr/>
      </xdr:nvSpPr>
      <xdr:spPr>
        <a:xfrm>
          <a:off x="15430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120015</xdr:rowOff>
    </xdr:from>
    <xdr:to>
      <xdr:col>85</xdr:col>
      <xdr:colOff>127000</xdr:colOff>
      <xdr:row>61</xdr:row>
      <xdr:rowOff>158115</xdr:rowOff>
    </xdr:to>
    <xdr:cxnSp macro="">
      <xdr:nvCxnSpPr>
        <xdr:cNvPr id="452" name="直線コネクタ 451">
          <a:extLst>
            <a:ext uri="{FF2B5EF4-FFF2-40B4-BE49-F238E27FC236}">
              <a16:creationId xmlns:a16="http://schemas.microsoft.com/office/drawing/2014/main" id="{F478B7F9-B739-4E81-8291-595B8BC1864C}"/>
            </a:ext>
          </a:extLst>
        </xdr:cNvPr>
        <xdr:cNvCxnSpPr/>
      </xdr:nvCxnSpPr>
      <xdr:spPr>
        <a:xfrm>
          <a:off x="15481300" y="1057846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453" name="楕円 452">
          <a:extLst>
            <a:ext uri="{FF2B5EF4-FFF2-40B4-BE49-F238E27FC236}">
              <a16:creationId xmlns:a16="http://schemas.microsoft.com/office/drawing/2014/main" id="{D0D427FE-3A72-4870-B0ED-162E846240AD}"/>
            </a:ext>
          </a:extLst>
        </xdr:cNvPr>
        <xdr:cNvSpPr/>
      </xdr:nvSpPr>
      <xdr:spPr>
        <a:xfrm>
          <a:off x="1454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80010</xdr:rowOff>
    </xdr:from>
    <xdr:to>
      <xdr:col>81</xdr:col>
      <xdr:colOff>50800</xdr:colOff>
      <xdr:row>61</xdr:row>
      <xdr:rowOff>120015</xdr:rowOff>
    </xdr:to>
    <xdr:cxnSp macro="">
      <xdr:nvCxnSpPr>
        <xdr:cNvPr id="454" name="直線コネクタ 453">
          <a:extLst>
            <a:ext uri="{FF2B5EF4-FFF2-40B4-BE49-F238E27FC236}">
              <a16:creationId xmlns:a16="http://schemas.microsoft.com/office/drawing/2014/main" id="{1ECF57D4-EF27-4459-A8B6-21258A6FA263}"/>
            </a:ext>
          </a:extLst>
        </xdr:cNvPr>
        <xdr:cNvCxnSpPr/>
      </xdr:nvCxnSpPr>
      <xdr:spPr>
        <a:xfrm>
          <a:off x="14592300" y="105384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455" name="楕円 454">
          <a:extLst>
            <a:ext uri="{FF2B5EF4-FFF2-40B4-BE49-F238E27FC236}">
              <a16:creationId xmlns:a16="http://schemas.microsoft.com/office/drawing/2014/main" id="{18B3E45B-5316-4F86-B24C-62F74E24E5D1}"/>
            </a:ext>
          </a:extLst>
        </xdr:cNvPr>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80010</xdr:rowOff>
    </xdr:to>
    <xdr:cxnSp macro="">
      <xdr:nvCxnSpPr>
        <xdr:cNvPr id="456" name="直線コネクタ 455">
          <a:extLst>
            <a:ext uri="{FF2B5EF4-FFF2-40B4-BE49-F238E27FC236}">
              <a16:creationId xmlns:a16="http://schemas.microsoft.com/office/drawing/2014/main" id="{BC022FA1-D735-44C4-AFAD-DF5586F0D129}"/>
            </a:ext>
          </a:extLst>
        </xdr:cNvPr>
        <xdr:cNvCxnSpPr/>
      </xdr:nvCxnSpPr>
      <xdr:spPr>
        <a:xfrm>
          <a:off x="13703300" y="10477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457" name="楕円 456">
          <a:extLst>
            <a:ext uri="{FF2B5EF4-FFF2-40B4-BE49-F238E27FC236}">
              <a16:creationId xmlns:a16="http://schemas.microsoft.com/office/drawing/2014/main" id="{F394F893-DDFB-413B-B9C1-A79798E95B77}"/>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19050</xdr:rowOff>
    </xdr:to>
    <xdr:cxnSp macro="">
      <xdr:nvCxnSpPr>
        <xdr:cNvPr id="458" name="直線コネクタ 457">
          <a:extLst>
            <a:ext uri="{FF2B5EF4-FFF2-40B4-BE49-F238E27FC236}">
              <a16:creationId xmlns:a16="http://schemas.microsoft.com/office/drawing/2014/main" id="{D9EBEA03-C4B1-4B12-8194-68F33571B3BF}"/>
            </a:ext>
          </a:extLst>
        </xdr:cNvPr>
        <xdr:cNvCxnSpPr/>
      </xdr:nvCxnSpPr>
      <xdr:spPr>
        <a:xfrm>
          <a:off x="12814300" y="1047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59" name="n_1aveValue【保健センター・保健所】&#10;有形固定資産減価償却率">
          <a:extLst>
            <a:ext uri="{FF2B5EF4-FFF2-40B4-BE49-F238E27FC236}">
              <a16:creationId xmlns:a16="http://schemas.microsoft.com/office/drawing/2014/main" id="{39B9FE28-C83A-471D-80DF-E2D54FB5084E}"/>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460" name="n_2aveValue【保健センター・保健所】&#10;有形固定資産減価償却率">
          <a:extLst>
            <a:ext uri="{FF2B5EF4-FFF2-40B4-BE49-F238E27FC236}">
              <a16:creationId xmlns:a16="http://schemas.microsoft.com/office/drawing/2014/main" id="{74A95AAB-0553-479A-9D03-4C0749A2565A}"/>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461" name="n_3aveValue【保健センター・保健所】&#10;有形固定資産減価償却率">
          <a:extLst>
            <a:ext uri="{FF2B5EF4-FFF2-40B4-BE49-F238E27FC236}">
              <a16:creationId xmlns:a16="http://schemas.microsoft.com/office/drawing/2014/main" id="{BFBFB9EC-EDBC-4F59-9ABA-A20B3382B95F}"/>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462" name="n_4aveValue【保健センター・保健所】&#10;有形固定資産減価償却率">
          <a:extLst>
            <a:ext uri="{FF2B5EF4-FFF2-40B4-BE49-F238E27FC236}">
              <a16:creationId xmlns:a16="http://schemas.microsoft.com/office/drawing/2014/main" id="{C72FB378-32ED-4027-9BF9-A7085B4360AF}"/>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161942</xdr:rowOff>
    </xdr:from>
    <xdr:ext cx="405111" cy="259045"/>
    <xdr:sp macro="" textlink="">
      <xdr:nvSpPr>
        <xdr:cNvPr id="463" name="n_1mainValue【保健センター・保健所】&#10;有形固定資産減価償却率">
          <a:extLst>
            <a:ext uri="{FF2B5EF4-FFF2-40B4-BE49-F238E27FC236}">
              <a16:creationId xmlns:a16="http://schemas.microsoft.com/office/drawing/2014/main" id="{B2FCD942-05B7-40F7-8AF9-474F448AB7C2}"/>
            </a:ext>
          </a:extLst>
        </xdr:cNvPr>
        <xdr:cNvSpPr txBox="1"/>
      </xdr:nvSpPr>
      <xdr:spPr>
        <a:xfrm>
          <a:off x="15266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464" name="n_2mainValue【保健センター・保健所】&#10;有形固定資産減価償却率">
          <a:extLst>
            <a:ext uri="{FF2B5EF4-FFF2-40B4-BE49-F238E27FC236}">
              <a16:creationId xmlns:a16="http://schemas.microsoft.com/office/drawing/2014/main" id="{D6EC4EBB-08E8-479D-9241-C2DF5A1182E7}"/>
            </a:ext>
          </a:extLst>
        </xdr:cNvPr>
        <xdr:cNvSpPr txBox="1"/>
      </xdr:nvSpPr>
      <xdr:spPr>
        <a:xfrm>
          <a:off x="14389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465" name="n_3mainValue【保健センター・保健所】&#10;有形固定資産減価償却率">
          <a:extLst>
            <a:ext uri="{FF2B5EF4-FFF2-40B4-BE49-F238E27FC236}">
              <a16:creationId xmlns:a16="http://schemas.microsoft.com/office/drawing/2014/main" id="{7DF3FB62-335E-4DAB-9E87-C26103340032}"/>
            </a:ext>
          </a:extLst>
        </xdr:cNvPr>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466" name="n_4mainValue【保健センター・保健所】&#10;有形固定資産減価償却率">
          <a:extLst>
            <a:ext uri="{FF2B5EF4-FFF2-40B4-BE49-F238E27FC236}">
              <a16:creationId xmlns:a16="http://schemas.microsoft.com/office/drawing/2014/main" id="{45C84686-47D1-4CFB-A3F5-D5DF83FB5EE9}"/>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E2E70BF2-EDF8-4A8C-9491-3ED0D27DFC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D7A382AF-C0E3-4106-8F07-422DA197F26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A4692412-24A2-4FC4-9065-400076FB3B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A996BD30-1350-4C44-97DD-76A08EBBDE9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20E8C54-E296-480D-A385-8C09F60B96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B6193702-2B88-4D7D-AECF-0CAE09185F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F4798588-4A2B-4DE6-B88E-41C9AB9BE6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D95F8F79-32B3-408F-A8E7-41EC9E4B9A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245CEC4B-39E3-4B26-8F2E-D8EE6837E7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FB955015-64C3-4B93-BEF7-51A68626469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24119379-023B-4A7F-BED5-ACE52125A53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8" name="テキスト ボックス 477">
          <a:extLst>
            <a:ext uri="{FF2B5EF4-FFF2-40B4-BE49-F238E27FC236}">
              <a16:creationId xmlns:a16="http://schemas.microsoft.com/office/drawing/2014/main" id="{5297637A-E1D8-4982-B871-E01DAC62C9F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9" name="直線コネクタ 478">
          <a:extLst>
            <a:ext uri="{FF2B5EF4-FFF2-40B4-BE49-F238E27FC236}">
              <a16:creationId xmlns:a16="http://schemas.microsoft.com/office/drawing/2014/main" id="{E5064459-2789-46DE-AA91-ACCEC8DEA58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0" name="テキスト ボックス 479">
          <a:extLst>
            <a:ext uri="{FF2B5EF4-FFF2-40B4-BE49-F238E27FC236}">
              <a16:creationId xmlns:a16="http://schemas.microsoft.com/office/drawing/2014/main" id="{29282B8D-58C2-404C-A84D-9C835A961E6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1" name="直線コネクタ 480">
          <a:extLst>
            <a:ext uri="{FF2B5EF4-FFF2-40B4-BE49-F238E27FC236}">
              <a16:creationId xmlns:a16="http://schemas.microsoft.com/office/drawing/2014/main" id="{3B8AC440-AC63-4F73-9E9E-871989EAF09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2" name="テキスト ボックス 481">
          <a:extLst>
            <a:ext uri="{FF2B5EF4-FFF2-40B4-BE49-F238E27FC236}">
              <a16:creationId xmlns:a16="http://schemas.microsoft.com/office/drawing/2014/main" id="{043A32C2-4BB2-4C11-A1F7-B589DE6848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E5C8DFF9-1B71-4E6A-9985-F152D8E2C33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4" name="テキスト ボックス 483">
          <a:extLst>
            <a:ext uri="{FF2B5EF4-FFF2-40B4-BE49-F238E27FC236}">
              <a16:creationId xmlns:a16="http://schemas.microsoft.com/office/drawing/2014/main" id="{6F196B78-4584-43C0-8D09-1B983248CBF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93AB8D3F-3C92-4CAE-AB96-AC9EDD5EDF3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id="{DAFA4CDC-B577-489F-B2FA-857C311A8E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保健センター・保健所】&#10;一人当たり面積グラフ枠">
          <a:extLst>
            <a:ext uri="{FF2B5EF4-FFF2-40B4-BE49-F238E27FC236}">
              <a16:creationId xmlns:a16="http://schemas.microsoft.com/office/drawing/2014/main" id="{1BB14C20-128B-47B8-B814-438D94413A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88" name="直線コネクタ 487">
          <a:extLst>
            <a:ext uri="{FF2B5EF4-FFF2-40B4-BE49-F238E27FC236}">
              <a16:creationId xmlns:a16="http://schemas.microsoft.com/office/drawing/2014/main" id="{E5B68EED-899D-4B80-92B0-EBF1AC18C692}"/>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89" name="【保健センター・保健所】&#10;一人当たり面積最小値テキスト">
          <a:extLst>
            <a:ext uri="{FF2B5EF4-FFF2-40B4-BE49-F238E27FC236}">
              <a16:creationId xmlns:a16="http://schemas.microsoft.com/office/drawing/2014/main" id="{796B159A-EF93-485F-873B-F39306166C6D}"/>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90" name="直線コネクタ 489">
          <a:extLst>
            <a:ext uri="{FF2B5EF4-FFF2-40B4-BE49-F238E27FC236}">
              <a16:creationId xmlns:a16="http://schemas.microsoft.com/office/drawing/2014/main" id="{95628DE5-0C53-4684-9D2B-2D3539C13434}"/>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1" name="【保健センター・保健所】&#10;一人当たり面積最大値テキスト">
          <a:extLst>
            <a:ext uri="{FF2B5EF4-FFF2-40B4-BE49-F238E27FC236}">
              <a16:creationId xmlns:a16="http://schemas.microsoft.com/office/drawing/2014/main" id="{FC2BEECC-CA52-4C11-91AA-F5EA4050052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2" name="直線コネクタ 491">
          <a:extLst>
            <a:ext uri="{FF2B5EF4-FFF2-40B4-BE49-F238E27FC236}">
              <a16:creationId xmlns:a16="http://schemas.microsoft.com/office/drawing/2014/main" id="{2132C434-327B-4293-86D8-A7D833B4040D}"/>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493" name="【保健センター・保健所】&#10;一人当たり面積平均値テキスト">
          <a:extLst>
            <a:ext uri="{FF2B5EF4-FFF2-40B4-BE49-F238E27FC236}">
              <a16:creationId xmlns:a16="http://schemas.microsoft.com/office/drawing/2014/main" id="{D09D336B-1FE9-499C-8E15-8BAD85120D5E}"/>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4" name="フローチャート: 判断 493">
          <a:extLst>
            <a:ext uri="{FF2B5EF4-FFF2-40B4-BE49-F238E27FC236}">
              <a16:creationId xmlns:a16="http://schemas.microsoft.com/office/drawing/2014/main" id="{F55621F5-8035-4AE6-AF59-561B8BB0011F}"/>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5" name="フローチャート: 判断 494">
          <a:extLst>
            <a:ext uri="{FF2B5EF4-FFF2-40B4-BE49-F238E27FC236}">
              <a16:creationId xmlns:a16="http://schemas.microsoft.com/office/drawing/2014/main" id="{EA379CCA-A859-44A0-A75E-D3878F81C9A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6" name="フローチャート: 判断 495">
          <a:extLst>
            <a:ext uri="{FF2B5EF4-FFF2-40B4-BE49-F238E27FC236}">
              <a16:creationId xmlns:a16="http://schemas.microsoft.com/office/drawing/2014/main" id="{E7FECBBC-906D-4E0C-BFCA-78174A9ED500}"/>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97" name="フローチャート: 判断 496">
          <a:extLst>
            <a:ext uri="{FF2B5EF4-FFF2-40B4-BE49-F238E27FC236}">
              <a16:creationId xmlns:a16="http://schemas.microsoft.com/office/drawing/2014/main" id="{EA65E6CC-8FAF-4931-BB77-E0BF99847FFE}"/>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98" name="フローチャート: 判断 497">
          <a:extLst>
            <a:ext uri="{FF2B5EF4-FFF2-40B4-BE49-F238E27FC236}">
              <a16:creationId xmlns:a16="http://schemas.microsoft.com/office/drawing/2014/main" id="{D81B0049-7E10-41E9-A11E-6F7E57D3AD8F}"/>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2790D264-EF3F-442A-95C4-B3F2DA1F616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3963BFC-AD80-42E5-A39F-1D2B57CF48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18FDE6B-B6AC-4609-8DB8-869A149D0DF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504DDD6-5ECD-49D1-A890-2E38B15018A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DF837B7A-C223-4CEE-BA4F-70DD93FA5D2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152654</xdr:rowOff>
    </xdr:from>
    <xdr:to>
      <xdr:col>116</xdr:col>
      <xdr:colOff>114300</xdr:colOff>
      <xdr:row>63</xdr:row>
      <xdr:rowOff>82804</xdr:rowOff>
    </xdr:to>
    <xdr:sp macro="" textlink="">
      <xdr:nvSpPr>
        <xdr:cNvPr id="504" name="楕円 503">
          <a:extLst>
            <a:ext uri="{FF2B5EF4-FFF2-40B4-BE49-F238E27FC236}">
              <a16:creationId xmlns:a16="http://schemas.microsoft.com/office/drawing/2014/main" id="{7A934C3C-8A70-430E-BF2D-DAC3D748810B}"/>
            </a:ext>
          </a:extLst>
        </xdr:cNvPr>
        <xdr:cNvSpPr/>
      </xdr:nvSpPr>
      <xdr:spPr>
        <a:xfrm>
          <a:off x="221107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67581</xdr:rowOff>
    </xdr:from>
    <xdr:ext cx="469744" cy="259045"/>
    <xdr:sp macro="" textlink="">
      <xdr:nvSpPr>
        <xdr:cNvPr id="505" name="【保健センター・保健所】&#10;一人当たり面積該当値テキスト">
          <a:extLst>
            <a:ext uri="{FF2B5EF4-FFF2-40B4-BE49-F238E27FC236}">
              <a16:creationId xmlns:a16="http://schemas.microsoft.com/office/drawing/2014/main" id="{CA6150CE-2BAC-40D9-B385-E4CDEE62BA7C}"/>
            </a:ext>
          </a:extLst>
        </xdr:cNvPr>
        <xdr:cNvSpPr txBox="1"/>
      </xdr:nvSpPr>
      <xdr:spPr>
        <a:xfrm>
          <a:off x="22199600" y="1069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506" name="楕円 505">
          <a:extLst>
            <a:ext uri="{FF2B5EF4-FFF2-40B4-BE49-F238E27FC236}">
              <a16:creationId xmlns:a16="http://schemas.microsoft.com/office/drawing/2014/main" id="{999BE309-16E1-4512-9296-E3CB8D585BD9}"/>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32004</xdr:rowOff>
    </xdr:from>
    <xdr:to>
      <xdr:col>116</xdr:col>
      <xdr:colOff>63500</xdr:colOff>
      <xdr:row>63</xdr:row>
      <xdr:rowOff>34290</xdr:rowOff>
    </xdr:to>
    <xdr:cxnSp macro="">
      <xdr:nvCxnSpPr>
        <xdr:cNvPr id="507" name="直線コネクタ 506">
          <a:extLst>
            <a:ext uri="{FF2B5EF4-FFF2-40B4-BE49-F238E27FC236}">
              <a16:creationId xmlns:a16="http://schemas.microsoft.com/office/drawing/2014/main" id="{BFA780B4-8D17-49F7-82AF-5D618E28571A}"/>
            </a:ext>
          </a:extLst>
        </xdr:cNvPr>
        <xdr:cNvCxnSpPr/>
      </xdr:nvCxnSpPr>
      <xdr:spPr>
        <a:xfrm flipV="1">
          <a:off x="21323300" y="1083335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157226</xdr:rowOff>
    </xdr:from>
    <xdr:to>
      <xdr:col>107</xdr:col>
      <xdr:colOff>101600</xdr:colOff>
      <xdr:row>63</xdr:row>
      <xdr:rowOff>87376</xdr:rowOff>
    </xdr:to>
    <xdr:sp macro="" textlink="">
      <xdr:nvSpPr>
        <xdr:cNvPr id="508" name="楕円 507">
          <a:extLst>
            <a:ext uri="{FF2B5EF4-FFF2-40B4-BE49-F238E27FC236}">
              <a16:creationId xmlns:a16="http://schemas.microsoft.com/office/drawing/2014/main" id="{6B66437B-6195-4A87-B187-280FD4BAE291}"/>
            </a:ext>
          </a:extLst>
        </xdr:cNvPr>
        <xdr:cNvSpPr/>
      </xdr:nvSpPr>
      <xdr:spPr>
        <a:xfrm>
          <a:off x="20383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36576</xdr:rowOff>
    </xdr:to>
    <xdr:cxnSp macro="">
      <xdr:nvCxnSpPr>
        <xdr:cNvPr id="509" name="直線コネクタ 508">
          <a:extLst>
            <a:ext uri="{FF2B5EF4-FFF2-40B4-BE49-F238E27FC236}">
              <a16:creationId xmlns:a16="http://schemas.microsoft.com/office/drawing/2014/main" id="{AF605319-0E6A-4126-BE77-1812D5F3D667}"/>
            </a:ext>
          </a:extLst>
        </xdr:cNvPr>
        <xdr:cNvCxnSpPr/>
      </xdr:nvCxnSpPr>
      <xdr:spPr>
        <a:xfrm flipV="1">
          <a:off x="20434300" y="1083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161798</xdr:rowOff>
    </xdr:from>
    <xdr:to>
      <xdr:col>102</xdr:col>
      <xdr:colOff>165100</xdr:colOff>
      <xdr:row>63</xdr:row>
      <xdr:rowOff>91948</xdr:rowOff>
    </xdr:to>
    <xdr:sp macro="" textlink="">
      <xdr:nvSpPr>
        <xdr:cNvPr id="510" name="楕円 509">
          <a:extLst>
            <a:ext uri="{FF2B5EF4-FFF2-40B4-BE49-F238E27FC236}">
              <a16:creationId xmlns:a16="http://schemas.microsoft.com/office/drawing/2014/main" id="{0F6ED5F9-32E3-4E98-AECE-C7D03064CDEC}"/>
            </a:ext>
          </a:extLst>
        </xdr:cNvPr>
        <xdr:cNvSpPr/>
      </xdr:nvSpPr>
      <xdr:spPr>
        <a:xfrm>
          <a:off x="194945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36576</xdr:rowOff>
    </xdr:from>
    <xdr:to>
      <xdr:col>107</xdr:col>
      <xdr:colOff>50800</xdr:colOff>
      <xdr:row>63</xdr:row>
      <xdr:rowOff>41148</xdr:rowOff>
    </xdr:to>
    <xdr:cxnSp macro="">
      <xdr:nvCxnSpPr>
        <xdr:cNvPr id="511" name="直線コネクタ 510">
          <a:extLst>
            <a:ext uri="{FF2B5EF4-FFF2-40B4-BE49-F238E27FC236}">
              <a16:creationId xmlns:a16="http://schemas.microsoft.com/office/drawing/2014/main" id="{E21F08F3-7894-4AC5-B660-4EAE89F155EA}"/>
            </a:ext>
          </a:extLst>
        </xdr:cNvPr>
        <xdr:cNvCxnSpPr/>
      </xdr:nvCxnSpPr>
      <xdr:spPr>
        <a:xfrm flipV="1">
          <a:off x="19545300" y="108379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512" name="楕円 511">
          <a:extLst>
            <a:ext uri="{FF2B5EF4-FFF2-40B4-BE49-F238E27FC236}">
              <a16:creationId xmlns:a16="http://schemas.microsoft.com/office/drawing/2014/main" id="{141D9DAC-187D-4142-A790-D0943FE37F0B}"/>
            </a:ext>
          </a:extLst>
        </xdr:cNvPr>
        <xdr:cNvSpPr/>
      </xdr:nvSpPr>
      <xdr:spPr>
        <a:xfrm>
          <a:off x="18605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41148</xdr:rowOff>
    </xdr:from>
    <xdr:to>
      <xdr:col>102</xdr:col>
      <xdr:colOff>114300</xdr:colOff>
      <xdr:row>63</xdr:row>
      <xdr:rowOff>43434</xdr:rowOff>
    </xdr:to>
    <xdr:cxnSp macro="">
      <xdr:nvCxnSpPr>
        <xdr:cNvPr id="513" name="直線コネクタ 512">
          <a:extLst>
            <a:ext uri="{FF2B5EF4-FFF2-40B4-BE49-F238E27FC236}">
              <a16:creationId xmlns:a16="http://schemas.microsoft.com/office/drawing/2014/main" id="{E4C6BFF1-216C-45D8-A26A-614C49E208E4}"/>
            </a:ext>
          </a:extLst>
        </xdr:cNvPr>
        <xdr:cNvCxnSpPr/>
      </xdr:nvCxnSpPr>
      <xdr:spPr>
        <a:xfrm flipV="1">
          <a:off x="18656300" y="108424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14" name="n_1aveValue【保健センター・保健所】&#10;一人当たり面積">
          <a:extLst>
            <a:ext uri="{FF2B5EF4-FFF2-40B4-BE49-F238E27FC236}">
              <a16:creationId xmlns:a16="http://schemas.microsoft.com/office/drawing/2014/main" id="{09DFFB08-BC66-4DE1-8D89-686E4B0876A8}"/>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15" name="n_2aveValue【保健センター・保健所】&#10;一人当たり面積">
          <a:extLst>
            <a:ext uri="{FF2B5EF4-FFF2-40B4-BE49-F238E27FC236}">
              <a16:creationId xmlns:a16="http://schemas.microsoft.com/office/drawing/2014/main" id="{4E5F1D71-9015-4E1C-B267-C4470AF9B8B1}"/>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16" name="n_3aveValue【保健センター・保健所】&#10;一人当たり面積">
          <a:extLst>
            <a:ext uri="{FF2B5EF4-FFF2-40B4-BE49-F238E27FC236}">
              <a16:creationId xmlns:a16="http://schemas.microsoft.com/office/drawing/2014/main" id="{2FF27FF4-4755-4C07-A791-6DC0AC54FC0B}"/>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17" name="n_4aveValue【保健センター・保健所】&#10;一人当たり面積">
          <a:extLst>
            <a:ext uri="{FF2B5EF4-FFF2-40B4-BE49-F238E27FC236}">
              <a16:creationId xmlns:a16="http://schemas.microsoft.com/office/drawing/2014/main" id="{45588E7C-76DF-4920-B44E-A8109A4C7E8D}"/>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518" name="n_1mainValue【保健センター・保健所】&#10;一人当たり面積">
          <a:extLst>
            <a:ext uri="{FF2B5EF4-FFF2-40B4-BE49-F238E27FC236}">
              <a16:creationId xmlns:a16="http://schemas.microsoft.com/office/drawing/2014/main" id="{CCF8893F-36C0-4956-A1F1-0F34D71B4374}"/>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78503</xdr:rowOff>
    </xdr:from>
    <xdr:ext cx="469744" cy="259045"/>
    <xdr:sp macro="" textlink="">
      <xdr:nvSpPr>
        <xdr:cNvPr id="519" name="n_2mainValue【保健センター・保健所】&#10;一人当たり面積">
          <a:extLst>
            <a:ext uri="{FF2B5EF4-FFF2-40B4-BE49-F238E27FC236}">
              <a16:creationId xmlns:a16="http://schemas.microsoft.com/office/drawing/2014/main" id="{7F79912C-A105-4274-9677-FF27969ED1E3}"/>
            </a:ext>
          </a:extLst>
        </xdr:cNvPr>
        <xdr:cNvSpPr txBox="1"/>
      </xdr:nvSpPr>
      <xdr:spPr>
        <a:xfrm>
          <a:off x="20199427" y="1087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83075</xdr:rowOff>
    </xdr:from>
    <xdr:ext cx="469744" cy="259045"/>
    <xdr:sp macro="" textlink="">
      <xdr:nvSpPr>
        <xdr:cNvPr id="520" name="n_3mainValue【保健センター・保健所】&#10;一人当たり面積">
          <a:extLst>
            <a:ext uri="{FF2B5EF4-FFF2-40B4-BE49-F238E27FC236}">
              <a16:creationId xmlns:a16="http://schemas.microsoft.com/office/drawing/2014/main" id="{E6FAF7BA-3FDC-47DB-9586-09C240FC71E4}"/>
            </a:ext>
          </a:extLst>
        </xdr:cNvPr>
        <xdr:cNvSpPr txBox="1"/>
      </xdr:nvSpPr>
      <xdr:spPr>
        <a:xfrm>
          <a:off x="19310427" y="1088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521" name="n_4mainValue【保健センター・保健所】&#10;一人当たり面積">
          <a:extLst>
            <a:ext uri="{FF2B5EF4-FFF2-40B4-BE49-F238E27FC236}">
              <a16:creationId xmlns:a16="http://schemas.microsoft.com/office/drawing/2014/main" id="{930A6858-1452-477F-B595-37DD9A3B1EE0}"/>
            </a:ext>
          </a:extLst>
        </xdr:cNvPr>
        <xdr:cNvSpPr txBox="1"/>
      </xdr:nvSpPr>
      <xdr:spPr>
        <a:xfrm>
          <a:off x="18421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F2B3B962-E49F-4AEC-8502-8A84FDD47F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50172490-0ED6-4173-8B0A-D90276EE6D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47487652-004D-44BB-945B-4A103485E19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454F10AD-8A46-4E55-B626-EAE678C0A5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85371D7D-6758-4844-8FAF-3F05561B8D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249699F4-2726-4BD1-98FD-7D9D70A05EB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93BDCAFF-C304-43CE-B84B-796A9051365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F5C07CBA-F0B5-4797-9503-54C0FE48063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1F225CE1-01B6-4BD4-8053-9CB623FD306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37BBFCEB-0E5D-4C55-8DFB-E60FF6C837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610AE269-4E05-4EE7-B6B1-9E382A3419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id="{26BED3CC-642A-40EC-95A3-12090CF545E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a:extLst>
            <a:ext uri="{FF2B5EF4-FFF2-40B4-BE49-F238E27FC236}">
              <a16:creationId xmlns:a16="http://schemas.microsoft.com/office/drawing/2014/main" id="{CC92065A-BCE7-46CD-848D-CD675850C09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id="{D0E95A28-3AED-445C-B70F-6910199B8D9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id="{1ABD9969-9F68-41DF-8B89-9C75F5CD2B9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id="{70476321-D44A-4E14-9272-5B2419F6EA5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id="{1C7D2421-1B82-4D80-AD5B-6FAA76E7FB6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id="{8BB4EF30-951B-433C-982E-3A9F7AF4D28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id="{F22B485B-2877-415A-A3BE-77A10980653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id="{7F008E78-F484-4E96-8B1D-CA82653CEC7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id="{381BDCA0-A8F4-4083-A5E4-5DE9CA2D558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id="{68AA54CF-4D88-4851-8140-A73E26ABC43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a:extLst>
            <a:ext uri="{FF2B5EF4-FFF2-40B4-BE49-F238E27FC236}">
              <a16:creationId xmlns:a16="http://schemas.microsoft.com/office/drawing/2014/main" id="{925BF620-035E-4072-A4F8-93FE70E73F1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5FC8F20B-FC5C-4594-A95D-D96B4457F40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417509B8-1E19-4B64-87F9-F9B423DC52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7" name="直線コネクタ 546">
          <a:extLst>
            <a:ext uri="{FF2B5EF4-FFF2-40B4-BE49-F238E27FC236}">
              <a16:creationId xmlns:a16="http://schemas.microsoft.com/office/drawing/2014/main" id="{E6A1A79F-0139-49E6-80B7-60A197822A14}"/>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消防施設】&#10;有形固定資産減価償却率最小値テキスト">
          <a:extLst>
            <a:ext uri="{FF2B5EF4-FFF2-40B4-BE49-F238E27FC236}">
              <a16:creationId xmlns:a16="http://schemas.microsoft.com/office/drawing/2014/main" id="{F9317111-7AFD-4107-926D-701C2578790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a:extLst>
            <a:ext uri="{FF2B5EF4-FFF2-40B4-BE49-F238E27FC236}">
              <a16:creationId xmlns:a16="http://schemas.microsoft.com/office/drawing/2014/main" id="{26D738B3-271A-4592-AC64-E86669E84ED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0" name="【消防施設】&#10;有形固定資産減価償却率最大値テキスト">
          <a:extLst>
            <a:ext uri="{FF2B5EF4-FFF2-40B4-BE49-F238E27FC236}">
              <a16:creationId xmlns:a16="http://schemas.microsoft.com/office/drawing/2014/main" id="{00008734-0428-4556-8361-6EBAFA1DC48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1" name="直線コネクタ 550">
          <a:extLst>
            <a:ext uri="{FF2B5EF4-FFF2-40B4-BE49-F238E27FC236}">
              <a16:creationId xmlns:a16="http://schemas.microsoft.com/office/drawing/2014/main" id="{5D8520B4-E492-4C32-85F7-8C6C13D7670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8CE36886-01ED-4B38-8FC1-5DE58AB0DEF8}"/>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3" name="フローチャート: 判断 552">
          <a:extLst>
            <a:ext uri="{FF2B5EF4-FFF2-40B4-BE49-F238E27FC236}">
              <a16:creationId xmlns:a16="http://schemas.microsoft.com/office/drawing/2014/main" id="{4BF481EA-F34B-449D-AF17-506573B2E4F1}"/>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4" name="フローチャート: 判断 553">
          <a:extLst>
            <a:ext uri="{FF2B5EF4-FFF2-40B4-BE49-F238E27FC236}">
              <a16:creationId xmlns:a16="http://schemas.microsoft.com/office/drawing/2014/main" id="{C421C3EA-D624-4AA3-90A8-B3551D70EFA5}"/>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5" name="フローチャート: 判断 554">
          <a:extLst>
            <a:ext uri="{FF2B5EF4-FFF2-40B4-BE49-F238E27FC236}">
              <a16:creationId xmlns:a16="http://schemas.microsoft.com/office/drawing/2014/main" id="{1DF1CE98-9655-40A8-A1B6-7542148F3126}"/>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6" name="フローチャート: 判断 555">
          <a:extLst>
            <a:ext uri="{FF2B5EF4-FFF2-40B4-BE49-F238E27FC236}">
              <a16:creationId xmlns:a16="http://schemas.microsoft.com/office/drawing/2014/main" id="{72F4C332-F84B-41A1-A209-CF2E9C44EE56}"/>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7" name="フローチャート: 判断 556">
          <a:extLst>
            <a:ext uri="{FF2B5EF4-FFF2-40B4-BE49-F238E27FC236}">
              <a16:creationId xmlns:a16="http://schemas.microsoft.com/office/drawing/2014/main" id="{73146BDC-497C-4B18-A6F2-566663207084}"/>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9D082EB-2087-4DA6-8100-76D9C2B11D0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4E33447-7E7C-4272-A767-0E02A319569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659E0E38-4658-4C8C-89F9-9872DE73B5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4AFD26AC-FEEF-4C4A-8DED-5FD08B9D1F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540CBCA-0B6F-4EF7-902E-2C7F4643AF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145687</xdr:rowOff>
    </xdr:from>
    <xdr:to>
      <xdr:col>85</xdr:col>
      <xdr:colOff>177800</xdr:colOff>
      <xdr:row>83</xdr:row>
      <xdr:rowOff>75837</xdr:rowOff>
    </xdr:to>
    <xdr:sp macro="" textlink="">
      <xdr:nvSpPr>
        <xdr:cNvPr id="563" name="楕円 562">
          <a:extLst>
            <a:ext uri="{FF2B5EF4-FFF2-40B4-BE49-F238E27FC236}">
              <a16:creationId xmlns:a16="http://schemas.microsoft.com/office/drawing/2014/main" id="{0E39BEEE-72E4-4805-8A6F-66E6D0CE9209}"/>
            </a:ext>
          </a:extLst>
        </xdr:cNvPr>
        <xdr:cNvSpPr/>
      </xdr:nvSpPr>
      <xdr:spPr>
        <a:xfrm>
          <a:off x="162687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124114</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018A4E2F-DC47-4D9F-9064-DA57F4BB212E}"/>
            </a:ext>
          </a:extLst>
        </xdr:cNvPr>
        <xdr:cNvSpPr txBox="1"/>
      </xdr:nvSpPr>
      <xdr:spPr>
        <a:xfrm>
          <a:off x="16357600"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111398</xdr:rowOff>
    </xdr:from>
    <xdr:to>
      <xdr:col>81</xdr:col>
      <xdr:colOff>101600</xdr:colOff>
      <xdr:row>83</xdr:row>
      <xdr:rowOff>41548</xdr:rowOff>
    </xdr:to>
    <xdr:sp macro="" textlink="">
      <xdr:nvSpPr>
        <xdr:cNvPr id="565" name="楕円 564">
          <a:extLst>
            <a:ext uri="{FF2B5EF4-FFF2-40B4-BE49-F238E27FC236}">
              <a16:creationId xmlns:a16="http://schemas.microsoft.com/office/drawing/2014/main" id="{F0C86969-AE26-4731-B953-B54FAAF8F63E}"/>
            </a:ext>
          </a:extLst>
        </xdr:cNvPr>
        <xdr:cNvSpPr/>
      </xdr:nvSpPr>
      <xdr:spPr>
        <a:xfrm>
          <a:off x="15430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162198</xdr:rowOff>
    </xdr:from>
    <xdr:to>
      <xdr:col>85</xdr:col>
      <xdr:colOff>127000</xdr:colOff>
      <xdr:row>83</xdr:row>
      <xdr:rowOff>25037</xdr:rowOff>
    </xdr:to>
    <xdr:cxnSp macro="">
      <xdr:nvCxnSpPr>
        <xdr:cNvPr id="566" name="直線コネクタ 565">
          <a:extLst>
            <a:ext uri="{FF2B5EF4-FFF2-40B4-BE49-F238E27FC236}">
              <a16:creationId xmlns:a16="http://schemas.microsoft.com/office/drawing/2014/main" id="{60B800F8-F143-4A50-B050-FB53BEF39BE2}"/>
            </a:ext>
          </a:extLst>
        </xdr:cNvPr>
        <xdr:cNvCxnSpPr/>
      </xdr:nvCxnSpPr>
      <xdr:spPr>
        <a:xfrm>
          <a:off x="15481300" y="1422109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7" name="楕円 566">
          <a:extLst>
            <a:ext uri="{FF2B5EF4-FFF2-40B4-BE49-F238E27FC236}">
              <a16:creationId xmlns:a16="http://schemas.microsoft.com/office/drawing/2014/main" id="{9A8EC361-DAC7-486F-95AE-9DB2381E3823}"/>
            </a:ext>
          </a:extLst>
        </xdr:cNvPr>
        <xdr:cNvSpPr/>
      </xdr:nvSpPr>
      <xdr:spPr>
        <a:xfrm>
          <a:off x="14541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145869</xdr:rowOff>
    </xdr:from>
    <xdr:to>
      <xdr:col>81</xdr:col>
      <xdr:colOff>50800</xdr:colOff>
      <xdr:row>82</xdr:row>
      <xdr:rowOff>162198</xdr:rowOff>
    </xdr:to>
    <xdr:cxnSp macro="">
      <xdr:nvCxnSpPr>
        <xdr:cNvPr id="568" name="直線コネクタ 567">
          <a:extLst>
            <a:ext uri="{FF2B5EF4-FFF2-40B4-BE49-F238E27FC236}">
              <a16:creationId xmlns:a16="http://schemas.microsoft.com/office/drawing/2014/main" id="{A63023AF-FD70-45A3-87DA-BCA667F85669}"/>
            </a:ext>
          </a:extLst>
        </xdr:cNvPr>
        <xdr:cNvCxnSpPr/>
      </xdr:nvCxnSpPr>
      <xdr:spPr>
        <a:xfrm>
          <a:off x="14592300" y="142047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73842</xdr:rowOff>
    </xdr:from>
    <xdr:to>
      <xdr:col>72</xdr:col>
      <xdr:colOff>38100</xdr:colOff>
      <xdr:row>83</xdr:row>
      <xdr:rowOff>3992</xdr:rowOff>
    </xdr:to>
    <xdr:sp macro="" textlink="">
      <xdr:nvSpPr>
        <xdr:cNvPr id="569" name="楕円 568">
          <a:extLst>
            <a:ext uri="{FF2B5EF4-FFF2-40B4-BE49-F238E27FC236}">
              <a16:creationId xmlns:a16="http://schemas.microsoft.com/office/drawing/2014/main" id="{8C52D01F-A668-460A-8772-554CA0C606B6}"/>
            </a:ext>
          </a:extLst>
        </xdr:cNvPr>
        <xdr:cNvSpPr/>
      </xdr:nvSpPr>
      <xdr:spPr>
        <a:xfrm>
          <a:off x="1365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124642</xdr:rowOff>
    </xdr:from>
    <xdr:to>
      <xdr:col>76</xdr:col>
      <xdr:colOff>114300</xdr:colOff>
      <xdr:row>82</xdr:row>
      <xdr:rowOff>145869</xdr:rowOff>
    </xdr:to>
    <xdr:cxnSp macro="">
      <xdr:nvCxnSpPr>
        <xdr:cNvPr id="570" name="直線コネクタ 569">
          <a:extLst>
            <a:ext uri="{FF2B5EF4-FFF2-40B4-BE49-F238E27FC236}">
              <a16:creationId xmlns:a16="http://schemas.microsoft.com/office/drawing/2014/main" id="{F6E90362-17AB-4455-9781-87B2541AC7F0}"/>
            </a:ext>
          </a:extLst>
        </xdr:cNvPr>
        <xdr:cNvCxnSpPr/>
      </xdr:nvCxnSpPr>
      <xdr:spPr>
        <a:xfrm>
          <a:off x="13703300" y="1418354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42818</xdr:rowOff>
    </xdr:from>
    <xdr:to>
      <xdr:col>67</xdr:col>
      <xdr:colOff>101600</xdr:colOff>
      <xdr:row>82</xdr:row>
      <xdr:rowOff>144418</xdr:rowOff>
    </xdr:to>
    <xdr:sp macro="" textlink="">
      <xdr:nvSpPr>
        <xdr:cNvPr id="571" name="楕円 570">
          <a:extLst>
            <a:ext uri="{FF2B5EF4-FFF2-40B4-BE49-F238E27FC236}">
              <a16:creationId xmlns:a16="http://schemas.microsoft.com/office/drawing/2014/main" id="{245F3ADB-2729-4912-87B3-77AD6DEADEDE}"/>
            </a:ext>
          </a:extLst>
        </xdr:cNvPr>
        <xdr:cNvSpPr/>
      </xdr:nvSpPr>
      <xdr:spPr>
        <a:xfrm>
          <a:off x="12763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93618</xdr:rowOff>
    </xdr:from>
    <xdr:to>
      <xdr:col>71</xdr:col>
      <xdr:colOff>177800</xdr:colOff>
      <xdr:row>82</xdr:row>
      <xdr:rowOff>124642</xdr:rowOff>
    </xdr:to>
    <xdr:cxnSp macro="">
      <xdr:nvCxnSpPr>
        <xdr:cNvPr id="572" name="直線コネクタ 571">
          <a:extLst>
            <a:ext uri="{FF2B5EF4-FFF2-40B4-BE49-F238E27FC236}">
              <a16:creationId xmlns:a16="http://schemas.microsoft.com/office/drawing/2014/main" id="{6D3F44B3-C78B-4BEC-9B8D-17A47D3D0BCE}"/>
            </a:ext>
          </a:extLst>
        </xdr:cNvPr>
        <xdr:cNvCxnSpPr/>
      </xdr:nvCxnSpPr>
      <xdr:spPr>
        <a:xfrm>
          <a:off x="12814300" y="141525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3" name="n_1aveValue【消防施設】&#10;有形固定資産減価償却率">
          <a:extLst>
            <a:ext uri="{FF2B5EF4-FFF2-40B4-BE49-F238E27FC236}">
              <a16:creationId xmlns:a16="http://schemas.microsoft.com/office/drawing/2014/main" id="{985EA6A8-FAE7-4608-ACBC-50B39E62AC37}"/>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574" name="n_2aveValue【消防施設】&#10;有形固定資産減価償却率">
          <a:extLst>
            <a:ext uri="{FF2B5EF4-FFF2-40B4-BE49-F238E27FC236}">
              <a16:creationId xmlns:a16="http://schemas.microsoft.com/office/drawing/2014/main" id="{385A7489-7AA2-4E8D-AB32-B52B26449EA5}"/>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575" name="n_3aveValue【消防施設】&#10;有形固定資産減価償却率">
          <a:extLst>
            <a:ext uri="{FF2B5EF4-FFF2-40B4-BE49-F238E27FC236}">
              <a16:creationId xmlns:a16="http://schemas.microsoft.com/office/drawing/2014/main" id="{934DAAEF-0748-4D4D-93B2-53CAA127E401}"/>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576" name="n_4aveValue【消防施設】&#10;有形固定資産減価償却率">
          <a:extLst>
            <a:ext uri="{FF2B5EF4-FFF2-40B4-BE49-F238E27FC236}">
              <a16:creationId xmlns:a16="http://schemas.microsoft.com/office/drawing/2014/main" id="{151711A9-B877-4558-B45D-D181836A81CC}"/>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32675</xdr:rowOff>
    </xdr:from>
    <xdr:ext cx="405111" cy="259045"/>
    <xdr:sp macro="" textlink="">
      <xdr:nvSpPr>
        <xdr:cNvPr id="577" name="n_1mainValue【消防施設】&#10;有形固定資産減価償却率">
          <a:extLst>
            <a:ext uri="{FF2B5EF4-FFF2-40B4-BE49-F238E27FC236}">
              <a16:creationId xmlns:a16="http://schemas.microsoft.com/office/drawing/2014/main" id="{1836D3C5-5B42-4A7E-8E40-4DCA4BC7588D}"/>
            </a:ext>
          </a:extLst>
        </xdr:cNvPr>
        <xdr:cNvSpPr txBox="1"/>
      </xdr:nvSpPr>
      <xdr:spPr>
        <a:xfrm>
          <a:off x="15266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78" name="n_2mainValue【消防施設】&#10;有形固定資産減価償却率">
          <a:extLst>
            <a:ext uri="{FF2B5EF4-FFF2-40B4-BE49-F238E27FC236}">
              <a16:creationId xmlns:a16="http://schemas.microsoft.com/office/drawing/2014/main" id="{250306AA-4FBB-40BC-9278-0FBA24EB99F3}"/>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579" name="n_3mainValue【消防施設】&#10;有形固定資産減価償却率">
          <a:extLst>
            <a:ext uri="{FF2B5EF4-FFF2-40B4-BE49-F238E27FC236}">
              <a16:creationId xmlns:a16="http://schemas.microsoft.com/office/drawing/2014/main" id="{1B614141-1F75-4118-B732-4780B7445779}"/>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160945</xdr:rowOff>
    </xdr:from>
    <xdr:ext cx="405111" cy="259045"/>
    <xdr:sp macro="" textlink="">
      <xdr:nvSpPr>
        <xdr:cNvPr id="580" name="n_4mainValue【消防施設】&#10;有形固定資産減価償却率">
          <a:extLst>
            <a:ext uri="{FF2B5EF4-FFF2-40B4-BE49-F238E27FC236}">
              <a16:creationId xmlns:a16="http://schemas.microsoft.com/office/drawing/2014/main" id="{552F4761-3510-4082-BA0C-A8F0BF290CA1}"/>
            </a:ext>
          </a:extLst>
        </xdr:cNvPr>
        <xdr:cNvSpPr txBox="1"/>
      </xdr:nvSpPr>
      <xdr:spPr>
        <a:xfrm>
          <a:off x="12611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1E607AF0-7A73-4410-BEA7-DBC17CA407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669C3356-259E-4950-87A2-5305D3B39FD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BF854C4A-2218-485D-92C2-1412BB44597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0B43B857-3372-4BBD-A518-C5FC8DF17E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41F39FE6-BF63-4870-89EF-A28301656D9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8B032C85-50AA-455F-B8BD-D2331FAB53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32AC237C-7665-4F03-811D-A9E0B4E1EF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2BC952C6-5D7E-43C5-BEEB-C137D761F63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08188A7E-ED7D-4173-8B5B-D94A540EB7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AF9C42A3-1A77-445D-B186-6633A34667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EA1D98E5-2E15-4AEB-B952-D27ED9F13DF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BAB0D454-63A5-42FB-9A30-EB6D8C82760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EB90C8D2-F184-473F-BC6B-ADDAE508B0B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957484A6-E73F-4CF2-8DCA-04995486889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603262E2-7B7B-4320-9B07-475E82A454E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37A7DF78-07EC-4B0B-B831-9D1DB9E4E54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16AEC5E7-0ED0-4C51-926B-9FD678A6299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CE841AB9-D2B3-413F-A82E-B74DACC29C7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78CD49F5-CCAA-4CDC-B15C-24B62466C92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77904076-40DB-40F5-A2AE-A63A67866DB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D94F37AF-6369-442D-B4DA-27DF93DA1DA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22331689-9E98-4345-8614-41E0AE95E18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D7CE6EF6-65ED-4BED-9BFC-6A12CFAEEBF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BFC54235-5705-46CD-96BB-9026A713D1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3DC07DC8-DC76-4A61-B0A8-AFA9244DCA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6" name="直線コネクタ 605">
          <a:extLst>
            <a:ext uri="{FF2B5EF4-FFF2-40B4-BE49-F238E27FC236}">
              <a16:creationId xmlns:a16="http://schemas.microsoft.com/office/drawing/2014/main" id="{46612D82-F28C-40F7-8637-CAEEA1AA8994}"/>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7" name="【消防施設】&#10;一人当たり面積最小値テキスト">
          <a:extLst>
            <a:ext uri="{FF2B5EF4-FFF2-40B4-BE49-F238E27FC236}">
              <a16:creationId xmlns:a16="http://schemas.microsoft.com/office/drawing/2014/main" id="{A33953BC-184B-4B48-9E79-FBA764CD9DC3}"/>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8" name="直線コネクタ 607">
          <a:extLst>
            <a:ext uri="{FF2B5EF4-FFF2-40B4-BE49-F238E27FC236}">
              <a16:creationId xmlns:a16="http://schemas.microsoft.com/office/drawing/2014/main" id="{0C7CC16C-2EA2-4D81-9F99-FA940FAD37E9}"/>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9" name="【消防施設】&#10;一人当たり面積最大値テキスト">
          <a:extLst>
            <a:ext uri="{FF2B5EF4-FFF2-40B4-BE49-F238E27FC236}">
              <a16:creationId xmlns:a16="http://schemas.microsoft.com/office/drawing/2014/main" id="{0D3FE34A-FA4B-4A25-9917-15132A9B1C68}"/>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0" name="直線コネクタ 609">
          <a:extLst>
            <a:ext uri="{FF2B5EF4-FFF2-40B4-BE49-F238E27FC236}">
              <a16:creationId xmlns:a16="http://schemas.microsoft.com/office/drawing/2014/main" id="{0AF39FE4-E0BF-40F6-889B-1C08774342C9}"/>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11" name="【消防施設】&#10;一人当たり面積平均値テキスト">
          <a:extLst>
            <a:ext uri="{FF2B5EF4-FFF2-40B4-BE49-F238E27FC236}">
              <a16:creationId xmlns:a16="http://schemas.microsoft.com/office/drawing/2014/main" id="{C89C2CAC-2657-4F43-9D5E-DAC2CAA1A935}"/>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2" name="フローチャート: 判断 611">
          <a:extLst>
            <a:ext uri="{FF2B5EF4-FFF2-40B4-BE49-F238E27FC236}">
              <a16:creationId xmlns:a16="http://schemas.microsoft.com/office/drawing/2014/main" id="{F26F9609-3E4B-47F2-B958-3F9A612FEE3C}"/>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3" name="フローチャート: 判断 612">
          <a:extLst>
            <a:ext uri="{FF2B5EF4-FFF2-40B4-BE49-F238E27FC236}">
              <a16:creationId xmlns:a16="http://schemas.microsoft.com/office/drawing/2014/main" id="{747F9433-5210-409A-B2F9-8E7098B2000D}"/>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4" name="フローチャート: 判断 613">
          <a:extLst>
            <a:ext uri="{FF2B5EF4-FFF2-40B4-BE49-F238E27FC236}">
              <a16:creationId xmlns:a16="http://schemas.microsoft.com/office/drawing/2014/main" id="{4FA0EC91-E996-42BA-9387-FD11C6999E03}"/>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5" name="フローチャート: 判断 614">
          <a:extLst>
            <a:ext uri="{FF2B5EF4-FFF2-40B4-BE49-F238E27FC236}">
              <a16:creationId xmlns:a16="http://schemas.microsoft.com/office/drawing/2014/main" id="{EF7253AF-AEFD-49D5-9CD8-7795BE1FC293}"/>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6" name="フローチャート: 判断 615">
          <a:extLst>
            <a:ext uri="{FF2B5EF4-FFF2-40B4-BE49-F238E27FC236}">
              <a16:creationId xmlns:a16="http://schemas.microsoft.com/office/drawing/2014/main" id="{C1000A05-B700-4802-9357-EA40E174B6B5}"/>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AE507B89-647D-434B-A155-3395FB3330F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B68FC7A-A8A0-4203-834A-14D7282AB6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DA7678B-FDB4-470F-92EA-31E69B2CF9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D758C4B-23C6-4158-8018-1A0CE55FFF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BCDA169-80E0-4D05-8947-496F777874C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127726</xdr:rowOff>
    </xdr:from>
    <xdr:to>
      <xdr:col>116</xdr:col>
      <xdr:colOff>114300</xdr:colOff>
      <xdr:row>85</xdr:row>
      <xdr:rowOff>57876</xdr:rowOff>
    </xdr:to>
    <xdr:sp macro="" textlink="">
      <xdr:nvSpPr>
        <xdr:cNvPr id="622" name="楕円 621">
          <a:extLst>
            <a:ext uri="{FF2B5EF4-FFF2-40B4-BE49-F238E27FC236}">
              <a16:creationId xmlns:a16="http://schemas.microsoft.com/office/drawing/2014/main" id="{3C4875BD-2E43-4CE1-BDFC-65D437E0372D}"/>
            </a:ext>
          </a:extLst>
        </xdr:cNvPr>
        <xdr:cNvSpPr/>
      </xdr:nvSpPr>
      <xdr:spPr>
        <a:xfrm>
          <a:off x="221107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150603</xdr:rowOff>
    </xdr:from>
    <xdr:ext cx="469744" cy="259045"/>
    <xdr:sp macro="" textlink="">
      <xdr:nvSpPr>
        <xdr:cNvPr id="623" name="【消防施設】&#10;一人当たり面積該当値テキスト">
          <a:extLst>
            <a:ext uri="{FF2B5EF4-FFF2-40B4-BE49-F238E27FC236}">
              <a16:creationId xmlns:a16="http://schemas.microsoft.com/office/drawing/2014/main" id="{6DF38F05-6C89-4239-837F-7530AAD61FE0}"/>
            </a:ext>
          </a:extLst>
        </xdr:cNvPr>
        <xdr:cNvSpPr txBox="1"/>
      </xdr:nvSpPr>
      <xdr:spPr>
        <a:xfrm>
          <a:off x="22199600" y="1438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127726</xdr:rowOff>
    </xdr:from>
    <xdr:to>
      <xdr:col>112</xdr:col>
      <xdr:colOff>38100</xdr:colOff>
      <xdr:row>85</xdr:row>
      <xdr:rowOff>57876</xdr:rowOff>
    </xdr:to>
    <xdr:sp macro="" textlink="">
      <xdr:nvSpPr>
        <xdr:cNvPr id="624" name="楕円 623">
          <a:extLst>
            <a:ext uri="{FF2B5EF4-FFF2-40B4-BE49-F238E27FC236}">
              <a16:creationId xmlns:a16="http://schemas.microsoft.com/office/drawing/2014/main" id="{6FBA93E6-43BF-43F2-B458-696A30DD2C7B}"/>
            </a:ext>
          </a:extLst>
        </xdr:cNvPr>
        <xdr:cNvSpPr/>
      </xdr:nvSpPr>
      <xdr:spPr>
        <a:xfrm>
          <a:off x="21272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7076</xdr:rowOff>
    </xdr:from>
    <xdr:to>
      <xdr:col>116</xdr:col>
      <xdr:colOff>63500</xdr:colOff>
      <xdr:row>85</xdr:row>
      <xdr:rowOff>7076</xdr:rowOff>
    </xdr:to>
    <xdr:cxnSp macro="">
      <xdr:nvCxnSpPr>
        <xdr:cNvPr id="625" name="直線コネクタ 624">
          <a:extLst>
            <a:ext uri="{FF2B5EF4-FFF2-40B4-BE49-F238E27FC236}">
              <a16:creationId xmlns:a16="http://schemas.microsoft.com/office/drawing/2014/main" id="{1D23677C-27C2-4371-9E15-F14CEF82477D}"/>
            </a:ext>
          </a:extLst>
        </xdr:cNvPr>
        <xdr:cNvCxnSpPr/>
      </xdr:nvCxnSpPr>
      <xdr:spPr>
        <a:xfrm>
          <a:off x="21323300" y="145803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135345</xdr:rowOff>
    </xdr:from>
    <xdr:to>
      <xdr:col>107</xdr:col>
      <xdr:colOff>101600</xdr:colOff>
      <xdr:row>85</xdr:row>
      <xdr:rowOff>65495</xdr:rowOff>
    </xdr:to>
    <xdr:sp macro="" textlink="">
      <xdr:nvSpPr>
        <xdr:cNvPr id="626" name="楕円 625">
          <a:extLst>
            <a:ext uri="{FF2B5EF4-FFF2-40B4-BE49-F238E27FC236}">
              <a16:creationId xmlns:a16="http://schemas.microsoft.com/office/drawing/2014/main" id="{CC987F58-2B92-4684-AFD5-6BC068A0BBD4}"/>
            </a:ext>
          </a:extLst>
        </xdr:cNvPr>
        <xdr:cNvSpPr/>
      </xdr:nvSpPr>
      <xdr:spPr>
        <a:xfrm>
          <a:off x="20383500" y="1453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7076</xdr:rowOff>
    </xdr:from>
    <xdr:to>
      <xdr:col>111</xdr:col>
      <xdr:colOff>177800</xdr:colOff>
      <xdr:row>85</xdr:row>
      <xdr:rowOff>14695</xdr:rowOff>
    </xdr:to>
    <xdr:cxnSp macro="">
      <xdr:nvCxnSpPr>
        <xdr:cNvPr id="627" name="直線コネクタ 626">
          <a:extLst>
            <a:ext uri="{FF2B5EF4-FFF2-40B4-BE49-F238E27FC236}">
              <a16:creationId xmlns:a16="http://schemas.microsoft.com/office/drawing/2014/main" id="{850222D7-E2E8-490D-9A21-845E4C24556B}"/>
            </a:ext>
          </a:extLst>
        </xdr:cNvPr>
        <xdr:cNvCxnSpPr/>
      </xdr:nvCxnSpPr>
      <xdr:spPr>
        <a:xfrm flipV="1">
          <a:off x="20434300" y="1458032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141877</xdr:rowOff>
    </xdr:from>
    <xdr:to>
      <xdr:col>102</xdr:col>
      <xdr:colOff>165100</xdr:colOff>
      <xdr:row>85</xdr:row>
      <xdr:rowOff>72027</xdr:rowOff>
    </xdr:to>
    <xdr:sp macro="" textlink="">
      <xdr:nvSpPr>
        <xdr:cNvPr id="628" name="楕円 627">
          <a:extLst>
            <a:ext uri="{FF2B5EF4-FFF2-40B4-BE49-F238E27FC236}">
              <a16:creationId xmlns:a16="http://schemas.microsoft.com/office/drawing/2014/main" id="{35FA470A-4FA2-4D4B-AE10-C83CA44679E0}"/>
            </a:ext>
          </a:extLst>
        </xdr:cNvPr>
        <xdr:cNvSpPr/>
      </xdr:nvSpPr>
      <xdr:spPr>
        <a:xfrm>
          <a:off x="19494500" y="145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14695</xdr:rowOff>
    </xdr:from>
    <xdr:to>
      <xdr:col>107</xdr:col>
      <xdr:colOff>50800</xdr:colOff>
      <xdr:row>85</xdr:row>
      <xdr:rowOff>21227</xdr:rowOff>
    </xdr:to>
    <xdr:cxnSp macro="">
      <xdr:nvCxnSpPr>
        <xdr:cNvPr id="629" name="直線コネクタ 628">
          <a:extLst>
            <a:ext uri="{FF2B5EF4-FFF2-40B4-BE49-F238E27FC236}">
              <a16:creationId xmlns:a16="http://schemas.microsoft.com/office/drawing/2014/main" id="{F7587B51-AE84-43AA-9388-3D969EC1667F}"/>
            </a:ext>
          </a:extLst>
        </xdr:cNvPr>
        <xdr:cNvCxnSpPr/>
      </xdr:nvCxnSpPr>
      <xdr:spPr>
        <a:xfrm flipV="1">
          <a:off x="19545300" y="145879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148408</xdr:rowOff>
    </xdr:from>
    <xdr:to>
      <xdr:col>98</xdr:col>
      <xdr:colOff>38100</xdr:colOff>
      <xdr:row>85</xdr:row>
      <xdr:rowOff>78558</xdr:rowOff>
    </xdr:to>
    <xdr:sp macro="" textlink="">
      <xdr:nvSpPr>
        <xdr:cNvPr id="630" name="楕円 629">
          <a:extLst>
            <a:ext uri="{FF2B5EF4-FFF2-40B4-BE49-F238E27FC236}">
              <a16:creationId xmlns:a16="http://schemas.microsoft.com/office/drawing/2014/main" id="{51CD43D8-0409-4C5B-B975-75AB176C1739}"/>
            </a:ext>
          </a:extLst>
        </xdr:cNvPr>
        <xdr:cNvSpPr/>
      </xdr:nvSpPr>
      <xdr:spPr>
        <a:xfrm>
          <a:off x="18605500" y="145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21227</xdr:rowOff>
    </xdr:from>
    <xdr:to>
      <xdr:col>102</xdr:col>
      <xdr:colOff>114300</xdr:colOff>
      <xdr:row>85</xdr:row>
      <xdr:rowOff>27758</xdr:rowOff>
    </xdr:to>
    <xdr:cxnSp macro="">
      <xdr:nvCxnSpPr>
        <xdr:cNvPr id="631" name="直線コネクタ 630">
          <a:extLst>
            <a:ext uri="{FF2B5EF4-FFF2-40B4-BE49-F238E27FC236}">
              <a16:creationId xmlns:a16="http://schemas.microsoft.com/office/drawing/2014/main" id="{D806181A-FDDD-42F7-A37F-9DE872899329}"/>
            </a:ext>
          </a:extLst>
        </xdr:cNvPr>
        <xdr:cNvCxnSpPr/>
      </xdr:nvCxnSpPr>
      <xdr:spPr>
        <a:xfrm flipV="1">
          <a:off x="18656300" y="1459447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632" name="n_1aveValue【消防施設】&#10;一人当たり面積">
          <a:extLst>
            <a:ext uri="{FF2B5EF4-FFF2-40B4-BE49-F238E27FC236}">
              <a16:creationId xmlns:a16="http://schemas.microsoft.com/office/drawing/2014/main" id="{40C66E69-F2C3-413A-8925-082331D2254E}"/>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3" name="n_2aveValue【消防施設】&#10;一人当たり面積">
          <a:extLst>
            <a:ext uri="{FF2B5EF4-FFF2-40B4-BE49-F238E27FC236}">
              <a16:creationId xmlns:a16="http://schemas.microsoft.com/office/drawing/2014/main" id="{4EFEF63C-5ED4-45FF-B8EB-DF2897059418}"/>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634" name="n_3aveValue【消防施設】&#10;一人当たり面積">
          <a:extLst>
            <a:ext uri="{FF2B5EF4-FFF2-40B4-BE49-F238E27FC236}">
              <a16:creationId xmlns:a16="http://schemas.microsoft.com/office/drawing/2014/main" id="{896DF445-A270-4AEC-BEF7-EBEB59DED168}"/>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635" name="n_4aveValue【消防施設】&#10;一人当たり面積">
          <a:extLst>
            <a:ext uri="{FF2B5EF4-FFF2-40B4-BE49-F238E27FC236}">
              <a16:creationId xmlns:a16="http://schemas.microsoft.com/office/drawing/2014/main" id="{C607C54A-DDD2-4ED0-8980-D98379C4A4BE}"/>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74403</xdr:rowOff>
    </xdr:from>
    <xdr:ext cx="469744" cy="259045"/>
    <xdr:sp macro="" textlink="">
      <xdr:nvSpPr>
        <xdr:cNvPr id="636" name="n_1mainValue【消防施設】&#10;一人当たり面積">
          <a:extLst>
            <a:ext uri="{FF2B5EF4-FFF2-40B4-BE49-F238E27FC236}">
              <a16:creationId xmlns:a16="http://schemas.microsoft.com/office/drawing/2014/main" id="{1B5A1755-C3D8-41EB-845D-7A74AF642074}"/>
            </a:ext>
          </a:extLst>
        </xdr:cNvPr>
        <xdr:cNvSpPr txBox="1"/>
      </xdr:nvSpPr>
      <xdr:spPr>
        <a:xfrm>
          <a:off x="21075727" y="1430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82022</xdr:rowOff>
    </xdr:from>
    <xdr:ext cx="469744" cy="259045"/>
    <xdr:sp macro="" textlink="">
      <xdr:nvSpPr>
        <xdr:cNvPr id="637" name="n_2mainValue【消防施設】&#10;一人当たり面積">
          <a:extLst>
            <a:ext uri="{FF2B5EF4-FFF2-40B4-BE49-F238E27FC236}">
              <a16:creationId xmlns:a16="http://schemas.microsoft.com/office/drawing/2014/main" id="{48C42D5C-FEC6-4152-A298-9494ED2A614F}"/>
            </a:ext>
          </a:extLst>
        </xdr:cNvPr>
        <xdr:cNvSpPr txBox="1"/>
      </xdr:nvSpPr>
      <xdr:spPr>
        <a:xfrm>
          <a:off x="20199427" y="1431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88554</xdr:rowOff>
    </xdr:from>
    <xdr:ext cx="469744" cy="259045"/>
    <xdr:sp macro="" textlink="">
      <xdr:nvSpPr>
        <xdr:cNvPr id="638" name="n_3mainValue【消防施設】&#10;一人当たり面積">
          <a:extLst>
            <a:ext uri="{FF2B5EF4-FFF2-40B4-BE49-F238E27FC236}">
              <a16:creationId xmlns:a16="http://schemas.microsoft.com/office/drawing/2014/main" id="{BE9F5ADD-5232-402D-847D-3FCDE2970750}"/>
            </a:ext>
          </a:extLst>
        </xdr:cNvPr>
        <xdr:cNvSpPr txBox="1"/>
      </xdr:nvSpPr>
      <xdr:spPr>
        <a:xfrm>
          <a:off x="19310427" y="143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95085</xdr:rowOff>
    </xdr:from>
    <xdr:ext cx="469744" cy="259045"/>
    <xdr:sp macro="" textlink="">
      <xdr:nvSpPr>
        <xdr:cNvPr id="639" name="n_4mainValue【消防施設】&#10;一人当たり面積">
          <a:extLst>
            <a:ext uri="{FF2B5EF4-FFF2-40B4-BE49-F238E27FC236}">
              <a16:creationId xmlns:a16="http://schemas.microsoft.com/office/drawing/2014/main" id="{E827905D-8603-4234-923C-C0957AB7BCD7}"/>
            </a:ext>
          </a:extLst>
        </xdr:cNvPr>
        <xdr:cNvSpPr txBox="1"/>
      </xdr:nvSpPr>
      <xdr:spPr>
        <a:xfrm>
          <a:off x="18421427" y="1432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CBDA5724-8C76-4E6B-9517-585E361014B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936406E8-933D-4ADF-86A8-601C8240643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4DC5F9A7-3BC5-47FE-9781-90FB27CC5E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1B8294B2-0D84-4809-84A2-BDBA933018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3FC165F1-1B24-4CF3-9FC8-E3A95B8FA1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AE9ACE3C-8756-4DD6-AD0E-16B84768D8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6EB32C30-1F81-4E1A-A50F-3214F46BAC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CC28ADEC-7FA5-4F88-9988-20FA62E6E7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24358225-207B-4B52-A43E-B1EF68C885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5987105D-B447-472B-8791-A4C2329B9A8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C192EF80-14DE-4EC0-872B-F78F27BE76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4D700870-B343-4712-B329-69DA00DADA3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824D24C7-A4D2-4406-AF4F-647EC28DFA8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55E449BC-6DB4-43CB-A7B4-F6831554894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9F9723CE-E86D-4040-8777-0B1AB446AD9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2EE6BC15-BDF9-4E5F-A30F-C494E3EBC5A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C3C2F45-B0B0-44B3-9AFE-EBAF5D1D1C0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E4B0204-CA6F-44A5-AF8B-6DE3F8A17C0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68A91868-622C-458D-809D-8CBAEFFAD94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387F8DA1-8BB0-45D9-8DD4-973115CD1A7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0" name="テキスト ボックス 659">
          <a:extLst>
            <a:ext uri="{FF2B5EF4-FFF2-40B4-BE49-F238E27FC236}">
              <a16:creationId xmlns:a16="http://schemas.microsoft.com/office/drawing/2014/main" id="{D4C55FDF-BDA6-449B-9491-FD67AE6ABC1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B4581FD-F590-4586-A009-79BA177738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C1DA19F8-A75A-4209-8246-09A0C94935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3" name="直線コネクタ 662">
          <a:extLst>
            <a:ext uri="{FF2B5EF4-FFF2-40B4-BE49-F238E27FC236}">
              <a16:creationId xmlns:a16="http://schemas.microsoft.com/office/drawing/2014/main" id="{A7A1097B-6866-4092-8305-4371928FF6A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4" name="【庁舎】&#10;有形固定資産減価償却率最小値テキスト">
          <a:extLst>
            <a:ext uri="{FF2B5EF4-FFF2-40B4-BE49-F238E27FC236}">
              <a16:creationId xmlns:a16="http://schemas.microsoft.com/office/drawing/2014/main" id="{3C46A660-3232-478F-B3F2-EAB5F02C077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83391AD5-BBB6-4033-85DD-786203298658}"/>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6" name="【庁舎】&#10;有形固定資産減価償却率最大値テキスト">
          <a:extLst>
            <a:ext uri="{FF2B5EF4-FFF2-40B4-BE49-F238E27FC236}">
              <a16:creationId xmlns:a16="http://schemas.microsoft.com/office/drawing/2014/main" id="{0F36A648-4B2E-4616-BD38-59A1F1CC7046}"/>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961B7769-092A-4182-BEEB-814251BB054C}"/>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68" name="【庁舎】&#10;有形固定資産減価償却率平均値テキスト">
          <a:extLst>
            <a:ext uri="{FF2B5EF4-FFF2-40B4-BE49-F238E27FC236}">
              <a16:creationId xmlns:a16="http://schemas.microsoft.com/office/drawing/2014/main" id="{6D9E463F-66C1-4F30-AD57-09CC70DAFE51}"/>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9" name="フローチャート: 判断 668">
          <a:extLst>
            <a:ext uri="{FF2B5EF4-FFF2-40B4-BE49-F238E27FC236}">
              <a16:creationId xmlns:a16="http://schemas.microsoft.com/office/drawing/2014/main" id="{5D41FA28-415B-4EB9-8E23-0B87C2189C33}"/>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0" name="フローチャート: 判断 669">
          <a:extLst>
            <a:ext uri="{FF2B5EF4-FFF2-40B4-BE49-F238E27FC236}">
              <a16:creationId xmlns:a16="http://schemas.microsoft.com/office/drawing/2014/main" id="{419CCB3D-CD4D-41A7-AC63-C0E3A715CB74}"/>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1" name="フローチャート: 判断 670">
          <a:extLst>
            <a:ext uri="{FF2B5EF4-FFF2-40B4-BE49-F238E27FC236}">
              <a16:creationId xmlns:a16="http://schemas.microsoft.com/office/drawing/2014/main" id="{BFA77B9F-6244-4FA7-AF65-CEDCCFC8CCD5}"/>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2" name="フローチャート: 判断 671">
          <a:extLst>
            <a:ext uri="{FF2B5EF4-FFF2-40B4-BE49-F238E27FC236}">
              <a16:creationId xmlns:a16="http://schemas.microsoft.com/office/drawing/2014/main" id="{C11AC4FA-69C0-417E-A8E6-A5A845835D35}"/>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3" name="フローチャート: 判断 672">
          <a:extLst>
            <a:ext uri="{FF2B5EF4-FFF2-40B4-BE49-F238E27FC236}">
              <a16:creationId xmlns:a16="http://schemas.microsoft.com/office/drawing/2014/main" id="{9D112755-875F-4846-B5CD-7F108A89E52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E867CE6-CF95-4731-89D4-E36EF30D2B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09147EA-1E93-4B28-90C2-1D8629719C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A233686-9507-4B37-84AE-FC0AEB15C4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8BD37BF-1F58-460A-8574-10C04CE525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40B9F14-6885-46D1-839B-6C37EAF9048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73661</xdr:rowOff>
    </xdr:from>
    <xdr:to>
      <xdr:col>85</xdr:col>
      <xdr:colOff>177800</xdr:colOff>
      <xdr:row>106</xdr:row>
      <xdr:rowOff>3811</xdr:rowOff>
    </xdr:to>
    <xdr:sp macro="" textlink="">
      <xdr:nvSpPr>
        <xdr:cNvPr id="679" name="楕円 678">
          <a:extLst>
            <a:ext uri="{FF2B5EF4-FFF2-40B4-BE49-F238E27FC236}">
              <a16:creationId xmlns:a16="http://schemas.microsoft.com/office/drawing/2014/main" id="{A15269F5-C705-476A-965B-ED07EF63EF5A}"/>
            </a:ext>
          </a:extLst>
        </xdr:cNvPr>
        <xdr:cNvSpPr/>
      </xdr:nvSpPr>
      <xdr:spPr>
        <a:xfrm>
          <a:off x="162687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52088</xdr:rowOff>
    </xdr:from>
    <xdr:ext cx="405111" cy="259045"/>
    <xdr:sp macro="" textlink="">
      <xdr:nvSpPr>
        <xdr:cNvPr id="680" name="【庁舎】&#10;有形固定資産減価償却率該当値テキスト">
          <a:extLst>
            <a:ext uri="{FF2B5EF4-FFF2-40B4-BE49-F238E27FC236}">
              <a16:creationId xmlns:a16="http://schemas.microsoft.com/office/drawing/2014/main" id="{470F2349-AF7D-4B71-B2DD-6D2A1F822E8F}"/>
            </a:ext>
          </a:extLst>
        </xdr:cNvPr>
        <xdr:cNvSpPr txBox="1"/>
      </xdr:nvSpPr>
      <xdr:spPr>
        <a:xfrm>
          <a:off x="16357600" y="1805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64770</xdr:rowOff>
    </xdr:from>
    <xdr:to>
      <xdr:col>81</xdr:col>
      <xdr:colOff>101600</xdr:colOff>
      <xdr:row>105</xdr:row>
      <xdr:rowOff>166370</xdr:rowOff>
    </xdr:to>
    <xdr:sp macro="" textlink="">
      <xdr:nvSpPr>
        <xdr:cNvPr id="681" name="楕円 680">
          <a:extLst>
            <a:ext uri="{FF2B5EF4-FFF2-40B4-BE49-F238E27FC236}">
              <a16:creationId xmlns:a16="http://schemas.microsoft.com/office/drawing/2014/main" id="{E794BB6F-8C41-4544-A794-C25E2389CDE7}"/>
            </a:ext>
          </a:extLst>
        </xdr:cNvPr>
        <xdr:cNvSpPr/>
      </xdr:nvSpPr>
      <xdr:spPr>
        <a:xfrm>
          <a:off x="154305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115570</xdr:rowOff>
    </xdr:from>
    <xdr:to>
      <xdr:col>85</xdr:col>
      <xdr:colOff>127000</xdr:colOff>
      <xdr:row>105</xdr:row>
      <xdr:rowOff>124461</xdr:rowOff>
    </xdr:to>
    <xdr:cxnSp macro="">
      <xdr:nvCxnSpPr>
        <xdr:cNvPr id="682" name="直線コネクタ 681">
          <a:extLst>
            <a:ext uri="{FF2B5EF4-FFF2-40B4-BE49-F238E27FC236}">
              <a16:creationId xmlns:a16="http://schemas.microsoft.com/office/drawing/2014/main" id="{38CD76CB-0FA6-499E-B57D-E69B215F2894}"/>
            </a:ext>
          </a:extLst>
        </xdr:cNvPr>
        <xdr:cNvCxnSpPr/>
      </xdr:nvCxnSpPr>
      <xdr:spPr>
        <a:xfrm>
          <a:off x="15481300" y="18117820"/>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72389</xdr:rowOff>
    </xdr:from>
    <xdr:to>
      <xdr:col>76</xdr:col>
      <xdr:colOff>165100</xdr:colOff>
      <xdr:row>106</xdr:row>
      <xdr:rowOff>2539</xdr:rowOff>
    </xdr:to>
    <xdr:sp macro="" textlink="">
      <xdr:nvSpPr>
        <xdr:cNvPr id="683" name="楕円 682">
          <a:extLst>
            <a:ext uri="{FF2B5EF4-FFF2-40B4-BE49-F238E27FC236}">
              <a16:creationId xmlns:a16="http://schemas.microsoft.com/office/drawing/2014/main" id="{EC168C08-A120-4C8F-B256-898778FBAD0D}"/>
            </a:ext>
          </a:extLst>
        </xdr:cNvPr>
        <xdr:cNvSpPr/>
      </xdr:nvSpPr>
      <xdr:spPr>
        <a:xfrm>
          <a:off x="14541500" y="180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115570</xdr:rowOff>
    </xdr:from>
    <xdr:to>
      <xdr:col>81</xdr:col>
      <xdr:colOff>50800</xdr:colOff>
      <xdr:row>105</xdr:row>
      <xdr:rowOff>123189</xdr:rowOff>
    </xdr:to>
    <xdr:cxnSp macro="">
      <xdr:nvCxnSpPr>
        <xdr:cNvPr id="684" name="直線コネクタ 683">
          <a:extLst>
            <a:ext uri="{FF2B5EF4-FFF2-40B4-BE49-F238E27FC236}">
              <a16:creationId xmlns:a16="http://schemas.microsoft.com/office/drawing/2014/main" id="{026D4A37-A7C7-4AB1-B3A5-F3C10A2BB725}"/>
            </a:ext>
          </a:extLst>
        </xdr:cNvPr>
        <xdr:cNvCxnSpPr/>
      </xdr:nvCxnSpPr>
      <xdr:spPr>
        <a:xfrm flipV="1">
          <a:off x="14592300" y="18117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83820</xdr:rowOff>
    </xdr:from>
    <xdr:to>
      <xdr:col>72</xdr:col>
      <xdr:colOff>38100</xdr:colOff>
      <xdr:row>106</xdr:row>
      <xdr:rowOff>13970</xdr:rowOff>
    </xdr:to>
    <xdr:sp macro="" textlink="">
      <xdr:nvSpPr>
        <xdr:cNvPr id="685" name="楕円 684">
          <a:extLst>
            <a:ext uri="{FF2B5EF4-FFF2-40B4-BE49-F238E27FC236}">
              <a16:creationId xmlns:a16="http://schemas.microsoft.com/office/drawing/2014/main" id="{336231B2-1DDD-4E73-88C8-859DBA7B4D5F}"/>
            </a:ext>
          </a:extLst>
        </xdr:cNvPr>
        <xdr:cNvSpPr/>
      </xdr:nvSpPr>
      <xdr:spPr>
        <a:xfrm>
          <a:off x="13652500" y="180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123189</xdr:rowOff>
    </xdr:from>
    <xdr:to>
      <xdr:col>76</xdr:col>
      <xdr:colOff>114300</xdr:colOff>
      <xdr:row>105</xdr:row>
      <xdr:rowOff>134620</xdr:rowOff>
    </xdr:to>
    <xdr:cxnSp macro="">
      <xdr:nvCxnSpPr>
        <xdr:cNvPr id="686" name="直線コネクタ 685">
          <a:extLst>
            <a:ext uri="{FF2B5EF4-FFF2-40B4-BE49-F238E27FC236}">
              <a16:creationId xmlns:a16="http://schemas.microsoft.com/office/drawing/2014/main" id="{15CD00E3-7393-4DA8-AD2B-915C6CA0782B}"/>
            </a:ext>
          </a:extLst>
        </xdr:cNvPr>
        <xdr:cNvCxnSpPr/>
      </xdr:nvCxnSpPr>
      <xdr:spPr>
        <a:xfrm flipV="1">
          <a:off x="13703300" y="181254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88900</xdr:rowOff>
    </xdr:from>
    <xdr:to>
      <xdr:col>67</xdr:col>
      <xdr:colOff>101600</xdr:colOff>
      <xdr:row>106</xdr:row>
      <xdr:rowOff>19050</xdr:rowOff>
    </xdr:to>
    <xdr:sp macro="" textlink="">
      <xdr:nvSpPr>
        <xdr:cNvPr id="687" name="楕円 686">
          <a:extLst>
            <a:ext uri="{FF2B5EF4-FFF2-40B4-BE49-F238E27FC236}">
              <a16:creationId xmlns:a16="http://schemas.microsoft.com/office/drawing/2014/main" id="{68F93881-EEBD-4BFB-A7AC-CD9DE43B7550}"/>
            </a:ext>
          </a:extLst>
        </xdr:cNvPr>
        <xdr:cNvSpPr/>
      </xdr:nvSpPr>
      <xdr:spPr>
        <a:xfrm>
          <a:off x="12763500" y="1809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134620</xdr:rowOff>
    </xdr:from>
    <xdr:to>
      <xdr:col>71</xdr:col>
      <xdr:colOff>177800</xdr:colOff>
      <xdr:row>105</xdr:row>
      <xdr:rowOff>139700</xdr:rowOff>
    </xdr:to>
    <xdr:cxnSp macro="">
      <xdr:nvCxnSpPr>
        <xdr:cNvPr id="688" name="直線コネクタ 687">
          <a:extLst>
            <a:ext uri="{FF2B5EF4-FFF2-40B4-BE49-F238E27FC236}">
              <a16:creationId xmlns:a16="http://schemas.microsoft.com/office/drawing/2014/main" id="{F6C4B5AC-3A55-4BD7-BE3A-54341EE6DEF4}"/>
            </a:ext>
          </a:extLst>
        </xdr:cNvPr>
        <xdr:cNvCxnSpPr/>
      </xdr:nvCxnSpPr>
      <xdr:spPr>
        <a:xfrm flipV="1">
          <a:off x="12814300" y="181368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89" name="n_1aveValue【庁舎】&#10;有形固定資産減価償却率">
          <a:extLst>
            <a:ext uri="{FF2B5EF4-FFF2-40B4-BE49-F238E27FC236}">
              <a16:creationId xmlns:a16="http://schemas.microsoft.com/office/drawing/2014/main" id="{96DF2C6E-4E0F-46AB-9AB8-4F7A4E3C6D2C}"/>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0" name="n_2aveValue【庁舎】&#10;有形固定資産減価償却率">
          <a:extLst>
            <a:ext uri="{FF2B5EF4-FFF2-40B4-BE49-F238E27FC236}">
              <a16:creationId xmlns:a16="http://schemas.microsoft.com/office/drawing/2014/main" id="{70AED317-3075-4056-B73E-1C003E6636C9}"/>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1" name="n_3aveValue【庁舎】&#10;有形固定資産減価償却率">
          <a:extLst>
            <a:ext uri="{FF2B5EF4-FFF2-40B4-BE49-F238E27FC236}">
              <a16:creationId xmlns:a16="http://schemas.microsoft.com/office/drawing/2014/main" id="{84C9D5F2-9D80-4982-8684-B4EC0C9DBDDC}"/>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2" name="n_4aveValue【庁舎】&#10;有形固定資産減価償却率">
          <a:extLst>
            <a:ext uri="{FF2B5EF4-FFF2-40B4-BE49-F238E27FC236}">
              <a16:creationId xmlns:a16="http://schemas.microsoft.com/office/drawing/2014/main" id="{BAC7774D-7C50-46C5-8B78-4C3A17435DD9}"/>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157497</xdr:rowOff>
    </xdr:from>
    <xdr:ext cx="405111" cy="259045"/>
    <xdr:sp macro="" textlink="">
      <xdr:nvSpPr>
        <xdr:cNvPr id="693" name="n_1mainValue【庁舎】&#10;有形固定資産減価償却率">
          <a:extLst>
            <a:ext uri="{FF2B5EF4-FFF2-40B4-BE49-F238E27FC236}">
              <a16:creationId xmlns:a16="http://schemas.microsoft.com/office/drawing/2014/main" id="{18C70997-1D8D-42A6-A77E-E1D806CB1854}"/>
            </a:ext>
          </a:extLst>
        </xdr:cNvPr>
        <xdr:cNvSpPr txBox="1"/>
      </xdr:nvSpPr>
      <xdr:spPr>
        <a:xfrm>
          <a:off x="15266044" y="1815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165116</xdr:rowOff>
    </xdr:from>
    <xdr:ext cx="405111" cy="259045"/>
    <xdr:sp macro="" textlink="">
      <xdr:nvSpPr>
        <xdr:cNvPr id="694" name="n_2mainValue【庁舎】&#10;有形固定資産減価償却率">
          <a:extLst>
            <a:ext uri="{FF2B5EF4-FFF2-40B4-BE49-F238E27FC236}">
              <a16:creationId xmlns:a16="http://schemas.microsoft.com/office/drawing/2014/main" id="{53A80237-43E4-444D-8E54-6F2BAC462FC6}"/>
            </a:ext>
          </a:extLst>
        </xdr:cNvPr>
        <xdr:cNvSpPr txBox="1"/>
      </xdr:nvSpPr>
      <xdr:spPr>
        <a:xfrm>
          <a:off x="14389744" y="181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5097</xdr:rowOff>
    </xdr:from>
    <xdr:ext cx="405111" cy="259045"/>
    <xdr:sp macro="" textlink="">
      <xdr:nvSpPr>
        <xdr:cNvPr id="695" name="n_3mainValue【庁舎】&#10;有形固定資産減価償却率">
          <a:extLst>
            <a:ext uri="{FF2B5EF4-FFF2-40B4-BE49-F238E27FC236}">
              <a16:creationId xmlns:a16="http://schemas.microsoft.com/office/drawing/2014/main" id="{70CF4E7A-817D-4B6C-9A63-8E16C649548F}"/>
            </a:ext>
          </a:extLst>
        </xdr:cNvPr>
        <xdr:cNvSpPr txBox="1"/>
      </xdr:nvSpPr>
      <xdr:spPr>
        <a:xfrm>
          <a:off x="13500744" y="1817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10177</xdr:rowOff>
    </xdr:from>
    <xdr:ext cx="405111" cy="259045"/>
    <xdr:sp macro="" textlink="">
      <xdr:nvSpPr>
        <xdr:cNvPr id="696" name="n_4mainValue【庁舎】&#10;有形固定資産減価償却率">
          <a:extLst>
            <a:ext uri="{FF2B5EF4-FFF2-40B4-BE49-F238E27FC236}">
              <a16:creationId xmlns:a16="http://schemas.microsoft.com/office/drawing/2014/main" id="{B2A39CEB-57DC-412D-B8E0-A6E819419F91}"/>
            </a:ext>
          </a:extLst>
        </xdr:cNvPr>
        <xdr:cNvSpPr txBox="1"/>
      </xdr:nvSpPr>
      <xdr:spPr>
        <a:xfrm>
          <a:off x="12611744" y="1818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73B4A862-D595-4CDE-B84A-40FC1E1B16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F794A074-5A9E-47AB-AE18-667717678F4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D6EFA829-6D36-4841-AD16-DE164212FA5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F4494B7-109F-4E08-9214-E66B8B5856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12E0FCD3-A092-4803-99D9-143163A54FF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FD0A0447-05DF-4549-BDCA-81D5F667592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931B23A9-3CEE-416A-A89A-06EEF9D5CF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F5128381-E73A-4EBB-BDEF-04B08A56DD1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683BC395-2BB4-44E4-B494-DBF8FECBAE8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920B37A2-EB43-49AE-94B3-1D40E7562E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7B3B3002-75C1-4307-BC61-D59D072C429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FBA2C70E-4D86-4B77-94D0-3C629EDFFB5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6D5560B9-E370-4FA8-A0D7-1FACBA59055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49ADCA19-0B17-45E8-8C08-B0DB3272EEF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69CAFBF8-F488-4D1F-8B67-1BB7AA6681E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41FBB86E-3C3E-46BE-A97B-3468F8AB7B8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D6B4A77D-3A48-429D-9845-CCE8BECA5C0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635CB8EC-78D4-42CA-AA53-CF248D41AB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E9E642EA-07DF-4DB2-90E6-C70880F8C0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60279498-A649-41B3-802E-4E530BE38FD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407CBFEF-A58E-4BCA-8D5F-5391352AA8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6FC4B40A-57AB-4DB0-A3E0-3D7315C56C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0918D6E2-59BA-4AC7-9993-9F20866342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0" name="直線コネクタ 719">
          <a:extLst>
            <a:ext uri="{FF2B5EF4-FFF2-40B4-BE49-F238E27FC236}">
              <a16:creationId xmlns:a16="http://schemas.microsoft.com/office/drawing/2014/main" id="{A0C582B0-0187-4FBD-BC05-FC95E5C12CE2}"/>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1" name="【庁舎】&#10;一人当たり面積最小値テキスト">
          <a:extLst>
            <a:ext uri="{FF2B5EF4-FFF2-40B4-BE49-F238E27FC236}">
              <a16:creationId xmlns:a16="http://schemas.microsoft.com/office/drawing/2014/main" id="{59E0263A-E87A-4CEF-81DC-F6B051159967}"/>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2" name="直線コネクタ 721">
          <a:extLst>
            <a:ext uri="{FF2B5EF4-FFF2-40B4-BE49-F238E27FC236}">
              <a16:creationId xmlns:a16="http://schemas.microsoft.com/office/drawing/2014/main" id="{9901FF80-85DA-4711-8671-7FCB992955E3}"/>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3" name="【庁舎】&#10;一人当たり面積最大値テキスト">
          <a:extLst>
            <a:ext uri="{FF2B5EF4-FFF2-40B4-BE49-F238E27FC236}">
              <a16:creationId xmlns:a16="http://schemas.microsoft.com/office/drawing/2014/main" id="{7B2270BF-7BA0-4861-A682-ECDD180A5DF8}"/>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4" name="直線コネクタ 723">
          <a:extLst>
            <a:ext uri="{FF2B5EF4-FFF2-40B4-BE49-F238E27FC236}">
              <a16:creationId xmlns:a16="http://schemas.microsoft.com/office/drawing/2014/main" id="{6CC8130F-7947-4F9D-8875-0227F0C5A943}"/>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5" name="【庁舎】&#10;一人当たり面積平均値テキスト">
          <a:extLst>
            <a:ext uri="{FF2B5EF4-FFF2-40B4-BE49-F238E27FC236}">
              <a16:creationId xmlns:a16="http://schemas.microsoft.com/office/drawing/2014/main" id="{BB6F7B71-A623-4943-A4F7-C6BA6438CB95}"/>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6" name="フローチャート: 判断 725">
          <a:extLst>
            <a:ext uri="{FF2B5EF4-FFF2-40B4-BE49-F238E27FC236}">
              <a16:creationId xmlns:a16="http://schemas.microsoft.com/office/drawing/2014/main" id="{403CA615-14EE-413F-AE67-7CF765BC5E05}"/>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7" name="フローチャート: 判断 726">
          <a:extLst>
            <a:ext uri="{FF2B5EF4-FFF2-40B4-BE49-F238E27FC236}">
              <a16:creationId xmlns:a16="http://schemas.microsoft.com/office/drawing/2014/main" id="{3DED452F-ED57-48C0-A492-64B71F0D23FC}"/>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8" name="フローチャート: 判断 727">
          <a:extLst>
            <a:ext uri="{FF2B5EF4-FFF2-40B4-BE49-F238E27FC236}">
              <a16:creationId xmlns:a16="http://schemas.microsoft.com/office/drawing/2014/main" id="{18C3336F-0F39-4205-B98F-77184A574F45}"/>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9" name="フローチャート: 判断 728">
          <a:extLst>
            <a:ext uri="{FF2B5EF4-FFF2-40B4-BE49-F238E27FC236}">
              <a16:creationId xmlns:a16="http://schemas.microsoft.com/office/drawing/2014/main" id="{D1DA4090-C45A-4081-B447-089427530BDD}"/>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0" name="フローチャート: 判断 729">
          <a:extLst>
            <a:ext uri="{FF2B5EF4-FFF2-40B4-BE49-F238E27FC236}">
              <a16:creationId xmlns:a16="http://schemas.microsoft.com/office/drawing/2014/main" id="{717A9F84-3283-419E-AE1F-D716862ECF2E}"/>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AA4AB38-CF1A-458D-9F56-5E10197E74A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564B92E-D6F6-4358-A6F8-5B5400FCE6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B04BA36-A2B0-4064-BCE5-0A8D1E3D89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F770B38-50CF-4364-B644-A2AD8605945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E522025-C67D-4F8B-9A76-3BC74825FC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71882</xdr:rowOff>
    </xdr:from>
    <xdr:to>
      <xdr:col>116</xdr:col>
      <xdr:colOff>114300</xdr:colOff>
      <xdr:row>108</xdr:row>
      <xdr:rowOff>2032</xdr:rowOff>
    </xdr:to>
    <xdr:sp macro="" textlink="">
      <xdr:nvSpPr>
        <xdr:cNvPr id="736" name="楕円 735">
          <a:extLst>
            <a:ext uri="{FF2B5EF4-FFF2-40B4-BE49-F238E27FC236}">
              <a16:creationId xmlns:a16="http://schemas.microsoft.com/office/drawing/2014/main" id="{0A494515-5372-4447-ACBA-B03F6834F90C}"/>
            </a:ext>
          </a:extLst>
        </xdr:cNvPr>
        <xdr:cNvSpPr/>
      </xdr:nvSpPr>
      <xdr:spPr>
        <a:xfrm>
          <a:off x="22110700" y="184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158259</xdr:rowOff>
    </xdr:from>
    <xdr:ext cx="469744" cy="259045"/>
    <xdr:sp macro="" textlink="">
      <xdr:nvSpPr>
        <xdr:cNvPr id="737" name="【庁舎】&#10;一人当たり面積該当値テキスト">
          <a:extLst>
            <a:ext uri="{FF2B5EF4-FFF2-40B4-BE49-F238E27FC236}">
              <a16:creationId xmlns:a16="http://schemas.microsoft.com/office/drawing/2014/main" id="{0A8B2E7C-AFFA-48FE-900B-3105FBC7E60B}"/>
            </a:ext>
          </a:extLst>
        </xdr:cNvPr>
        <xdr:cNvSpPr txBox="1"/>
      </xdr:nvSpPr>
      <xdr:spPr>
        <a:xfrm>
          <a:off x="22199600" y="1833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76836</xdr:rowOff>
    </xdr:from>
    <xdr:to>
      <xdr:col>112</xdr:col>
      <xdr:colOff>38100</xdr:colOff>
      <xdr:row>108</xdr:row>
      <xdr:rowOff>6986</xdr:rowOff>
    </xdr:to>
    <xdr:sp macro="" textlink="">
      <xdr:nvSpPr>
        <xdr:cNvPr id="738" name="楕円 737">
          <a:extLst>
            <a:ext uri="{FF2B5EF4-FFF2-40B4-BE49-F238E27FC236}">
              <a16:creationId xmlns:a16="http://schemas.microsoft.com/office/drawing/2014/main" id="{1032426C-E243-418B-8CB8-C4414CDD9DB3}"/>
            </a:ext>
          </a:extLst>
        </xdr:cNvPr>
        <xdr:cNvSpPr/>
      </xdr:nvSpPr>
      <xdr:spPr>
        <a:xfrm>
          <a:off x="21272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122682</xdr:rowOff>
    </xdr:from>
    <xdr:to>
      <xdr:col>116</xdr:col>
      <xdr:colOff>63500</xdr:colOff>
      <xdr:row>107</xdr:row>
      <xdr:rowOff>127636</xdr:rowOff>
    </xdr:to>
    <xdr:cxnSp macro="">
      <xdr:nvCxnSpPr>
        <xdr:cNvPr id="739" name="直線コネクタ 738">
          <a:extLst>
            <a:ext uri="{FF2B5EF4-FFF2-40B4-BE49-F238E27FC236}">
              <a16:creationId xmlns:a16="http://schemas.microsoft.com/office/drawing/2014/main" id="{AF60DBC3-21AE-43E6-B4F6-B0F27DA922C1}"/>
            </a:ext>
          </a:extLst>
        </xdr:cNvPr>
        <xdr:cNvCxnSpPr/>
      </xdr:nvCxnSpPr>
      <xdr:spPr>
        <a:xfrm flipV="1">
          <a:off x="21323300" y="18467832"/>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81026</xdr:rowOff>
    </xdr:from>
    <xdr:to>
      <xdr:col>107</xdr:col>
      <xdr:colOff>101600</xdr:colOff>
      <xdr:row>108</xdr:row>
      <xdr:rowOff>11176</xdr:rowOff>
    </xdr:to>
    <xdr:sp macro="" textlink="">
      <xdr:nvSpPr>
        <xdr:cNvPr id="740" name="楕円 739">
          <a:extLst>
            <a:ext uri="{FF2B5EF4-FFF2-40B4-BE49-F238E27FC236}">
              <a16:creationId xmlns:a16="http://schemas.microsoft.com/office/drawing/2014/main" id="{73774EEA-A3A0-4EB1-9C5A-1111787B2B7B}"/>
            </a:ext>
          </a:extLst>
        </xdr:cNvPr>
        <xdr:cNvSpPr/>
      </xdr:nvSpPr>
      <xdr:spPr>
        <a:xfrm>
          <a:off x="20383500" y="184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127636</xdr:rowOff>
    </xdr:from>
    <xdr:to>
      <xdr:col>111</xdr:col>
      <xdr:colOff>177800</xdr:colOff>
      <xdr:row>107</xdr:row>
      <xdr:rowOff>131826</xdr:rowOff>
    </xdr:to>
    <xdr:cxnSp macro="">
      <xdr:nvCxnSpPr>
        <xdr:cNvPr id="741" name="直線コネクタ 740">
          <a:extLst>
            <a:ext uri="{FF2B5EF4-FFF2-40B4-BE49-F238E27FC236}">
              <a16:creationId xmlns:a16="http://schemas.microsoft.com/office/drawing/2014/main" id="{DC3226D9-2E53-43C5-90D5-1C3A13AD365C}"/>
            </a:ext>
          </a:extLst>
        </xdr:cNvPr>
        <xdr:cNvCxnSpPr/>
      </xdr:nvCxnSpPr>
      <xdr:spPr>
        <a:xfrm flipV="1">
          <a:off x="20434300" y="18472786"/>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85217</xdr:rowOff>
    </xdr:from>
    <xdr:to>
      <xdr:col>102</xdr:col>
      <xdr:colOff>165100</xdr:colOff>
      <xdr:row>108</xdr:row>
      <xdr:rowOff>15367</xdr:rowOff>
    </xdr:to>
    <xdr:sp macro="" textlink="">
      <xdr:nvSpPr>
        <xdr:cNvPr id="742" name="楕円 741">
          <a:extLst>
            <a:ext uri="{FF2B5EF4-FFF2-40B4-BE49-F238E27FC236}">
              <a16:creationId xmlns:a16="http://schemas.microsoft.com/office/drawing/2014/main" id="{60AA0018-F294-4380-ABF9-3DD1390A0C51}"/>
            </a:ext>
          </a:extLst>
        </xdr:cNvPr>
        <xdr:cNvSpPr/>
      </xdr:nvSpPr>
      <xdr:spPr>
        <a:xfrm>
          <a:off x="19494500" y="184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131826</xdr:rowOff>
    </xdr:from>
    <xdr:to>
      <xdr:col>107</xdr:col>
      <xdr:colOff>50800</xdr:colOff>
      <xdr:row>107</xdr:row>
      <xdr:rowOff>136017</xdr:rowOff>
    </xdr:to>
    <xdr:cxnSp macro="">
      <xdr:nvCxnSpPr>
        <xdr:cNvPr id="743" name="直線コネクタ 742">
          <a:extLst>
            <a:ext uri="{FF2B5EF4-FFF2-40B4-BE49-F238E27FC236}">
              <a16:creationId xmlns:a16="http://schemas.microsoft.com/office/drawing/2014/main" id="{0A34319F-40E2-4492-821C-E92250D5BF36}"/>
            </a:ext>
          </a:extLst>
        </xdr:cNvPr>
        <xdr:cNvCxnSpPr/>
      </xdr:nvCxnSpPr>
      <xdr:spPr>
        <a:xfrm flipV="1">
          <a:off x="19545300" y="1847697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89027</xdr:rowOff>
    </xdr:from>
    <xdr:to>
      <xdr:col>98</xdr:col>
      <xdr:colOff>38100</xdr:colOff>
      <xdr:row>108</xdr:row>
      <xdr:rowOff>19177</xdr:rowOff>
    </xdr:to>
    <xdr:sp macro="" textlink="">
      <xdr:nvSpPr>
        <xdr:cNvPr id="744" name="楕円 743">
          <a:extLst>
            <a:ext uri="{FF2B5EF4-FFF2-40B4-BE49-F238E27FC236}">
              <a16:creationId xmlns:a16="http://schemas.microsoft.com/office/drawing/2014/main" id="{7259867F-1836-408A-88DC-14A5A208B30F}"/>
            </a:ext>
          </a:extLst>
        </xdr:cNvPr>
        <xdr:cNvSpPr/>
      </xdr:nvSpPr>
      <xdr:spPr>
        <a:xfrm>
          <a:off x="18605500" y="184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136017</xdr:rowOff>
    </xdr:from>
    <xdr:to>
      <xdr:col>102</xdr:col>
      <xdr:colOff>114300</xdr:colOff>
      <xdr:row>107</xdr:row>
      <xdr:rowOff>139827</xdr:rowOff>
    </xdr:to>
    <xdr:cxnSp macro="">
      <xdr:nvCxnSpPr>
        <xdr:cNvPr id="745" name="直線コネクタ 744">
          <a:extLst>
            <a:ext uri="{FF2B5EF4-FFF2-40B4-BE49-F238E27FC236}">
              <a16:creationId xmlns:a16="http://schemas.microsoft.com/office/drawing/2014/main" id="{12BC73FF-8583-4E72-A438-6749EF6B76B8}"/>
            </a:ext>
          </a:extLst>
        </xdr:cNvPr>
        <xdr:cNvCxnSpPr/>
      </xdr:nvCxnSpPr>
      <xdr:spPr>
        <a:xfrm flipV="1">
          <a:off x="18656300" y="1848116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6" name="n_1aveValue【庁舎】&#10;一人当たり面積">
          <a:extLst>
            <a:ext uri="{FF2B5EF4-FFF2-40B4-BE49-F238E27FC236}">
              <a16:creationId xmlns:a16="http://schemas.microsoft.com/office/drawing/2014/main" id="{118372B3-A846-46E2-A39E-C81BE94FD223}"/>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7" name="n_2aveValue【庁舎】&#10;一人当たり面積">
          <a:extLst>
            <a:ext uri="{FF2B5EF4-FFF2-40B4-BE49-F238E27FC236}">
              <a16:creationId xmlns:a16="http://schemas.microsoft.com/office/drawing/2014/main" id="{D6A477A5-C7BC-4979-8878-AB85A9BF38D6}"/>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8" name="n_3aveValue【庁舎】&#10;一人当たり面積">
          <a:extLst>
            <a:ext uri="{FF2B5EF4-FFF2-40B4-BE49-F238E27FC236}">
              <a16:creationId xmlns:a16="http://schemas.microsoft.com/office/drawing/2014/main" id="{8496460E-54AC-49D3-A7CB-1675E230CECD}"/>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9" name="n_4aveValue【庁舎】&#10;一人当たり面積">
          <a:extLst>
            <a:ext uri="{FF2B5EF4-FFF2-40B4-BE49-F238E27FC236}">
              <a16:creationId xmlns:a16="http://schemas.microsoft.com/office/drawing/2014/main" id="{B81AB1FF-60EF-4431-9E47-13B0EA1C8C9E}"/>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169563</xdr:rowOff>
    </xdr:from>
    <xdr:ext cx="469744" cy="259045"/>
    <xdr:sp macro="" textlink="">
      <xdr:nvSpPr>
        <xdr:cNvPr id="750" name="n_1mainValue【庁舎】&#10;一人当たり面積">
          <a:extLst>
            <a:ext uri="{FF2B5EF4-FFF2-40B4-BE49-F238E27FC236}">
              <a16:creationId xmlns:a16="http://schemas.microsoft.com/office/drawing/2014/main" id="{A8067956-B88E-4424-8FAA-314C1DDFB31F}"/>
            </a:ext>
          </a:extLst>
        </xdr:cNvPr>
        <xdr:cNvSpPr txBox="1"/>
      </xdr:nvSpPr>
      <xdr:spPr>
        <a:xfrm>
          <a:off x="210757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2303</xdr:rowOff>
    </xdr:from>
    <xdr:ext cx="469744" cy="259045"/>
    <xdr:sp macro="" textlink="">
      <xdr:nvSpPr>
        <xdr:cNvPr id="751" name="n_2mainValue【庁舎】&#10;一人当たり面積">
          <a:extLst>
            <a:ext uri="{FF2B5EF4-FFF2-40B4-BE49-F238E27FC236}">
              <a16:creationId xmlns:a16="http://schemas.microsoft.com/office/drawing/2014/main" id="{1BADA2A4-C551-47CA-9FB2-C8F2B80ECCFC}"/>
            </a:ext>
          </a:extLst>
        </xdr:cNvPr>
        <xdr:cNvSpPr txBox="1"/>
      </xdr:nvSpPr>
      <xdr:spPr>
        <a:xfrm>
          <a:off x="20199427"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6494</xdr:rowOff>
    </xdr:from>
    <xdr:ext cx="469744" cy="259045"/>
    <xdr:sp macro="" textlink="">
      <xdr:nvSpPr>
        <xdr:cNvPr id="752" name="n_3mainValue【庁舎】&#10;一人当たり面積">
          <a:extLst>
            <a:ext uri="{FF2B5EF4-FFF2-40B4-BE49-F238E27FC236}">
              <a16:creationId xmlns:a16="http://schemas.microsoft.com/office/drawing/2014/main" id="{1F2B7A99-43E6-477C-ACA7-CB3378B6E7AC}"/>
            </a:ext>
          </a:extLst>
        </xdr:cNvPr>
        <xdr:cNvSpPr txBox="1"/>
      </xdr:nvSpPr>
      <xdr:spPr>
        <a:xfrm>
          <a:off x="19310427" y="1852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10304</xdr:rowOff>
    </xdr:from>
    <xdr:ext cx="469744" cy="259045"/>
    <xdr:sp macro="" textlink="">
      <xdr:nvSpPr>
        <xdr:cNvPr id="753" name="n_4mainValue【庁舎】&#10;一人当たり面積">
          <a:extLst>
            <a:ext uri="{FF2B5EF4-FFF2-40B4-BE49-F238E27FC236}">
              <a16:creationId xmlns:a16="http://schemas.microsoft.com/office/drawing/2014/main" id="{1BA4B700-DABC-4D51-8B47-96BCEF48A465}"/>
            </a:ext>
          </a:extLst>
        </xdr:cNvPr>
        <xdr:cNvSpPr txBox="1"/>
      </xdr:nvSpPr>
      <xdr:spPr>
        <a:xfrm>
          <a:off x="18421427" y="185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DB9CBF34-DC3D-4D4E-AE87-0276EF4B546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71FB326E-238B-4F95-959A-B02A4950C9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FEA129A8-585A-4896-89AC-B697EADC7A9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分類別に見ると、体育館・プール、一般廃棄物処理施設、保健センター及び庁舎で老朽化が進んでいる傾向にある。一部の施設を除き、いずれも類似団体と比較し高い水準となっている。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effectLst/>
              <a:latin typeface="ＭＳ Ｐゴシック" panose="020B0600070205080204" pitchFamily="50" charset="-128"/>
              <a:ea typeface="ＭＳ Ｐゴシック" panose="020B0600070205080204" pitchFamily="50" charset="-128"/>
            </a:rPr>
            <a:t>一般廃棄物処理施設については、一部事務組合で運営している。老朽化した施設の更新には膨大なコストがかかるため、今後、隣接市町村への処理委託等に向けて検討を進めている。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人口減少に伴い、一人当たりに換算した数値は年々増加傾向となっているため、公共施設等総合管理計画及び個別施設計画に基づき、優先度の高い施設の更新及び長寿命化を検討し、適正管理に努めていく。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9045149</v>
      </c>
      <c r="BO4" s="484"/>
      <c r="BP4" s="484"/>
      <c r="BQ4" s="484"/>
      <c r="BR4" s="484"/>
      <c r="BS4" s="484"/>
      <c r="BT4" s="484"/>
      <c r="BU4" s="485"/>
      <c r="BV4" s="483">
        <v>8371078</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10.7</v>
      </c>
      <c r="CU4" s="624"/>
      <c r="CV4" s="624"/>
      <c r="CW4" s="624"/>
      <c r="CX4" s="624"/>
      <c r="CY4" s="624"/>
      <c r="CZ4" s="624"/>
      <c r="DA4" s="625"/>
      <c r="DB4" s="623">
        <v>8.9</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8467161</v>
      </c>
      <c r="BO5" s="455"/>
      <c r="BP5" s="455"/>
      <c r="BQ5" s="455"/>
      <c r="BR5" s="455"/>
      <c r="BS5" s="455"/>
      <c r="BT5" s="455"/>
      <c r="BU5" s="456"/>
      <c r="BV5" s="454">
        <v>7909984</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84.5</v>
      </c>
      <c r="CU5" s="452"/>
      <c r="CV5" s="452"/>
      <c r="CW5" s="452"/>
      <c r="CX5" s="452"/>
      <c r="CY5" s="452"/>
      <c r="CZ5" s="452"/>
      <c r="DA5" s="453"/>
      <c r="DB5" s="451">
        <v>89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577988</v>
      </c>
      <c r="BO6" s="455"/>
      <c r="BP6" s="455"/>
      <c r="BQ6" s="455"/>
      <c r="BR6" s="455"/>
      <c r="BS6" s="455"/>
      <c r="BT6" s="455"/>
      <c r="BU6" s="456"/>
      <c r="BV6" s="454">
        <v>461094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84.7</v>
      </c>
      <c r="CU6" s="598"/>
      <c r="CV6" s="598"/>
      <c r="CW6" s="598"/>
      <c r="CX6" s="598"/>
      <c r="CY6" s="598"/>
      <c r="CZ6" s="598"/>
      <c r="DA6" s="599"/>
      <c r="DB6" s="597">
        <v>89.4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52410</v>
      </c>
      <c r="BO7" s="455"/>
      <c r="BP7" s="455"/>
      <c r="BQ7" s="455"/>
      <c r="BR7" s="455"/>
      <c r="BS7" s="455"/>
      <c r="BT7" s="455"/>
      <c r="BU7" s="456"/>
      <c r="BV7" s="454">
        <v>35256</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4923597</v>
      </c>
      <c r="CU7" s="455"/>
      <c r="CV7" s="455"/>
      <c r="CW7" s="455"/>
      <c r="CX7" s="455"/>
      <c r="CY7" s="455"/>
      <c r="CZ7" s="455"/>
      <c r="DA7" s="456"/>
      <c r="DB7" s="454">
        <v>4806519</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525578</v>
      </c>
      <c r="BO8" s="455"/>
      <c r="BP8" s="455"/>
      <c r="BQ8" s="455"/>
      <c r="BR8" s="455"/>
      <c r="BS8" s="455"/>
      <c r="BT8" s="455"/>
      <c r="BU8" s="456"/>
      <c r="BV8" s="454">
        <v>425838</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0.26</v>
      </c>
      <c r="CU8" s="558"/>
      <c r="CV8" s="558"/>
      <c r="CW8" s="558"/>
      <c r="CX8" s="558"/>
      <c r="CY8" s="558"/>
      <c r="CZ8" s="558"/>
      <c r="DA8" s="559"/>
      <c r="DB8" s="557">
        <v>0.25</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8989</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99740</v>
      </c>
      <c r="BO9" s="455"/>
      <c r="BP9" s="455"/>
      <c r="BQ9" s="455"/>
      <c r="BR9" s="455"/>
      <c r="BS9" s="455"/>
      <c r="BT9" s="455"/>
      <c r="BU9" s="456"/>
      <c r="BV9" s="454">
        <v>-55970</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10.1</v>
      </c>
      <c r="CU9" s="452"/>
      <c r="CV9" s="452"/>
      <c r="CW9" s="452"/>
      <c r="CX9" s="452"/>
      <c r="CY9" s="452"/>
      <c r="CZ9" s="452"/>
      <c r="DA9" s="453"/>
      <c r="DB9" s="451">
        <v>11</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10029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215665</v>
      </c>
      <c r="BO10" s="455"/>
      <c r="BP10" s="455"/>
      <c r="BQ10" s="455"/>
      <c r="BR10" s="455"/>
      <c r="BS10" s="455"/>
      <c r="BT10" s="455"/>
      <c r="BU10" s="456"/>
      <c r="BV10" s="454">
        <v>5014</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8456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440000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8299</v>
      </c>
      <c r="S13" s="542"/>
      <c r="T13" s="542"/>
      <c r="U13" s="542"/>
      <c r="V13" s="543"/>
      <c r="W13" s="544" t="s">
        <v>131</v>
      </c>
      <c r="X13" s="440"/>
      <c r="Y13" s="440"/>
      <c r="Z13" s="440"/>
      <c r="AA13" s="440"/>
      <c r="AB13" s="441"/>
      <c r="AC13" s="407">
        <v>1212</v>
      </c>
      <c r="AD13" s="408"/>
      <c r="AE13" s="408"/>
      <c r="AF13" s="408"/>
      <c r="AG13" s="409"/>
      <c r="AH13" s="407">
        <v>1363</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-124595</v>
      </c>
      <c r="BO13" s="455"/>
      <c r="BP13" s="455"/>
      <c r="BQ13" s="455"/>
      <c r="BR13" s="455"/>
      <c r="BS13" s="455"/>
      <c r="BT13" s="455"/>
      <c r="BU13" s="456"/>
      <c r="BV13" s="454">
        <v>-50956</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11.6</v>
      </c>
      <c r="CU13" s="452"/>
      <c r="CV13" s="452"/>
      <c r="CW13" s="452"/>
      <c r="CX13" s="452"/>
      <c r="CY13" s="452"/>
      <c r="CZ13" s="452"/>
      <c r="DA13" s="453"/>
      <c r="DB13" s="451">
        <v>11.6</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8672</v>
      </c>
      <c r="S14" s="542"/>
      <c r="T14" s="542"/>
      <c r="U14" s="542"/>
      <c r="V14" s="543"/>
      <c r="W14" s="545"/>
      <c r="X14" s="443"/>
      <c r="Y14" s="443"/>
      <c r="Z14" s="443"/>
      <c r="AA14" s="443"/>
      <c r="AB14" s="444"/>
      <c r="AC14" s="534">
        <v>24.7</v>
      </c>
      <c r="AD14" s="535"/>
      <c r="AE14" s="535"/>
      <c r="AF14" s="535"/>
      <c r="AG14" s="536"/>
      <c r="AH14" s="534">
        <v>25.7</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16.600000000000001</v>
      </c>
      <c r="CU14" s="552"/>
      <c r="CV14" s="552"/>
      <c r="CW14" s="552"/>
      <c r="CX14" s="552"/>
      <c r="CY14" s="552"/>
      <c r="CZ14" s="552"/>
      <c r="DA14" s="553"/>
      <c r="DB14" s="551">
        <v>23.4</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8534</v>
      </c>
      <c r="S15" s="542"/>
      <c r="T15" s="542"/>
      <c r="U15" s="542"/>
      <c r="V15" s="543"/>
      <c r="W15" s="544" t="s">
        <v>137</v>
      </c>
      <c r="X15" s="440"/>
      <c r="Y15" s="440"/>
      <c r="Z15" s="440"/>
      <c r="AA15" s="440"/>
      <c r="AB15" s="441"/>
      <c r="AC15" s="407">
        <v>1129</v>
      </c>
      <c r="AD15" s="408"/>
      <c r="AE15" s="408"/>
      <c r="AF15" s="408"/>
      <c r="AG15" s="409"/>
      <c r="AH15" s="407">
        <v>1177</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1177484</v>
      </c>
      <c r="BO15" s="484"/>
      <c r="BP15" s="484"/>
      <c r="BQ15" s="484"/>
      <c r="BR15" s="484"/>
      <c r="BS15" s="484"/>
      <c r="BT15" s="484"/>
      <c r="BU15" s="485"/>
      <c r="BV15" s="483">
        <v>1170814</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23</v>
      </c>
      <c r="AD16" s="535"/>
      <c r="AE16" s="535"/>
      <c r="AF16" s="535"/>
      <c r="AG16" s="536"/>
      <c r="AH16" s="534">
        <v>22.2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4623441</v>
      </c>
      <c r="BO16" s="455"/>
      <c r="BP16" s="455"/>
      <c r="BQ16" s="455"/>
      <c r="BR16" s="455"/>
      <c r="BS16" s="455"/>
      <c r="BT16" s="455"/>
      <c r="BU16" s="456"/>
      <c r="BV16" s="454">
        <v>4495339</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2570</v>
      </c>
      <c r="AD17" s="408"/>
      <c r="AE17" s="408"/>
      <c r="AF17" s="408"/>
      <c r="AG17" s="409"/>
      <c r="AH17" s="407">
        <v>2763</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1467558</v>
      </c>
      <c r="BO17" s="455"/>
      <c r="BP17" s="455"/>
      <c r="BQ17" s="455"/>
      <c r="BR17" s="455"/>
      <c r="BS17" s="455"/>
      <c r="BT17" s="455"/>
      <c r="BU17" s="456"/>
      <c r="BV17" s="454">
        <v>1460050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170.21</v>
      </c>
      <c r="M18" s="507"/>
      <c r="N18" s="507"/>
      <c r="O18" s="507"/>
      <c r="P18" s="507"/>
      <c r="Q18" s="507"/>
      <c r="R18" s="508"/>
      <c r="S18" s="508"/>
      <c r="T18" s="508"/>
      <c r="U18" s="508"/>
      <c r="V18" s="509"/>
      <c r="W18" s="525"/>
      <c r="X18" s="526"/>
      <c r="Y18" s="526"/>
      <c r="Z18" s="526"/>
      <c r="AA18" s="526"/>
      <c r="AB18" s="550"/>
      <c r="AC18" s="424">
        <v>52.3</v>
      </c>
      <c r="AD18" s="425"/>
      <c r="AE18" s="425"/>
      <c r="AF18" s="425"/>
      <c r="AG18" s="510"/>
      <c r="AH18" s="424">
        <v>52.1</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4217256</v>
      </c>
      <c r="BO18" s="455"/>
      <c r="BP18" s="455"/>
      <c r="BQ18" s="455"/>
      <c r="BR18" s="455"/>
      <c r="BS18" s="455"/>
      <c r="BT18" s="455"/>
      <c r="BU18" s="456"/>
      <c r="BV18" s="454">
        <v>4298724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53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6630708</v>
      </c>
      <c r="BO19" s="455"/>
      <c r="BP19" s="455"/>
      <c r="BQ19" s="455"/>
      <c r="BR19" s="455"/>
      <c r="BS19" s="455"/>
      <c r="BT19" s="455"/>
      <c r="BU19" s="456"/>
      <c r="BV19" s="454">
        <v>6003623</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3119</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5729072</v>
      </c>
      <c r="BO22" s="484"/>
      <c r="BP22" s="484"/>
      <c r="BQ22" s="484"/>
      <c r="BR22" s="484"/>
      <c r="BS22" s="484"/>
      <c r="BT22" s="484"/>
      <c r="BU22" s="485"/>
      <c r="BV22" s="483">
        <v>6021944</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5697747</v>
      </c>
      <c r="BO23" s="455"/>
      <c r="BP23" s="455"/>
      <c r="BQ23" s="455"/>
      <c r="BR23" s="455"/>
      <c r="BS23" s="455"/>
      <c r="BT23" s="455"/>
      <c r="BU23" s="456"/>
      <c r="BV23" s="454">
        <v>5989125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7270</v>
      </c>
      <c r="R24" s="408"/>
      <c r="S24" s="408"/>
      <c r="T24" s="408"/>
      <c r="U24" s="408"/>
      <c r="V24" s="409"/>
      <c r="W24" s="497"/>
      <c r="X24" s="434"/>
      <c r="Y24" s="435"/>
      <c r="Z24" s="410" t="s">
        <v>162</v>
      </c>
      <c r="AA24" s="411"/>
      <c r="AB24" s="411"/>
      <c r="AC24" s="411"/>
      <c r="AD24" s="411"/>
      <c r="AE24" s="411"/>
      <c r="AF24" s="411"/>
      <c r="AG24" s="412"/>
      <c r="AH24" s="407">
        <v>126</v>
      </c>
      <c r="AI24" s="408"/>
      <c r="AJ24" s="408"/>
      <c r="AK24" s="408"/>
      <c r="AL24" s="409"/>
      <c r="AM24" s="407">
        <v>352296</v>
      </c>
      <c r="AN24" s="408"/>
      <c r="AO24" s="408"/>
      <c r="AP24" s="408"/>
      <c r="AQ24" s="408"/>
      <c r="AR24" s="409"/>
      <c r="AS24" s="407">
        <v>2796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3784385</v>
      </c>
      <c r="BO24" s="455"/>
      <c r="BP24" s="455"/>
      <c r="BQ24" s="455"/>
      <c r="BR24" s="455"/>
      <c r="BS24" s="455"/>
      <c r="BT24" s="455"/>
      <c r="BU24" s="456"/>
      <c r="BV24" s="454">
        <v>3862490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5570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389</v>
      </c>
      <c r="BO25" s="484"/>
      <c r="BP25" s="484"/>
      <c r="BQ25" s="484"/>
      <c r="BR25" s="484"/>
      <c r="BS25" s="484"/>
      <c r="BT25" s="484"/>
      <c r="BU25" s="485"/>
      <c r="BV25" s="483">
        <v>88221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5150</v>
      </c>
      <c r="R26" s="408"/>
      <c r="S26" s="408"/>
      <c r="T26" s="408"/>
      <c r="U26" s="408"/>
      <c r="V26" s="409"/>
      <c r="W26" s="497"/>
      <c r="X26" s="434"/>
      <c r="Y26" s="435"/>
      <c r="Z26" s="410" t="s">
        <v>168</v>
      </c>
      <c r="AA26" s="465"/>
      <c r="AB26" s="465"/>
      <c r="AC26" s="465"/>
      <c r="AD26" s="465"/>
      <c r="AE26" s="465"/>
      <c r="AF26" s="465"/>
      <c r="AG26" s="466"/>
      <c r="AH26" s="407">
        <v>4</v>
      </c>
      <c r="AI26" s="408"/>
      <c r="AJ26" s="408"/>
      <c r="AK26" s="408"/>
      <c r="AL26" s="409"/>
      <c r="AM26" s="407">
        <v>11992</v>
      </c>
      <c r="AN26" s="408"/>
      <c r="AO26" s="408"/>
      <c r="AP26" s="408"/>
      <c r="AQ26" s="408"/>
      <c r="AR26" s="409"/>
      <c r="AS26" s="407">
        <v>2998</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3000</v>
      </c>
      <c r="R27" s="408"/>
      <c r="S27" s="408"/>
      <c r="T27" s="408"/>
      <c r="U27" s="408"/>
      <c r="V27" s="409"/>
      <c r="W27" s="497"/>
      <c r="X27" s="434"/>
      <c r="Y27" s="435"/>
      <c r="Z27" s="410" t="s">
        <v>171</v>
      </c>
      <c r="AA27" s="411"/>
      <c r="AB27" s="411"/>
      <c r="AC27" s="411"/>
      <c r="AD27" s="411"/>
      <c r="AE27" s="411"/>
      <c r="AF27" s="411"/>
      <c r="AG27" s="412"/>
      <c r="AH27" s="407">
        <v>1</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2340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1396454</v>
      </c>
      <c r="BO28" s="484"/>
      <c r="BP28" s="484"/>
      <c r="BQ28" s="484"/>
      <c r="BR28" s="484"/>
      <c r="BS28" s="484"/>
      <c r="BT28" s="484"/>
      <c r="BU28" s="485"/>
      <c r="BV28" s="483">
        <v>1620789</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10</v>
      </c>
      <c r="M29" s="408"/>
      <c r="N29" s="408"/>
      <c r="O29" s="408"/>
      <c r="P29" s="409"/>
      <c r="Q29" s="407">
        <v>2150</v>
      </c>
      <c r="R29" s="408"/>
      <c r="S29" s="408"/>
      <c r="T29" s="408"/>
      <c r="U29" s="408"/>
      <c r="V29" s="409"/>
      <c r="W29" s="498"/>
      <c r="X29" s="499"/>
      <c r="Y29" s="500"/>
      <c r="Z29" s="410" t="s">
        <v>178</v>
      </c>
      <c r="AA29" s="411"/>
      <c r="AB29" s="411"/>
      <c r="AC29" s="411"/>
      <c r="AD29" s="411"/>
      <c r="AE29" s="411"/>
      <c r="AF29" s="411"/>
      <c r="AG29" s="412"/>
      <c r="AH29" s="407">
        <v>127</v>
      </c>
      <c r="AI29" s="408"/>
      <c r="AJ29" s="408"/>
      <c r="AK29" s="408"/>
      <c r="AL29" s="409"/>
      <c r="AM29" s="407">
        <v>354463</v>
      </c>
      <c r="AN29" s="408"/>
      <c r="AO29" s="408"/>
      <c r="AP29" s="408"/>
      <c r="AQ29" s="408"/>
      <c r="AR29" s="409"/>
      <c r="AS29" s="407">
        <v>2791</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87521</v>
      </c>
      <c r="BO29" s="455"/>
      <c r="BP29" s="455"/>
      <c r="BQ29" s="455"/>
      <c r="BR29" s="455"/>
      <c r="BS29" s="455"/>
      <c r="BT29" s="455"/>
      <c r="BU29" s="456"/>
      <c r="BV29" s="454">
        <v>95866</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94.5</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1108243</v>
      </c>
      <c r="BO30" s="489"/>
      <c r="BP30" s="489"/>
      <c r="BQ30" s="489"/>
      <c r="BR30" s="489"/>
      <c r="BS30" s="489"/>
      <c r="BT30" s="489"/>
      <c r="BU30" s="490"/>
      <c r="BV30" s="488">
        <v>812564</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簡易水道事業会計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t="str">
        <f>IF(BY34="","",MAX(C34:D43,U34:V43,AM34:AN43,BE34:BF43)+1)</f>
        <v/>
      </c>
      <c r="BX34" s="402"/>
      <c r="BY34" s="403" t="str">
        <f>IF('各会計、関係団体の財政状況及び健全化判断比率'!B68="","",'各会計、関係団体の財政状況及び健全化判断比率'!B68)</f>
        <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特定環境保全公共下水道事業会計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t="str">
        <f t="shared" ref="BW35:BW43" si="2">IF(BY35="","",BW34+1)</f>
        <v/>
      </c>
      <c r="BX35" s="402"/>
      <c r="BY35" s="403" t="str">
        <f>IF('各会計、関係団体の財政状況及び健全化判断比率'!B69="","",'各会計、関係団体の財政状況及び健全化判断比率'!B69)</f>
        <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7</v>
      </c>
      <c r="AN36" s="402"/>
      <c r="AO36" s="403" t="str">
        <f>IF('各会計、関係団体の財政状況及び健全化判断比率'!B33="","",'各会計、関係団体の財政状況及び健全化判断比率'!B33)</f>
        <v>農業集落排水事業会計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t="str">
        <f t="shared" si="2"/>
        <v/>
      </c>
      <c r="BX36" s="402"/>
      <c r="BY36" s="403" t="str">
        <f>IF('各会計、関係団体の財政状況及び健全化判断比率'!B70="","",'各会計、関係団体の財政状況及び健全化判断比率'!B70)</f>
        <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8</v>
      </c>
      <c r="AN37" s="402"/>
      <c r="AO37" s="403" t="str">
        <f>IF('各会計、関係団体の財政状況及び健全化判断比率'!B34="","",'各会計、関係団体の財政状況及び健全化判断比率'!B34)</f>
        <v>病院事業会計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t="str">
        <f t="shared" si="2"/>
        <v/>
      </c>
      <c r="BX37" s="402"/>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II8/ZXWdB0szrOsRfibu5mfGfbrbgk5+YQYzSI0sJ2VmBW7O5/odNAU8+O7tM8rIX0Qq6ifSx9utNd7mf1ZHYQ==" saltValue="SuYHfVD0bRi8oMoRPCt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1117039</v>
      </c>
      <c r="S5" s="712"/>
      <c r="T5" s="712"/>
      <c r="U5" s="712"/>
      <c r="V5" s="712"/>
      <c r="W5" s="712"/>
      <c r="X5" s="712"/>
      <c r="Y5" s="737"/>
      <c r="Z5" s="750">
        <v>12.3</v>
      </c>
      <c r="AA5" s="750"/>
      <c r="AB5" s="750"/>
      <c r="AC5" s="750"/>
      <c r="AD5" s="751">
        <v>1117039</v>
      </c>
      <c r="AE5" s="751"/>
      <c r="AF5" s="751"/>
      <c r="AG5" s="751"/>
      <c r="AH5" s="751"/>
      <c r="AI5" s="751"/>
      <c r="AJ5" s="751"/>
      <c r="AK5" s="751"/>
      <c r="AL5" s="738">
        <v>22.4</v>
      </c>
      <c r="AM5" s="720"/>
      <c r="AN5" s="720"/>
      <c r="AO5" s="739"/>
      <c r="AP5" s="714" t="s">
        <v>217</v>
      </c>
      <c r="AQ5" s="715"/>
      <c r="AR5" s="715"/>
      <c r="AS5" s="715"/>
      <c r="AT5" s="715"/>
      <c r="AU5" s="715"/>
      <c r="AV5" s="715"/>
      <c r="AW5" s="715"/>
      <c r="AX5" s="715"/>
      <c r="AY5" s="715"/>
      <c r="AZ5" s="715"/>
      <c r="BA5" s="715"/>
      <c r="BB5" s="715"/>
      <c r="BC5" s="715"/>
      <c r="BD5" s="715"/>
      <c r="BE5" s="715"/>
      <c r="BF5" s="716"/>
      <c r="BG5" s="656">
        <v>1112078</v>
      </c>
      <c r="BH5" s="657"/>
      <c r="BI5" s="657"/>
      <c r="BJ5" s="657"/>
      <c r="BK5" s="657"/>
      <c r="BL5" s="657"/>
      <c r="BM5" s="657"/>
      <c r="BN5" s="658"/>
      <c r="BO5" s="694">
        <v>99.6</v>
      </c>
      <c r="BP5" s="694"/>
      <c r="BQ5" s="694"/>
      <c r="BR5" s="694"/>
      <c r="BS5" s="695">
        <v>23517</v>
      </c>
      <c r="BT5" s="695"/>
      <c r="BU5" s="695"/>
      <c r="BV5" s="695"/>
      <c r="BW5" s="695"/>
      <c r="BX5" s="695"/>
      <c r="BY5" s="695"/>
      <c r="BZ5" s="695"/>
      <c r="CA5" s="695"/>
      <c r="CB5" s="730"/>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93126</v>
      </c>
      <c r="S6" s="657"/>
      <c r="T6" s="657"/>
      <c r="U6" s="657"/>
      <c r="V6" s="657"/>
      <c r="W6" s="657"/>
      <c r="X6" s="657"/>
      <c r="Y6" s="658"/>
      <c r="Z6" s="694">
        <v>1</v>
      </c>
      <c r="AA6" s="694"/>
      <c r="AB6" s="694"/>
      <c r="AC6" s="694"/>
      <c r="AD6" s="695">
        <v>93126</v>
      </c>
      <c r="AE6" s="695"/>
      <c r="AF6" s="695"/>
      <c r="AG6" s="695"/>
      <c r="AH6" s="695"/>
      <c r="AI6" s="695"/>
      <c r="AJ6" s="695"/>
      <c r="AK6" s="695"/>
      <c r="AL6" s="659">
        <v>1.9</v>
      </c>
      <c r="AM6" s="660"/>
      <c r="AN6" s="660"/>
      <c r="AO6" s="696"/>
      <c r="AP6" s="653" t="s">
        <v>222</v>
      </c>
      <c r="AQ6" s="654"/>
      <c r="AR6" s="654"/>
      <c r="AS6" s="654"/>
      <c r="AT6" s="654"/>
      <c r="AU6" s="654"/>
      <c r="AV6" s="654"/>
      <c r="AW6" s="654"/>
      <c r="AX6" s="654"/>
      <c r="AY6" s="654"/>
      <c r="AZ6" s="654"/>
      <c r="BA6" s="654"/>
      <c r="BB6" s="654"/>
      <c r="BC6" s="654"/>
      <c r="BD6" s="654"/>
      <c r="BE6" s="654"/>
      <c r="BF6" s="655"/>
      <c r="BG6" s="656">
        <v>1112078</v>
      </c>
      <c r="BH6" s="657"/>
      <c r="BI6" s="657"/>
      <c r="BJ6" s="657"/>
      <c r="BK6" s="657"/>
      <c r="BL6" s="657"/>
      <c r="BM6" s="657"/>
      <c r="BN6" s="658"/>
      <c r="BO6" s="694">
        <v>99.6</v>
      </c>
      <c r="BP6" s="694"/>
      <c r="BQ6" s="694"/>
      <c r="BR6" s="694"/>
      <c r="BS6" s="695">
        <v>23517</v>
      </c>
      <c r="BT6" s="695"/>
      <c r="BU6" s="695"/>
      <c r="BV6" s="695"/>
      <c r="BW6" s="695"/>
      <c r="BX6" s="695"/>
      <c r="BY6" s="695"/>
      <c r="BZ6" s="695"/>
      <c r="CA6" s="695"/>
      <c r="CB6" s="730"/>
      <c r="CD6" s="714" t="s">
        <v>223</v>
      </c>
      <c r="CE6" s="715"/>
      <c r="CF6" s="715"/>
      <c r="CG6" s="715"/>
      <c r="CH6" s="715"/>
      <c r="CI6" s="715"/>
      <c r="CJ6" s="715"/>
      <c r="CK6" s="715"/>
      <c r="CL6" s="715"/>
      <c r="CM6" s="715"/>
      <c r="CN6" s="715"/>
      <c r="CO6" s="715"/>
      <c r="CP6" s="715"/>
      <c r="CQ6" s="716"/>
      <c r="CR6" s="656">
        <v>77809</v>
      </c>
      <c r="CS6" s="657"/>
      <c r="CT6" s="657"/>
      <c r="CU6" s="657"/>
      <c r="CV6" s="657"/>
      <c r="CW6" s="657"/>
      <c r="CX6" s="657"/>
      <c r="CY6" s="658"/>
      <c r="CZ6" s="738">
        <v>0.9</v>
      </c>
      <c r="DA6" s="720"/>
      <c r="DB6" s="720"/>
      <c r="DC6" s="740"/>
      <c r="DD6" s="662" t="s">
        <v>122</v>
      </c>
      <c r="DE6" s="657"/>
      <c r="DF6" s="657"/>
      <c r="DG6" s="657"/>
      <c r="DH6" s="657"/>
      <c r="DI6" s="657"/>
      <c r="DJ6" s="657"/>
      <c r="DK6" s="657"/>
      <c r="DL6" s="657"/>
      <c r="DM6" s="657"/>
      <c r="DN6" s="657"/>
      <c r="DO6" s="657"/>
      <c r="DP6" s="658"/>
      <c r="DQ6" s="662">
        <v>77809</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298</v>
      </c>
      <c r="S7" s="657"/>
      <c r="T7" s="657"/>
      <c r="U7" s="657"/>
      <c r="V7" s="657"/>
      <c r="W7" s="657"/>
      <c r="X7" s="657"/>
      <c r="Y7" s="658"/>
      <c r="Z7" s="694">
        <v>0</v>
      </c>
      <c r="AA7" s="694"/>
      <c r="AB7" s="694"/>
      <c r="AC7" s="694"/>
      <c r="AD7" s="695">
        <v>298</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393434</v>
      </c>
      <c r="BH7" s="657"/>
      <c r="BI7" s="657"/>
      <c r="BJ7" s="657"/>
      <c r="BK7" s="657"/>
      <c r="BL7" s="657"/>
      <c r="BM7" s="657"/>
      <c r="BN7" s="658"/>
      <c r="BO7" s="694">
        <v>35.200000000000003</v>
      </c>
      <c r="BP7" s="694"/>
      <c r="BQ7" s="694"/>
      <c r="BR7" s="694"/>
      <c r="BS7" s="695">
        <v>23517</v>
      </c>
      <c r="BT7" s="695"/>
      <c r="BU7" s="695"/>
      <c r="BV7" s="695"/>
      <c r="BW7" s="695"/>
      <c r="BX7" s="695"/>
      <c r="BY7" s="695"/>
      <c r="BZ7" s="695"/>
      <c r="CA7" s="695"/>
      <c r="CB7" s="730"/>
      <c r="CD7" s="653" t="s">
        <v>226</v>
      </c>
      <c r="CE7" s="654"/>
      <c r="CF7" s="654"/>
      <c r="CG7" s="654"/>
      <c r="CH7" s="654"/>
      <c r="CI7" s="654"/>
      <c r="CJ7" s="654"/>
      <c r="CK7" s="654"/>
      <c r="CL7" s="654"/>
      <c r="CM7" s="654"/>
      <c r="CN7" s="654"/>
      <c r="CO7" s="654"/>
      <c r="CP7" s="654"/>
      <c r="CQ7" s="655"/>
      <c r="CR7" s="656">
        <v>1805866</v>
      </c>
      <c r="CS7" s="657"/>
      <c r="CT7" s="657"/>
      <c r="CU7" s="657"/>
      <c r="CV7" s="657"/>
      <c r="CW7" s="657"/>
      <c r="CX7" s="657"/>
      <c r="CY7" s="658"/>
      <c r="CZ7" s="694">
        <v>21.3</v>
      </c>
      <c r="DA7" s="694"/>
      <c r="DB7" s="694"/>
      <c r="DC7" s="694"/>
      <c r="DD7" s="662">
        <v>88890</v>
      </c>
      <c r="DE7" s="657"/>
      <c r="DF7" s="657"/>
      <c r="DG7" s="657"/>
      <c r="DH7" s="657"/>
      <c r="DI7" s="657"/>
      <c r="DJ7" s="657"/>
      <c r="DK7" s="657"/>
      <c r="DL7" s="657"/>
      <c r="DM7" s="657"/>
      <c r="DN7" s="657"/>
      <c r="DO7" s="657"/>
      <c r="DP7" s="658"/>
      <c r="DQ7" s="662">
        <v>1177809</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6512</v>
      </c>
      <c r="S8" s="657"/>
      <c r="T8" s="657"/>
      <c r="U8" s="657"/>
      <c r="V8" s="657"/>
      <c r="W8" s="657"/>
      <c r="X8" s="657"/>
      <c r="Y8" s="658"/>
      <c r="Z8" s="694">
        <v>0.1</v>
      </c>
      <c r="AA8" s="694"/>
      <c r="AB8" s="694"/>
      <c r="AC8" s="694"/>
      <c r="AD8" s="695">
        <v>6512</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13585</v>
      </c>
      <c r="BH8" s="657"/>
      <c r="BI8" s="657"/>
      <c r="BJ8" s="657"/>
      <c r="BK8" s="657"/>
      <c r="BL8" s="657"/>
      <c r="BM8" s="657"/>
      <c r="BN8" s="658"/>
      <c r="BO8" s="694">
        <v>1.2</v>
      </c>
      <c r="BP8" s="694"/>
      <c r="BQ8" s="694"/>
      <c r="BR8" s="694"/>
      <c r="BS8" s="695" t="s">
        <v>122</v>
      </c>
      <c r="BT8" s="695"/>
      <c r="BU8" s="695"/>
      <c r="BV8" s="695"/>
      <c r="BW8" s="695"/>
      <c r="BX8" s="695"/>
      <c r="BY8" s="695"/>
      <c r="BZ8" s="695"/>
      <c r="CA8" s="695"/>
      <c r="CB8" s="730"/>
      <c r="CD8" s="653" t="s">
        <v>229</v>
      </c>
      <c r="CE8" s="654"/>
      <c r="CF8" s="654"/>
      <c r="CG8" s="654"/>
      <c r="CH8" s="654"/>
      <c r="CI8" s="654"/>
      <c r="CJ8" s="654"/>
      <c r="CK8" s="654"/>
      <c r="CL8" s="654"/>
      <c r="CM8" s="654"/>
      <c r="CN8" s="654"/>
      <c r="CO8" s="654"/>
      <c r="CP8" s="654"/>
      <c r="CQ8" s="655"/>
      <c r="CR8" s="656">
        <v>1629533</v>
      </c>
      <c r="CS8" s="657"/>
      <c r="CT8" s="657"/>
      <c r="CU8" s="657"/>
      <c r="CV8" s="657"/>
      <c r="CW8" s="657"/>
      <c r="CX8" s="657"/>
      <c r="CY8" s="658"/>
      <c r="CZ8" s="694">
        <v>19.2</v>
      </c>
      <c r="DA8" s="694"/>
      <c r="DB8" s="694"/>
      <c r="DC8" s="694"/>
      <c r="DD8" s="662">
        <v>7370</v>
      </c>
      <c r="DE8" s="657"/>
      <c r="DF8" s="657"/>
      <c r="DG8" s="657"/>
      <c r="DH8" s="657"/>
      <c r="DI8" s="657"/>
      <c r="DJ8" s="657"/>
      <c r="DK8" s="657"/>
      <c r="DL8" s="657"/>
      <c r="DM8" s="657"/>
      <c r="DN8" s="657"/>
      <c r="DO8" s="657"/>
      <c r="DP8" s="658"/>
      <c r="DQ8" s="662">
        <v>1004382</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8074</v>
      </c>
      <c r="S9" s="657"/>
      <c r="T9" s="657"/>
      <c r="U9" s="657"/>
      <c r="V9" s="657"/>
      <c r="W9" s="657"/>
      <c r="X9" s="657"/>
      <c r="Y9" s="658"/>
      <c r="Z9" s="694">
        <v>0.1</v>
      </c>
      <c r="AA9" s="694"/>
      <c r="AB9" s="694"/>
      <c r="AC9" s="694"/>
      <c r="AD9" s="695">
        <v>8074</v>
      </c>
      <c r="AE9" s="695"/>
      <c r="AF9" s="695"/>
      <c r="AG9" s="695"/>
      <c r="AH9" s="695"/>
      <c r="AI9" s="695"/>
      <c r="AJ9" s="695"/>
      <c r="AK9" s="695"/>
      <c r="AL9" s="659">
        <v>0.2</v>
      </c>
      <c r="AM9" s="660"/>
      <c r="AN9" s="660"/>
      <c r="AO9" s="696"/>
      <c r="AP9" s="653" t="s">
        <v>231</v>
      </c>
      <c r="AQ9" s="654"/>
      <c r="AR9" s="654"/>
      <c r="AS9" s="654"/>
      <c r="AT9" s="654"/>
      <c r="AU9" s="654"/>
      <c r="AV9" s="654"/>
      <c r="AW9" s="654"/>
      <c r="AX9" s="654"/>
      <c r="AY9" s="654"/>
      <c r="AZ9" s="654"/>
      <c r="BA9" s="654"/>
      <c r="BB9" s="654"/>
      <c r="BC9" s="654"/>
      <c r="BD9" s="654"/>
      <c r="BE9" s="654"/>
      <c r="BF9" s="655"/>
      <c r="BG9" s="656">
        <v>266968</v>
      </c>
      <c r="BH9" s="657"/>
      <c r="BI9" s="657"/>
      <c r="BJ9" s="657"/>
      <c r="BK9" s="657"/>
      <c r="BL9" s="657"/>
      <c r="BM9" s="657"/>
      <c r="BN9" s="658"/>
      <c r="BO9" s="694">
        <v>23.9</v>
      </c>
      <c r="BP9" s="694"/>
      <c r="BQ9" s="694"/>
      <c r="BR9" s="694"/>
      <c r="BS9" s="695" t="s">
        <v>122</v>
      </c>
      <c r="BT9" s="695"/>
      <c r="BU9" s="695"/>
      <c r="BV9" s="695"/>
      <c r="BW9" s="695"/>
      <c r="BX9" s="695"/>
      <c r="BY9" s="695"/>
      <c r="BZ9" s="695"/>
      <c r="CA9" s="695"/>
      <c r="CB9" s="730"/>
      <c r="CD9" s="653" t="s">
        <v>232</v>
      </c>
      <c r="CE9" s="654"/>
      <c r="CF9" s="654"/>
      <c r="CG9" s="654"/>
      <c r="CH9" s="654"/>
      <c r="CI9" s="654"/>
      <c r="CJ9" s="654"/>
      <c r="CK9" s="654"/>
      <c r="CL9" s="654"/>
      <c r="CM9" s="654"/>
      <c r="CN9" s="654"/>
      <c r="CO9" s="654"/>
      <c r="CP9" s="654"/>
      <c r="CQ9" s="655"/>
      <c r="CR9" s="656">
        <v>891715</v>
      </c>
      <c r="CS9" s="657"/>
      <c r="CT9" s="657"/>
      <c r="CU9" s="657"/>
      <c r="CV9" s="657"/>
      <c r="CW9" s="657"/>
      <c r="CX9" s="657"/>
      <c r="CY9" s="658"/>
      <c r="CZ9" s="694">
        <v>10.5</v>
      </c>
      <c r="DA9" s="694"/>
      <c r="DB9" s="694"/>
      <c r="DC9" s="694"/>
      <c r="DD9" s="662">
        <v>4682</v>
      </c>
      <c r="DE9" s="657"/>
      <c r="DF9" s="657"/>
      <c r="DG9" s="657"/>
      <c r="DH9" s="657"/>
      <c r="DI9" s="657"/>
      <c r="DJ9" s="657"/>
      <c r="DK9" s="657"/>
      <c r="DL9" s="657"/>
      <c r="DM9" s="657"/>
      <c r="DN9" s="657"/>
      <c r="DO9" s="657"/>
      <c r="DP9" s="658"/>
      <c r="DQ9" s="662">
        <v>785807</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30562</v>
      </c>
      <c r="BH10" s="657"/>
      <c r="BI10" s="657"/>
      <c r="BJ10" s="657"/>
      <c r="BK10" s="657"/>
      <c r="BL10" s="657"/>
      <c r="BM10" s="657"/>
      <c r="BN10" s="658"/>
      <c r="BO10" s="694">
        <v>2.7</v>
      </c>
      <c r="BP10" s="694"/>
      <c r="BQ10" s="694"/>
      <c r="BR10" s="694"/>
      <c r="BS10" s="695" t="s">
        <v>122</v>
      </c>
      <c r="BT10" s="695"/>
      <c r="BU10" s="695"/>
      <c r="BV10" s="695"/>
      <c r="BW10" s="695"/>
      <c r="BX10" s="695"/>
      <c r="BY10" s="695"/>
      <c r="BZ10" s="695"/>
      <c r="CA10" s="695"/>
      <c r="CB10" s="730"/>
      <c r="CD10" s="653" t="s">
        <v>235</v>
      </c>
      <c r="CE10" s="654"/>
      <c r="CF10" s="654"/>
      <c r="CG10" s="654"/>
      <c r="CH10" s="654"/>
      <c r="CI10" s="654"/>
      <c r="CJ10" s="654"/>
      <c r="CK10" s="654"/>
      <c r="CL10" s="654"/>
      <c r="CM10" s="654"/>
      <c r="CN10" s="654"/>
      <c r="CO10" s="654"/>
      <c r="CP10" s="654"/>
      <c r="CQ10" s="655"/>
      <c r="CR10" s="656">
        <v>17515</v>
      </c>
      <c r="CS10" s="657"/>
      <c r="CT10" s="657"/>
      <c r="CU10" s="657"/>
      <c r="CV10" s="657"/>
      <c r="CW10" s="657"/>
      <c r="CX10" s="657"/>
      <c r="CY10" s="658"/>
      <c r="CZ10" s="694">
        <v>0.2</v>
      </c>
      <c r="DA10" s="694"/>
      <c r="DB10" s="694"/>
      <c r="DC10" s="694"/>
      <c r="DD10" s="662" t="s">
        <v>122</v>
      </c>
      <c r="DE10" s="657"/>
      <c r="DF10" s="657"/>
      <c r="DG10" s="657"/>
      <c r="DH10" s="657"/>
      <c r="DI10" s="657"/>
      <c r="DJ10" s="657"/>
      <c r="DK10" s="657"/>
      <c r="DL10" s="657"/>
      <c r="DM10" s="657"/>
      <c r="DN10" s="657"/>
      <c r="DO10" s="657"/>
      <c r="DP10" s="658"/>
      <c r="DQ10" s="662">
        <v>6315</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234766</v>
      </c>
      <c r="S11" s="657"/>
      <c r="T11" s="657"/>
      <c r="U11" s="657"/>
      <c r="V11" s="657"/>
      <c r="W11" s="657"/>
      <c r="X11" s="657"/>
      <c r="Y11" s="658"/>
      <c r="Z11" s="659">
        <v>2.6</v>
      </c>
      <c r="AA11" s="660"/>
      <c r="AB11" s="660"/>
      <c r="AC11" s="661"/>
      <c r="AD11" s="662">
        <v>234766</v>
      </c>
      <c r="AE11" s="657"/>
      <c r="AF11" s="657"/>
      <c r="AG11" s="657"/>
      <c r="AH11" s="657"/>
      <c r="AI11" s="657"/>
      <c r="AJ11" s="657"/>
      <c r="AK11" s="658"/>
      <c r="AL11" s="659">
        <v>4.7</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82319</v>
      </c>
      <c r="BH11" s="657"/>
      <c r="BI11" s="657"/>
      <c r="BJ11" s="657"/>
      <c r="BK11" s="657"/>
      <c r="BL11" s="657"/>
      <c r="BM11" s="657"/>
      <c r="BN11" s="658"/>
      <c r="BO11" s="694">
        <v>7.4</v>
      </c>
      <c r="BP11" s="694"/>
      <c r="BQ11" s="694"/>
      <c r="BR11" s="694"/>
      <c r="BS11" s="695">
        <v>23517</v>
      </c>
      <c r="BT11" s="695"/>
      <c r="BU11" s="695"/>
      <c r="BV11" s="695"/>
      <c r="BW11" s="695"/>
      <c r="BX11" s="695"/>
      <c r="BY11" s="695"/>
      <c r="BZ11" s="695"/>
      <c r="CA11" s="695"/>
      <c r="CB11" s="730"/>
      <c r="CD11" s="653" t="s">
        <v>238</v>
      </c>
      <c r="CE11" s="654"/>
      <c r="CF11" s="654"/>
      <c r="CG11" s="654"/>
      <c r="CH11" s="654"/>
      <c r="CI11" s="654"/>
      <c r="CJ11" s="654"/>
      <c r="CK11" s="654"/>
      <c r="CL11" s="654"/>
      <c r="CM11" s="654"/>
      <c r="CN11" s="654"/>
      <c r="CO11" s="654"/>
      <c r="CP11" s="654"/>
      <c r="CQ11" s="655"/>
      <c r="CR11" s="656">
        <v>861936</v>
      </c>
      <c r="CS11" s="657"/>
      <c r="CT11" s="657"/>
      <c r="CU11" s="657"/>
      <c r="CV11" s="657"/>
      <c r="CW11" s="657"/>
      <c r="CX11" s="657"/>
      <c r="CY11" s="658"/>
      <c r="CZ11" s="694">
        <v>10.199999999999999</v>
      </c>
      <c r="DA11" s="694"/>
      <c r="DB11" s="694"/>
      <c r="DC11" s="694"/>
      <c r="DD11" s="662">
        <v>42561</v>
      </c>
      <c r="DE11" s="657"/>
      <c r="DF11" s="657"/>
      <c r="DG11" s="657"/>
      <c r="DH11" s="657"/>
      <c r="DI11" s="657"/>
      <c r="DJ11" s="657"/>
      <c r="DK11" s="657"/>
      <c r="DL11" s="657"/>
      <c r="DM11" s="657"/>
      <c r="DN11" s="657"/>
      <c r="DO11" s="657"/>
      <c r="DP11" s="658"/>
      <c r="DQ11" s="662">
        <v>608122</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605315</v>
      </c>
      <c r="BH12" s="657"/>
      <c r="BI12" s="657"/>
      <c r="BJ12" s="657"/>
      <c r="BK12" s="657"/>
      <c r="BL12" s="657"/>
      <c r="BM12" s="657"/>
      <c r="BN12" s="658"/>
      <c r="BO12" s="694">
        <v>54.2</v>
      </c>
      <c r="BP12" s="694"/>
      <c r="BQ12" s="694"/>
      <c r="BR12" s="694"/>
      <c r="BS12" s="695" t="s">
        <v>122</v>
      </c>
      <c r="BT12" s="695"/>
      <c r="BU12" s="695"/>
      <c r="BV12" s="695"/>
      <c r="BW12" s="695"/>
      <c r="BX12" s="695"/>
      <c r="BY12" s="695"/>
      <c r="BZ12" s="695"/>
      <c r="CA12" s="695"/>
      <c r="CB12" s="730"/>
      <c r="CD12" s="653" t="s">
        <v>241</v>
      </c>
      <c r="CE12" s="654"/>
      <c r="CF12" s="654"/>
      <c r="CG12" s="654"/>
      <c r="CH12" s="654"/>
      <c r="CI12" s="654"/>
      <c r="CJ12" s="654"/>
      <c r="CK12" s="654"/>
      <c r="CL12" s="654"/>
      <c r="CM12" s="654"/>
      <c r="CN12" s="654"/>
      <c r="CO12" s="654"/>
      <c r="CP12" s="654"/>
      <c r="CQ12" s="655"/>
      <c r="CR12" s="656">
        <v>224477</v>
      </c>
      <c r="CS12" s="657"/>
      <c r="CT12" s="657"/>
      <c r="CU12" s="657"/>
      <c r="CV12" s="657"/>
      <c r="CW12" s="657"/>
      <c r="CX12" s="657"/>
      <c r="CY12" s="658"/>
      <c r="CZ12" s="694">
        <v>2.7</v>
      </c>
      <c r="DA12" s="694"/>
      <c r="DB12" s="694"/>
      <c r="DC12" s="694"/>
      <c r="DD12" s="662">
        <v>890</v>
      </c>
      <c r="DE12" s="657"/>
      <c r="DF12" s="657"/>
      <c r="DG12" s="657"/>
      <c r="DH12" s="657"/>
      <c r="DI12" s="657"/>
      <c r="DJ12" s="657"/>
      <c r="DK12" s="657"/>
      <c r="DL12" s="657"/>
      <c r="DM12" s="657"/>
      <c r="DN12" s="657"/>
      <c r="DO12" s="657"/>
      <c r="DP12" s="658"/>
      <c r="DQ12" s="662">
        <v>142165</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v>2</v>
      </c>
      <c r="S13" s="657"/>
      <c r="T13" s="657"/>
      <c r="U13" s="657"/>
      <c r="V13" s="657"/>
      <c r="W13" s="657"/>
      <c r="X13" s="657"/>
      <c r="Y13" s="658"/>
      <c r="Z13" s="694">
        <v>0</v>
      </c>
      <c r="AA13" s="694"/>
      <c r="AB13" s="694"/>
      <c r="AC13" s="694"/>
      <c r="AD13" s="695">
        <v>2</v>
      </c>
      <c r="AE13" s="695"/>
      <c r="AF13" s="695"/>
      <c r="AG13" s="695"/>
      <c r="AH13" s="695"/>
      <c r="AI13" s="695"/>
      <c r="AJ13" s="695"/>
      <c r="AK13" s="695"/>
      <c r="AL13" s="659">
        <v>0</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604405</v>
      </c>
      <c r="BH13" s="657"/>
      <c r="BI13" s="657"/>
      <c r="BJ13" s="657"/>
      <c r="BK13" s="657"/>
      <c r="BL13" s="657"/>
      <c r="BM13" s="657"/>
      <c r="BN13" s="658"/>
      <c r="BO13" s="694">
        <v>54.1</v>
      </c>
      <c r="BP13" s="694"/>
      <c r="BQ13" s="694"/>
      <c r="BR13" s="694"/>
      <c r="BS13" s="695" t="s">
        <v>122</v>
      </c>
      <c r="BT13" s="695"/>
      <c r="BU13" s="695"/>
      <c r="BV13" s="695"/>
      <c r="BW13" s="695"/>
      <c r="BX13" s="695"/>
      <c r="BY13" s="695"/>
      <c r="BZ13" s="695"/>
      <c r="CA13" s="695"/>
      <c r="CB13" s="730"/>
      <c r="CD13" s="653" t="s">
        <v>244</v>
      </c>
      <c r="CE13" s="654"/>
      <c r="CF13" s="654"/>
      <c r="CG13" s="654"/>
      <c r="CH13" s="654"/>
      <c r="CI13" s="654"/>
      <c r="CJ13" s="654"/>
      <c r="CK13" s="654"/>
      <c r="CL13" s="654"/>
      <c r="CM13" s="654"/>
      <c r="CN13" s="654"/>
      <c r="CO13" s="654"/>
      <c r="CP13" s="654"/>
      <c r="CQ13" s="655"/>
      <c r="CR13" s="656">
        <v>843080</v>
      </c>
      <c r="CS13" s="657"/>
      <c r="CT13" s="657"/>
      <c r="CU13" s="657"/>
      <c r="CV13" s="657"/>
      <c r="CW13" s="657"/>
      <c r="CX13" s="657"/>
      <c r="CY13" s="658"/>
      <c r="CZ13" s="694">
        <v>10</v>
      </c>
      <c r="DA13" s="694"/>
      <c r="DB13" s="694"/>
      <c r="DC13" s="694"/>
      <c r="DD13" s="662">
        <v>252482</v>
      </c>
      <c r="DE13" s="657"/>
      <c r="DF13" s="657"/>
      <c r="DG13" s="657"/>
      <c r="DH13" s="657"/>
      <c r="DI13" s="657"/>
      <c r="DJ13" s="657"/>
      <c r="DK13" s="657"/>
      <c r="DL13" s="657"/>
      <c r="DM13" s="657"/>
      <c r="DN13" s="657"/>
      <c r="DO13" s="657"/>
      <c r="DP13" s="658"/>
      <c r="DQ13" s="662">
        <v>548425</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45028</v>
      </c>
      <c r="BH14" s="657"/>
      <c r="BI14" s="657"/>
      <c r="BJ14" s="657"/>
      <c r="BK14" s="657"/>
      <c r="BL14" s="657"/>
      <c r="BM14" s="657"/>
      <c r="BN14" s="658"/>
      <c r="BO14" s="694">
        <v>4</v>
      </c>
      <c r="BP14" s="694"/>
      <c r="BQ14" s="694"/>
      <c r="BR14" s="694"/>
      <c r="BS14" s="695" t="s">
        <v>122</v>
      </c>
      <c r="BT14" s="695"/>
      <c r="BU14" s="695"/>
      <c r="BV14" s="695"/>
      <c r="BW14" s="695"/>
      <c r="BX14" s="695"/>
      <c r="BY14" s="695"/>
      <c r="BZ14" s="695"/>
      <c r="CA14" s="695"/>
      <c r="CB14" s="730"/>
      <c r="CD14" s="653" t="s">
        <v>247</v>
      </c>
      <c r="CE14" s="654"/>
      <c r="CF14" s="654"/>
      <c r="CG14" s="654"/>
      <c r="CH14" s="654"/>
      <c r="CI14" s="654"/>
      <c r="CJ14" s="654"/>
      <c r="CK14" s="654"/>
      <c r="CL14" s="654"/>
      <c r="CM14" s="654"/>
      <c r="CN14" s="654"/>
      <c r="CO14" s="654"/>
      <c r="CP14" s="654"/>
      <c r="CQ14" s="655"/>
      <c r="CR14" s="656">
        <v>373183</v>
      </c>
      <c r="CS14" s="657"/>
      <c r="CT14" s="657"/>
      <c r="CU14" s="657"/>
      <c r="CV14" s="657"/>
      <c r="CW14" s="657"/>
      <c r="CX14" s="657"/>
      <c r="CY14" s="658"/>
      <c r="CZ14" s="694">
        <v>4.4000000000000004</v>
      </c>
      <c r="DA14" s="694"/>
      <c r="DB14" s="694"/>
      <c r="DC14" s="694"/>
      <c r="DD14" s="662" t="s">
        <v>122</v>
      </c>
      <c r="DE14" s="657"/>
      <c r="DF14" s="657"/>
      <c r="DG14" s="657"/>
      <c r="DH14" s="657"/>
      <c r="DI14" s="657"/>
      <c r="DJ14" s="657"/>
      <c r="DK14" s="657"/>
      <c r="DL14" s="657"/>
      <c r="DM14" s="657"/>
      <c r="DN14" s="657"/>
      <c r="DO14" s="657"/>
      <c r="DP14" s="658"/>
      <c r="DQ14" s="662">
        <v>358721</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8075</v>
      </c>
      <c r="S15" s="657"/>
      <c r="T15" s="657"/>
      <c r="U15" s="657"/>
      <c r="V15" s="657"/>
      <c r="W15" s="657"/>
      <c r="X15" s="657"/>
      <c r="Y15" s="658"/>
      <c r="Z15" s="694">
        <v>0.1</v>
      </c>
      <c r="AA15" s="694"/>
      <c r="AB15" s="694"/>
      <c r="AC15" s="694"/>
      <c r="AD15" s="695">
        <v>8075</v>
      </c>
      <c r="AE15" s="695"/>
      <c r="AF15" s="695"/>
      <c r="AG15" s="695"/>
      <c r="AH15" s="695"/>
      <c r="AI15" s="695"/>
      <c r="AJ15" s="695"/>
      <c r="AK15" s="695"/>
      <c r="AL15" s="659">
        <v>0.2</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68301</v>
      </c>
      <c r="BH15" s="657"/>
      <c r="BI15" s="657"/>
      <c r="BJ15" s="657"/>
      <c r="BK15" s="657"/>
      <c r="BL15" s="657"/>
      <c r="BM15" s="657"/>
      <c r="BN15" s="658"/>
      <c r="BO15" s="694">
        <v>6.1</v>
      </c>
      <c r="BP15" s="694"/>
      <c r="BQ15" s="694"/>
      <c r="BR15" s="694"/>
      <c r="BS15" s="695" t="s">
        <v>122</v>
      </c>
      <c r="BT15" s="695"/>
      <c r="BU15" s="695"/>
      <c r="BV15" s="695"/>
      <c r="BW15" s="695"/>
      <c r="BX15" s="695"/>
      <c r="BY15" s="695"/>
      <c r="BZ15" s="695"/>
      <c r="CA15" s="695"/>
      <c r="CB15" s="730"/>
      <c r="CD15" s="653" t="s">
        <v>250</v>
      </c>
      <c r="CE15" s="654"/>
      <c r="CF15" s="654"/>
      <c r="CG15" s="654"/>
      <c r="CH15" s="654"/>
      <c r="CI15" s="654"/>
      <c r="CJ15" s="654"/>
      <c r="CK15" s="654"/>
      <c r="CL15" s="654"/>
      <c r="CM15" s="654"/>
      <c r="CN15" s="654"/>
      <c r="CO15" s="654"/>
      <c r="CP15" s="654"/>
      <c r="CQ15" s="655"/>
      <c r="CR15" s="656">
        <v>1019224</v>
      </c>
      <c r="CS15" s="657"/>
      <c r="CT15" s="657"/>
      <c r="CU15" s="657"/>
      <c r="CV15" s="657"/>
      <c r="CW15" s="657"/>
      <c r="CX15" s="657"/>
      <c r="CY15" s="658"/>
      <c r="CZ15" s="694">
        <v>12</v>
      </c>
      <c r="DA15" s="694"/>
      <c r="DB15" s="694"/>
      <c r="DC15" s="694"/>
      <c r="DD15" s="662">
        <v>294750</v>
      </c>
      <c r="DE15" s="657"/>
      <c r="DF15" s="657"/>
      <c r="DG15" s="657"/>
      <c r="DH15" s="657"/>
      <c r="DI15" s="657"/>
      <c r="DJ15" s="657"/>
      <c r="DK15" s="657"/>
      <c r="DL15" s="657"/>
      <c r="DM15" s="657"/>
      <c r="DN15" s="657"/>
      <c r="DO15" s="657"/>
      <c r="DP15" s="658"/>
      <c r="DQ15" s="662">
        <v>664940</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21188</v>
      </c>
      <c r="S16" s="657"/>
      <c r="T16" s="657"/>
      <c r="U16" s="657"/>
      <c r="V16" s="657"/>
      <c r="W16" s="657"/>
      <c r="X16" s="657"/>
      <c r="Y16" s="658"/>
      <c r="Z16" s="694">
        <v>0.2</v>
      </c>
      <c r="AA16" s="694"/>
      <c r="AB16" s="694"/>
      <c r="AC16" s="694"/>
      <c r="AD16" s="695">
        <v>21188</v>
      </c>
      <c r="AE16" s="695"/>
      <c r="AF16" s="695"/>
      <c r="AG16" s="695"/>
      <c r="AH16" s="695"/>
      <c r="AI16" s="695"/>
      <c r="AJ16" s="695"/>
      <c r="AK16" s="695"/>
      <c r="AL16" s="659">
        <v>0.4</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253</v>
      </c>
      <c r="CE16" s="654"/>
      <c r="CF16" s="654"/>
      <c r="CG16" s="654"/>
      <c r="CH16" s="654"/>
      <c r="CI16" s="654"/>
      <c r="CJ16" s="654"/>
      <c r="CK16" s="654"/>
      <c r="CL16" s="654"/>
      <c r="CM16" s="654"/>
      <c r="CN16" s="654"/>
      <c r="CO16" s="654"/>
      <c r="CP16" s="654"/>
      <c r="CQ16" s="655"/>
      <c r="CR16" s="656">
        <v>8268</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5653</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39945</v>
      </c>
      <c r="S17" s="657"/>
      <c r="T17" s="657"/>
      <c r="U17" s="657"/>
      <c r="V17" s="657"/>
      <c r="W17" s="657"/>
      <c r="X17" s="657"/>
      <c r="Y17" s="658"/>
      <c r="Z17" s="694">
        <v>0.4</v>
      </c>
      <c r="AA17" s="694"/>
      <c r="AB17" s="694"/>
      <c r="AC17" s="694"/>
      <c r="AD17" s="695">
        <v>39945</v>
      </c>
      <c r="AE17" s="695"/>
      <c r="AF17" s="695"/>
      <c r="AG17" s="695"/>
      <c r="AH17" s="695"/>
      <c r="AI17" s="695"/>
      <c r="AJ17" s="695"/>
      <c r="AK17" s="695"/>
      <c r="AL17" s="659">
        <v>0.8</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256</v>
      </c>
      <c r="CE17" s="654"/>
      <c r="CF17" s="654"/>
      <c r="CG17" s="654"/>
      <c r="CH17" s="654"/>
      <c r="CI17" s="654"/>
      <c r="CJ17" s="654"/>
      <c r="CK17" s="654"/>
      <c r="CL17" s="654"/>
      <c r="CM17" s="654"/>
      <c r="CN17" s="654"/>
      <c r="CO17" s="654"/>
      <c r="CP17" s="654"/>
      <c r="CQ17" s="655"/>
      <c r="CR17" s="656">
        <v>714555</v>
      </c>
      <c r="CS17" s="657"/>
      <c r="CT17" s="657"/>
      <c r="CU17" s="657"/>
      <c r="CV17" s="657"/>
      <c r="CW17" s="657"/>
      <c r="CX17" s="657"/>
      <c r="CY17" s="658"/>
      <c r="CZ17" s="694">
        <v>8.4</v>
      </c>
      <c r="DA17" s="694"/>
      <c r="DB17" s="694"/>
      <c r="DC17" s="694"/>
      <c r="DD17" s="662" t="s">
        <v>122</v>
      </c>
      <c r="DE17" s="657"/>
      <c r="DF17" s="657"/>
      <c r="DG17" s="657"/>
      <c r="DH17" s="657"/>
      <c r="DI17" s="657"/>
      <c r="DJ17" s="657"/>
      <c r="DK17" s="657"/>
      <c r="DL17" s="657"/>
      <c r="DM17" s="657"/>
      <c r="DN17" s="657"/>
      <c r="DO17" s="657"/>
      <c r="DP17" s="658"/>
      <c r="DQ17" s="662">
        <v>672572</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4240</v>
      </c>
      <c r="S18" s="657"/>
      <c r="T18" s="657"/>
      <c r="U18" s="657"/>
      <c r="V18" s="657"/>
      <c r="W18" s="657"/>
      <c r="X18" s="657"/>
      <c r="Y18" s="658"/>
      <c r="Z18" s="694">
        <v>0</v>
      </c>
      <c r="AA18" s="694"/>
      <c r="AB18" s="694"/>
      <c r="AC18" s="694"/>
      <c r="AD18" s="695">
        <v>4240</v>
      </c>
      <c r="AE18" s="695"/>
      <c r="AF18" s="695"/>
      <c r="AG18" s="695"/>
      <c r="AH18" s="695"/>
      <c r="AI18" s="695"/>
      <c r="AJ18" s="695"/>
      <c r="AK18" s="695"/>
      <c r="AL18" s="659">
        <v>0.1</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35542</v>
      </c>
      <c r="S19" s="657"/>
      <c r="T19" s="657"/>
      <c r="U19" s="657"/>
      <c r="V19" s="657"/>
      <c r="W19" s="657"/>
      <c r="X19" s="657"/>
      <c r="Y19" s="658"/>
      <c r="Z19" s="694">
        <v>0.4</v>
      </c>
      <c r="AA19" s="694"/>
      <c r="AB19" s="694"/>
      <c r="AC19" s="694"/>
      <c r="AD19" s="695">
        <v>35542</v>
      </c>
      <c r="AE19" s="695"/>
      <c r="AF19" s="695"/>
      <c r="AG19" s="695"/>
      <c r="AH19" s="695"/>
      <c r="AI19" s="695"/>
      <c r="AJ19" s="695"/>
      <c r="AK19" s="695"/>
      <c r="AL19" s="659">
        <v>0.7</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4961</v>
      </c>
      <c r="BH19" s="657"/>
      <c r="BI19" s="657"/>
      <c r="BJ19" s="657"/>
      <c r="BK19" s="657"/>
      <c r="BL19" s="657"/>
      <c r="BM19" s="657"/>
      <c r="BN19" s="658"/>
      <c r="BO19" s="694">
        <v>0.4</v>
      </c>
      <c r="BP19" s="694"/>
      <c r="BQ19" s="694"/>
      <c r="BR19" s="694"/>
      <c r="BS19" s="695" t="s">
        <v>122</v>
      </c>
      <c r="BT19" s="695"/>
      <c r="BU19" s="695"/>
      <c r="BV19" s="695"/>
      <c r="BW19" s="695"/>
      <c r="BX19" s="695"/>
      <c r="BY19" s="695"/>
      <c r="BZ19" s="695"/>
      <c r="CA19" s="695"/>
      <c r="CB19" s="730"/>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263</v>
      </c>
      <c r="C20" s="732"/>
      <c r="D20" s="732"/>
      <c r="E20" s="732"/>
      <c r="F20" s="732"/>
      <c r="G20" s="732"/>
      <c r="H20" s="732"/>
      <c r="I20" s="732"/>
      <c r="J20" s="732"/>
      <c r="K20" s="732"/>
      <c r="L20" s="732"/>
      <c r="M20" s="732"/>
      <c r="N20" s="732"/>
      <c r="O20" s="732"/>
      <c r="P20" s="732"/>
      <c r="Q20" s="733"/>
      <c r="R20" s="656">
        <v>163</v>
      </c>
      <c r="S20" s="657"/>
      <c r="T20" s="657"/>
      <c r="U20" s="657"/>
      <c r="V20" s="657"/>
      <c r="W20" s="657"/>
      <c r="X20" s="657"/>
      <c r="Y20" s="658"/>
      <c r="Z20" s="694">
        <v>0</v>
      </c>
      <c r="AA20" s="694"/>
      <c r="AB20" s="694"/>
      <c r="AC20" s="694"/>
      <c r="AD20" s="695">
        <v>163</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4961</v>
      </c>
      <c r="BH20" s="657"/>
      <c r="BI20" s="657"/>
      <c r="BJ20" s="657"/>
      <c r="BK20" s="657"/>
      <c r="BL20" s="657"/>
      <c r="BM20" s="657"/>
      <c r="BN20" s="658"/>
      <c r="BO20" s="694">
        <v>0.4</v>
      </c>
      <c r="BP20" s="694"/>
      <c r="BQ20" s="694"/>
      <c r="BR20" s="694"/>
      <c r="BS20" s="695" t="s">
        <v>122</v>
      </c>
      <c r="BT20" s="695"/>
      <c r="BU20" s="695"/>
      <c r="BV20" s="695"/>
      <c r="BW20" s="695"/>
      <c r="BX20" s="695"/>
      <c r="BY20" s="695"/>
      <c r="BZ20" s="695"/>
      <c r="CA20" s="695"/>
      <c r="CB20" s="730"/>
      <c r="CD20" s="653" t="s">
        <v>265</v>
      </c>
      <c r="CE20" s="654"/>
      <c r="CF20" s="654"/>
      <c r="CG20" s="654"/>
      <c r="CH20" s="654"/>
      <c r="CI20" s="654"/>
      <c r="CJ20" s="654"/>
      <c r="CK20" s="654"/>
      <c r="CL20" s="654"/>
      <c r="CM20" s="654"/>
      <c r="CN20" s="654"/>
      <c r="CO20" s="654"/>
      <c r="CP20" s="654"/>
      <c r="CQ20" s="655"/>
      <c r="CR20" s="656">
        <v>8467161</v>
      </c>
      <c r="CS20" s="657"/>
      <c r="CT20" s="657"/>
      <c r="CU20" s="657"/>
      <c r="CV20" s="657"/>
      <c r="CW20" s="657"/>
      <c r="CX20" s="657"/>
      <c r="CY20" s="658"/>
      <c r="CZ20" s="694">
        <v>100</v>
      </c>
      <c r="DA20" s="694"/>
      <c r="DB20" s="694"/>
      <c r="DC20" s="694"/>
      <c r="DD20" s="662">
        <v>691625</v>
      </c>
      <c r="DE20" s="657"/>
      <c r="DF20" s="657"/>
      <c r="DG20" s="657"/>
      <c r="DH20" s="657"/>
      <c r="DI20" s="657"/>
      <c r="DJ20" s="657"/>
      <c r="DK20" s="657"/>
      <c r="DL20" s="657"/>
      <c r="DM20" s="657"/>
      <c r="DN20" s="657"/>
      <c r="DO20" s="657"/>
      <c r="DP20" s="658"/>
      <c r="DQ20" s="662">
        <v>6052720</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3890298</v>
      </c>
      <c r="S21" s="657"/>
      <c r="T21" s="657"/>
      <c r="U21" s="657"/>
      <c r="V21" s="657"/>
      <c r="W21" s="657"/>
      <c r="X21" s="657"/>
      <c r="Y21" s="658"/>
      <c r="Z21" s="694">
        <v>43</v>
      </c>
      <c r="AA21" s="694"/>
      <c r="AB21" s="694"/>
      <c r="AC21" s="694"/>
      <c r="AD21" s="695">
        <v>3445957</v>
      </c>
      <c r="AE21" s="695"/>
      <c r="AF21" s="695"/>
      <c r="AG21" s="695"/>
      <c r="AH21" s="695"/>
      <c r="AI21" s="695"/>
      <c r="AJ21" s="695"/>
      <c r="AK21" s="695"/>
      <c r="AL21" s="659">
        <v>69.2</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v>4961</v>
      </c>
      <c r="BH21" s="657"/>
      <c r="BI21" s="657"/>
      <c r="BJ21" s="657"/>
      <c r="BK21" s="657"/>
      <c r="BL21" s="657"/>
      <c r="BM21" s="657"/>
      <c r="BN21" s="658"/>
      <c r="BO21" s="694">
        <v>0.4</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3445957</v>
      </c>
      <c r="S22" s="657"/>
      <c r="T22" s="657"/>
      <c r="U22" s="657"/>
      <c r="V22" s="657"/>
      <c r="W22" s="657"/>
      <c r="X22" s="657"/>
      <c r="Y22" s="658"/>
      <c r="Z22" s="694">
        <v>38.1</v>
      </c>
      <c r="AA22" s="694"/>
      <c r="AB22" s="694"/>
      <c r="AC22" s="694"/>
      <c r="AD22" s="695">
        <v>3445957</v>
      </c>
      <c r="AE22" s="695"/>
      <c r="AF22" s="695"/>
      <c r="AG22" s="695"/>
      <c r="AH22" s="695"/>
      <c r="AI22" s="695"/>
      <c r="AJ22" s="695"/>
      <c r="AK22" s="695"/>
      <c r="AL22" s="659">
        <v>69.2</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444292</v>
      </c>
      <c r="S23" s="657"/>
      <c r="T23" s="657"/>
      <c r="U23" s="657"/>
      <c r="V23" s="657"/>
      <c r="W23" s="657"/>
      <c r="X23" s="657"/>
      <c r="Y23" s="658"/>
      <c r="Z23" s="694">
        <v>4.9000000000000004</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v>49</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280</v>
      </c>
      <c r="CE24" s="715"/>
      <c r="CF24" s="715"/>
      <c r="CG24" s="715"/>
      <c r="CH24" s="715"/>
      <c r="CI24" s="715"/>
      <c r="CJ24" s="715"/>
      <c r="CK24" s="715"/>
      <c r="CL24" s="715"/>
      <c r="CM24" s="715"/>
      <c r="CN24" s="715"/>
      <c r="CO24" s="715"/>
      <c r="CP24" s="715"/>
      <c r="CQ24" s="716"/>
      <c r="CR24" s="711">
        <v>2687094</v>
      </c>
      <c r="CS24" s="712"/>
      <c r="CT24" s="712"/>
      <c r="CU24" s="712"/>
      <c r="CV24" s="712"/>
      <c r="CW24" s="712"/>
      <c r="CX24" s="712"/>
      <c r="CY24" s="737"/>
      <c r="CZ24" s="738">
        <v>31.7</v>
      </c>
      <c r="DA24" s="720"/>
      <c r="DB24" s="720"/>
      <c r="DC24" s="740"/>
      <c r="DD24" s="736">
        <v>2086781</v>
      </c>
      <c r="DE24" s="712"/>
      <c r="DF24" s="712"/>
      <c r="DG24" s="712"/>
      <c r="DH24" s="712"/>
      <c r="DI24" s="712"/>
      <c r="DJ24" s="712"/>
      <c r="DK24" s="737"/>
      <c r="DL24" s="736">
        <v>2022393</v>
      </c>
      <c r="DM24" s="712"/>
      <c r="DN24" s="712"/>
      <c r="DO24" s="712"/>
      <c r="DP24" s="712"/>
      <c r="DQ24" s="712"/>
      <c r="DR24" s="712"/>
      <c r="DS24" s="712"/>
      <c r="DT24" s="712"/>
      <c r="DU24" s="712"/>
      <c r="DV24" s="737"/>
      <c r="DW24" s="738">
        <v>40.5</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5419323</v>
      </c>
      <c r="S25" s="657"/>
      <c r="T25" s="657"/>
      <c r="U25" s="657"/>
      <c r="V25" s="657"/>
      <c r="W25" s="657"/>
      <c r="X25" s="657"/>
      <c r="Y25" s="658"/>
      <c r="Z25" s="694">
        <v>59.9</v>
      </c>
      <c r="AA25" s="694"/>
      <c r="AB25" s="694"/>
      <c r="AC25" s="694"/>
      <c r="AD25" s="695">
        <v>4974982</v>
      </c>
      <c r="AE25" s="695"/>
      <c r="AF25" s="695"/>
      <c r="AG25" s="695"/>
      <c r="AH25" s="695"/>
      <c r="AI25" s="695"/>
      <c r="AJ25" s="695"/>
      <c r="AK25" s="695"/>
      <c r="AL25" s="659">
        <v>99.9</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283</v>
      </c>
      <c r="CE25" s="654"/>
      <c r="CF25" s="654"/>
      <c r="CG25" s="654"/>
      <c r="CH25" s="654"/>
      <c r="CI25" s="654"/>
      <c r="CJ25" s="654"/>
      <c r="CK25" s="654"/>
      <c r="CL25" s="654"/>
      <c r="CM25" s="654"/>
      <c r="CN25" s="654"/>
      <c r="CO25" s="654"/>
      <c r="CP25" s="654"/>
      <c r="CQ25" s="655"/>
      <c r="CR25" s="656">
        <v>1441523</v>
      </c>
      <c r="CS25" s="669"/>
      <c r="CT25" s="669"/>
      <c r="CU25" s="669"/>
      <c r="CV25" s="669"/>
      <c r="CW25" s="669"/>
      <c r="CX25" s="669"/>
      <c r="CY25" s="670"/>
      <c r="CZ25" s="659">
        <v>17</v>
      </c>
      <c r="DA25" s="671"/>
      <c r="DB25" s="671"/>
      <c r="DC25" s="672"/>
      <c r="DD25" s="662">
        <v>1210771</v>
      </c>
      <c r="DE25" s="669"/>
      <c r="DF25" s="669"/>
      <c r="DG25" s="669"/>
      <c r="DH25" s="669"/>
      <c r="DI25" s="669"/>
      <c r="DJ25" s="669"/>
      <c r="DK25" s="670"/>
      <c r="DL25" s="662">
        <v>1181390</v>
      </c>
      <c r="DM25" s="669"/>
      <c r="DN25" s="669"/>
      <c r="DO25" s="669"/>
      <c r="DP25" s="669"/>
      <c r="DQ25" s="669"/>
      <c r="DR25" s="669"/>
      <c r="DS25" s="669"/>
      <c r="DT25" s="669"/>
      <c r="DU25" s="669"/>
      <c r="DV25" s="670"/>
      <c r="DW25" s="659">
        <v>23.7</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v>639</v>
      </c>
      <c r="S26" s="657"/>
      <c r="T26" s="657"/>
      <c r="U26" s="657"/>
      <c r="V26" s="657"/>
      <c r="W26" s="657"/>
      <c r="X26" s="657"/>
      <c r="Y26" s="658"/>
      <c r="Z26" s="694">
        <v>0</v>
      </c>
      <c r="AA26" s="694"/>
      <c r="AB26" s="694"/>
      <c r="AC26" s="694"/>
      <c r="AD26" s="695">
        <v>639</v>
      </c>
      <c r="AE26" s="695"/>
      <c r="AF26" s="695"/>
      <c r="AG26" s="695"/>
      <c r="AH26" s="695"/>
      <c r="AI26" s="695"/>
      <c r="AJ26" s="695"/>
      <c r="AK26" s="695"/>
      <c r="AL26" s="659">
        <v>0</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286</v>
      </c>
      <c r="CE26" s="654"/>
      <c r="CF26" s="654"/>
      <c r="CG26" s="654"/>
      <c r="CH26" s="654"/>
      <c r="CI26" s="654"/>
      <c r="CJ26" s="654"/>
      <c r="CK26" s="654"/>
      <c r="CL26" s="654"/>
      <c r="CM26" s="654"/>
      <c r="CN26" s="654"/>
      <c r="CO26" s="654"/>
      <c r="CP26" s="654"/>
      <c r="CQ26" s="655"/>
      <c r="CR26" s="656">
        <v>666442</v>
      </c>
      <c r="CS26" s="657"/>
      <c r="CT26" s="657"/>
      <c r="CU26" s="657"/>
      <c r="CV26" s="657"/>
      <c r="CW26" s="657"/>
      <c r="CX26" s="657"/>
      <c r="CY26" s="658"/>
      <c r="CZ26" s="659">
        <v>7.9</v>
      </c>
      <c r="DA26" s="671"/>
      <c r="DB26" s="671"/>
      <c r="DC26" s="672"/>
      <c r="DD26" s="662">
        <v>435690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33851</v>
      </c>
      <c r="S27" s="657"/>
      <c r="T27" s="657"/>
      <c r="U27" s="657"/>
      <c r="V27" s="657"/>
      <c r="W27" s="657"/>
      <c r="X27" s="657"/>
      <c r="Y27" s="658"/>
      <c r="Z27" s="694">
        <v>0.4</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1117039</v>
      </c>
      <c r="BH27" s="657"/>
      <c r="BI27" s="657"/>
      <c r="BJ27" s="657"/>
      <c r="BK27" s="657"/>
      <c r="BL27" s="657"/>
      <c r="BM27" s="657"/>
      <c r="BN27" s="658"/>
      <c r="BO27" s="694">
        <v>100</v>
      </c>
      <c r="BP27" s="694"/>
      <c r="BQ27" s="694"/>
      <c r="BR27" s="694"/>
      <c r="BS27" s="695">
        <v>23517</v>
      </c>
      <c r="BT27" s="695"/>
      <c r="BU27" s="695"/>
      <c r="BV27" s="695"/>
      <c r="BW27" s="695"/>
      <c r="BX27" s="695"/>
      <c r="BY27" s="695"/>
      <c r="BZ27" s="695"/>
      <c r="CA27" s="695"/>
      <c r="CB27" s="730"/>
      <c r="CD27" s="653" t="s">
        <v>289</v>
      </c>
      <c r="CE27" s="654"/>
      <c r="CF27" s="654"/>
      <c r="CG27" s="654"/>
      <c r="CH27" s="654"/>
      <c r="CI27" s="654"/>
      <c r="CJ27" s="654"/>
      <c r="CK27" s="654"/>
      <c r="CL27" s="654"/>
      <c r="CM27" s="654"/>
      <c r="CN27" s="654"/>
      <c r="CO27" s="654"/>
      <c r="CP27" s="654"/>
      <c r="CQ27" s="655"/>
      <c r="CR27" s="656">
        <v>531016</v>
      </c>
      <c r="CS27" s="669"/>
      <c r="CT27" s="669"/>
      <c r="CU27" s="669"/>
      <c r="CV27" s="669"/>
      <c r="CW27" s="669"/>
      <c r="CX27" s="669"/>
      <c r="CY27" s="670"/>
      <c r="CZ27" s="659">
        <v>6.3</v>
      </c>
      <c r="DA27" s="671"/>
      <c r="DB27" s="671"/>
      <c r="DC27" s="672"/>
      <c r="DD27" s="662">
        <v>203438</v>
      </c>
      <c r="DE27" s="669"/>
      <c r="DF27" s="669"/>
      <c r="DG27" s="669"/>
      <c r="DH27" s="669"/>
      <c r="DI27" s="669"/>
      <c r="DJ27" s="669"/>
      <c r="DK27" s="670"/>
      <c r="DL27" s="662">
        <v>168431</v>
      </c>
      <c r="DM27" s="669"/>
      <c r="DN27" s="669"/>
      <c r="DO27" s="669"/>
      <c r="DP27" s="669"/>
      <c r="DQ27" s="669"/>
      <c r="DR27" s="669"/>
      <c r="DS27" s="669"/>
      <c r="DT27" s="669"/>
      <c r="DU27" s="669"/>
      <c r="DV27" s="670"/>
      <c r="DW27" s="659">
        <v>3.4</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53226</v>
      </c>
      <c r="S28" s="657"/>
      <c r="T28" s="657"/>
      <c r="U28" s="657"/>
      <c r="V28" s="657"/>
      <c r="W28" s="657"/>
      <c r="X28" s="657"/>
      <c r="Y28" s="658"/>
      <c r="Z28" s="694">
        <v>0.6</v>
      </c>
      <c r="AA28" s="694"/>
      <c r="AB28" s="694"/>
      <c r="AC28" s="694"/>
      <c r="AD28" s="695">
        <v>2075</v>
      </c>
      <c r="AE28" s="695"/>
      <c r="AF28" s="695"/>
      <c r="AG28" s="695"/>
      <c r="AH28" s="695"/>
      <c r="AI28" s="695"/>
      <c r="AJ28" s="695"/>
      <c r="AK28" s="695"/>
      <c r="AL28" s="659">
        <v>0</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714555</v>
      </c>
      <c r="CS28" s="657"/>
      <c r="CT28" s="657"/>
      <c r="CU28" s="657"/>
      <c r="CV28" s="657"/>
      <c r="CW28" s="657"/>
      <c r="CX28" s="657"/>
      <c r="CY28" s="658"/>
      <c r="CZ28" s="659">
        <v>8.4</v>
      </c>
      <c r="DA28" s="671"/>
      <c r="DB28" s="671"/>
      <c r="DC28" s="672"/>
      <c r="DD28" s="662">
        <v>672572</v>
      </c>
      <c r="DE28" s="657"/>
      <c r="DF28" s="657"/>
      <c r="DG28" s="657"/>
      <c r="DH28" s="657"/>
      <c r="DI28" s="657"/>
      <c r="DJ28" s="657"/>
      <c r="DK28" s="658"/>
      <c r="DL28" s="662">
        <v>672572</v>
      </c>
      <c r="DM28" s="657"/>
      <c r="DN28" s="657"/>
      <c r="DO28" s="657"/>
      <c r="DP28" s="657"/>
      <c r="DQ28" s="657"/>
      <c r="DR28" s="657"/>
      <c r="DS28" s="657"/>
      <c r="DT28" s="657"/>
      <c r="DU28" s="657"/>
      <c r="DV28" s="658"/>
      <c r="DW28" s="659">
        <v>13.5</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4685</v>
      </c>
      <c r="S29" s="657"/>
      <c r="T29" s="657"/>
      <c r="U29" s="657"/>
      <c r="V29" s="657"/>
      <c r="W29" s="657"/>
      <c r="X29" s="657"/>
      <c r="Y29" s="658"/>
      <c r="Z29" s="694">
        <v>0.1</v>
      </c>
      <c r="AA29" s="694"/>
      <c r="AB29" s="694"/>
      <c r="AC29" s="694"/>
      <c r="AD29" s="695">
        <v>248</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293</v>
      </c>
      <c r="CE29" s="676"/>
      <c r="CF29" s="653" t="s">
        <v>66</v>
      </c>
      <c r="CG29" s="654"/>
      <c r="CH29" s="654"/>
      <c r="CI29" s="654"/>
      <c r="CJ29" s="654"/>
      <c r="CK29" s="654"/>
      <c r="CL29" s="654"/>
      <c r="CM29" s="654"/>
      <c r="CN29" s="654"/>
      <c r="CO29" s="654"/>
      <c r="CP29" s="654"/>
      <c r="CQ29" s="655"/>
      <c r="CR29" s="656">
        <v>714555</v>
      </c>
      <c r="CS29" s="669"/>
      <c r="CT29" s="669"/>
      <c r="CU29" s="669"/>
      <c r="CV29" s="669"/>
      <c r="CW29" s="669"/>
      <c r="CX29" s="669"/>
      <c r="CY29" s="670"/>
      <c r="CZ29" s="659">
        <v>8.4</v>
      </c>
      <c r="DA29" s="671"/>
      <c r="DB29" s="671"/>
      <c r="DC29" s="672"/>
      <c r="DD29" s="662">
        <v>672572</v>
      </c>
      <c r="DE29" s="669"/>
      <c r="DF29" s="669"/>
      <c r="DG29" s="669"/>
      <c r="DH29" s="669"/>
      <c r="DI29" s="669"/>
      <c r="DJ29" s="669"/>
      <c r="DK29" s="670"/>
      <c r="DL29" s="662">
        <v>672572</v>
      </c>
      <c r="DM29" s="669"/>
      <c r="DN29" s="669"/>
      <c r="DO29" s="669"/>
      <c r="DP29" s="669"/>
      <c r="DQ29" s="669"/>
      <c r="DR29" s="669"/>
      <c r="DS29" s="669"/>
      <c r="DT29" s="669"/>
      <c r="DU29" s="669"/>
      <c r="DV29" s="670"/>
      <c r="DW29" s="659">
        <v>13.5</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593319</v>
      </c>
      <c r="S30" s="657"/>
      <c r="T30" s="657"/>
      <c r="U30" s="657"/>
      <c r="V30" s="657"/>
      <c r="W30" s="657"/>
      <c r="X30" s="657"/>
      <c r="Y30" s="658"/>
      <c r="Z30" s="694">
        <v>6.6</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28"/>
      <c r="BI30" s="728"/>
      <c r="BJ30" s="728"/>
      <c r="BK30" s="728"/>
      <c r="BL30" s="728"/>
      <c r="BM30" s="728"/>
      <c r="BN30" s="728"/>
      <c r="BO30" s="728"/>
      <c r="BP30" s="728"/>
      <c r="BQ30" s="729"/>
      <c r="BR30" s="708" t="s">
        <v>296</v>
      </c>
      <c r="BS30" s="728"/>
      <c r="BT30" s="728"/>
      <c r="BU30" s="728"/>
      <c r="BV30" s="728"/>
      <c r="BW30" s="728"/>
      <c r="BX30" s="728"/>
      <c r="BY30" s="728"/>
      <c r="BZ30" s="728"/>
      <c r="CA30" s="728"/>
      <c r="CB30" s="729"/>
      <c r="CD30" s="677"/>
      <c r="CE30" s="678"/>
      <c r="CF30" s="653" t="s">
        <v>297</v>
      </c>
      <c r="CG30" s="654"/>
      <c r="CH30" s="654"/>
      <c r="CI30" s="654"/>
      <c r="CJ30" s="654"/>
      <c r="CK30" s="654"/>
      <c r="CL30" s="654"/>
      <c r="CM30" s="654"/>
      <c r="CN30" s="654"/>
      <c r="CO30" s="654"/>
      <c r="CP30" s="654"/>
      <c r="CQ30" s="655"/>
      <c r="CR30" s="656">
        <v>696854</v>
      </c>
      <c r="CS30" s="657"/>
      <c r="CT30" s="657"/>
      <c r="CU30" s="657"/>
      <c r="CV30" s="657"/>
      <c r="CW30" s="657"/>
      <c r="CX30" s="657"/>
      <c r="CY30" s="658"/>
      <c r="CZ30" s="659">
        <v>8.1999999999999993</v>
      </c>
      <c r="DA30" s="671"/>
      <c r="DB30" s="671"/>
      <c r="DC30" s="672"/>
      <c r="DD30" s="662">
        <v>657751</v>
      </c>
      <c r="DE30" s="657"/>
      <c r="DF30" s="657"/>
      <c r="DG30" s="657"/>
      <c r="DH30" s="657"/>
      <c r="DI30" s="657"/>
      <c r="DJ30" s="657"/>
      <c r="DK30" s="658"/>
      <c r="DL30" s="662">
        <v>657751</v>
      </c>
      <c r="DM30" s="657"/>
      <c r="DN30" s="657"/>
      <c r="DO30" s="657"/>
      <c r="DP30" s="657"/>
      <c r="DQ30" s="657"/>
      <c r="DR30" s="657"/>
      <c r="DS30" s="657"/>
      <c r="DT30" s="657"/>
      <c r="DU30" s="657"/>
      <c r="DV30" s="658"/>
      <c r="DW30" s="659">
        <v>13.2</v>
      </c>
      <c r="DX30" s="671"/>
      <c r="DY30" s="671"/>
      <c r="DZ30" s="671"/>
      <c r="EA30" s="671"/>
      <c r="EB30" s="671"/>
      <c r="EC30" s="683"/>
    </row>
    <row r="31" spans="2:133" ht="11.25" customHeight="1" x14ac:dyDescent="0.2">
      <c r="B31" s="731" t="s">
        <v>298</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299</v>
      </c>
      <c r="AQ31" s="723"/>
      <c r="AR31" s="723"/>
      <c r="AS31" s="723"/>
      <c r="AT31" s="724" t="s">
        <v>300</v>
      </c>
      <c r="AU31" s="200"/>
      <c r="AV31" s="200"/>
      <c r="AW31" s="200"/>
      <c r="AX31" s="714" t="s">
        <v>178</v>
      </c>
      <c r="AY31" s="715"/>
      <c r="AZ31" s="715"/>
      <c r="BA31" s="715"/>
      <c r="BB31" s="715"/>
      <c r="BC31" s="715"/>
      <c r="BD31" s="715"/>
      <c r="BE31" s="715"/>
      <c r="BF31" s="716"/>
      <c r="BG31" s="718">
        <v>99.2</v>
      </c>
      <c r="BH31" s="719"/>
      <c r="BI31" s="719"/>
      <c r="BJ31" s="719"/>
      <c r="BK31" s="719"/>
      <c r="BL31" s="719"/>
      <c r="BM31" s="720">
        <v>94.3</v>
      </c>
      <c r="BN31" s="719"/>
      <c r="BO31" s="719"/>
      <c r="BP31" s="719"/>
      <c r="BQ31" s="721"/>
      <c r="BR31" s="718">
        <v>99.2</v>
      </c>
      <c r="BS31" s="719"/>
      <c r="BT31" s="719"/>
      <c r="BU31" s="719"/>
      <c r="BV31" s="719"/>
      <c r="BW31" s="719"/>
      <c r="BX31" s="720">
        <v>94.5</v>
      </c>
      <c r="BY31" s="719"/>
      <c r="BZ31" s="719"/>
      <c r="CA31" s="719"/>
      <c r="CB31" s="721"/>
      <c r="CD31" s="677"/>
      <c r="CE31" s="678"/>
      <c r="CF31" s="653" t="s">
        <v>301</v>
      </c>
      <c r="CG31" s="654"/>
      <c r="CH31" s="654"/>
      <c r="CI31" s="654"/>
      <c r="CJ31" s="654"/>
      <c r="CK31" s="654"/>
      <c r="CL31" s="654"/>
      <c r="CM31" s="654"/>
      <c r="CN31" s="654"/>
      <c r="CO31" s="654"/>
      <c r="CP31" s="654"/>
      <c r="CQ31" s="655"/>
      <c r="CR31" s="656">
        <v>17701</v>
      </c>
      <c r="CS31" s="669"/>
      <c r="CT31" s="669"/>
      <c r="CU31" s="669"/>
      <c r="CV31" s="669"/>
      <c r="CW31" s="669"/>
      <c r="CX31" s="669"/>
      <c r="CY31" s="670"/>
      <c r="CZ31" s="659">
        <v>0.2</v>
      </c>
      <c r="DA31" s="671"/>
      <c r="DB31" s="671"/>
      <c r="DC31" s="672"/>
      <c r="DD31" s="662">
        <v>14821</v>
      </c>
      <c r="DE31" s="669"/>
      <c r="DF31" s="669"/>
      <c r="DG31" s="669"/>
      <c r="DH31" s="669"/>
      <c r="DI31" s="669"/>
      <c r="DJ31" s="669"/>
      <c r="DK31" s="670"/>
      <c r="DL31" s="662">
        <v>14821</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488036</v>
      </c>
      <c r="S32" s="657"/>
      <c r="T32" s="657"/>
      <c r="U32" s="657"/>
      <c r="V32" s="657"/>
      <c r="W32" s="657"/>
      <c r="X32" s="657"/>
      <c r="Y32" s="658"/>
      <c r="Z32" s="694">
        <v>5.4</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303</v>
      </c>
      <c r="AX32" s="653" t="s">
        <v>304</v>
      </c>
      <c r="AY32" s="654"/>
      <c r="AZ32" s="654"/>
      <c r="BA32" s="654"/>
      <c r="BB32" s="654"/>
      <c r="BC32" s="654"/>
      <c r="BD32" s="654"/>
      <c r="BE32" s="654"/>
      <c r="BF32" s="655"/>
      <c r="BG32" s="727">
        <v>99.5</v>
      </c>
      <c r="BH32" s="669"/>
      <c r="BI32" s="669"/>
      <c r="BJ32" s="669"/>
      <c r="BK32" s="669"/>
      <c r="BL32" s="669"/>
      <c r="BM32" s="660">
        <v>99.3</v>
      </c>
      <c r="BN32" s="669"/>
      <c r="BO32" s="669"/>
      <c r="BP32" s="669"/>
      <c r="BQ32" s="692"/>
      <c r="BR32" s="727">
        <v>99.2</v>
      </c>
      <c r="BS32" s="669"/>
      <c r="BT32" s="669"/>
      <c r="BU32" s="669"/>
      <c r="BV32" s="669"/>
      <c r="BW32" s="669"/>
      <c r="BX32" s="660">
        <v>99</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32905</v>
      </c>
      <c r="S33" s="657"/>
      <c r="T33" s="657"/>
      <c r="U33" s="657"/>
      <c r="V33" s="657"/>
      <c r="W33" s="657"/>
      <c r="X33" s="657"/>
      <c r="Y33" s="658"/>
      <c r="Z33" s="694">
        <v>0.4</v>
      </c>
      <c r="AA33" s="694"/>
      <c r="AB33" s="694"/>
      <c r="AC33" s="694"/>
      <c r="AD33" s="695">
        <v>2206</v>
      </c>
      <c r="AE33" s="695"/>
      <c r="AF33" s="695"/>
      <c r="AG33" s="695"/>
      <c r="AH33" s="695"/>
      <c r="AI33" s="695"/>
      <c r="AJ33" s="695"/>
      <c r="AK33" s="695"/>
      <c r="AL33" s="659">
        <v>0</v>
      </c>
      <c r="AM33" s="660"/>
      <c r="AN33" s="660"/>
      <c r="AO33" s="696"/>
      <c r="AP33" s="699"/>
      <c r="AQ33" s="700"/>
      <c r="AR33" s="700"/>
      <c r="AS33" s="700"/>
      <c r="AT33" s="726"/>
      <c r="AU33" s="201"/>
      <c r="AV33" s="201"/>
      <c r="AW33" s="201"/>
      <c r="AX33" s="637" t="s">
        <v>307</v>
      </c>
      <c r="AY33" s="638"/>
      <c r="AZ33" s="638"/>
      <c r="BA33" s="638"/>
      <c r="BB33" s="638"/>
      <c r="BC33" s="638"/>
      <c r="BD33" s="638"/>
      <c r="BE33" s="638"/>
      <c r="BF33" s="639"/>
      <c r="BG33" s="717">
        <v>98.9</v>
      </c>
      <c r="BH33" s="641"/>
      <c r="BI33" s="641"/>
      <c r="BJ33" s="641"/>
      <c r="BK33" s="641"/>
      <c r="BL33" s="641"/>
      <c r="BM33" s="687">
        <v>90.3</v>
      </c>
      <c r="BN33" s="641"/>
      <c r="BO33" s="641"/>
      <c r="BP33" s="641"/>
      <c r="BQ33" s="704"/>
      <c r="BR33" s="717">
        <v>99</v>
      </c>
      <c r="BS33" s="641"/>
      <c r="BT33" s="641"/>
      <c r="BU33" s="641"/>
      <c r="BV33" s="641"/>
      <c r="BW33" s="641"/>
      <c r="BX33" s="687">
        <v>90.8</v>
      </c>
      <c r="BY33" s="641"/>
      <c r="BZ33" s="641"/>
      <c r="CA33" s="641"/>
      <c r="CB33" s="704"/>
      <c r="CD33" s="653" t="s">
        <v>308</v>
      </c>
      <c r="CE33" s="654"/>
      <c r="CF33" s="654"/>
      <c r="CG33" s="654"/>
      <c r="CH33" s="654"/>
      <c r="CI33" s="654"/>
      <c r="CJ33" s="654"/>
      <c r="CK33" s="654"/>
      <c r="CL33" s="654"/>
      <c r="CM33" s="654"/>
      <c r="CN33" s="654"/>
      <c r="CO33" s="654"/>
      <c r="CP33" s="654"/>
      <c r="CQ33" s="655"/>
      <c r="CR33" s="656">
        <v>5080174</v>
      </c>
      <c r="CS33" s="669"/>
      <c r="CT33" s="669"/>
      <c r="CU33" s="669"/>
      <c r="CV33" s="669"/>
      <c r="CW33" s="669"/>
      <c r="CX33" s="669"/>
      <c r="CY33" s="670"/>
      <c r="CZ33" s="659">
        <v>60</v>
      </c>
      <c r="DA33" s="671"/>
      <c r="DB33" s="671"/>
      <c r="DC33" s="672"/>
      <c r="DD33" s="662">
        <v>3797895</v>
      </c>
      <c r="DE33" s="669"/>
      <c r="DF33" s="669"/>
      <c r="DG33" s="669"/>
      <c r="DH33" s="669"/>
      <c r="DI33" s="669"/>
      <c r="DJ33" s="669"/>
      <c r="DK33" s="670"/>
      <c r="DL33" s="662">
        <v>2194863</v>
      </c>
      <c r="DM33" s="669"/>
      <c r="DN33" s="669"/>
      <c r="DO33" s="669"/>
      <c r="DP33" s="669"/>
      <c r="DQ33" s="669"/>
      <c r="DR33" s="669"/>
      <c r="DS33" s="669"/>
      <c r="DT33" s="669"/>
      <c r="DU33" s="669"/>
      <c r="DV33" s="670"/>
      <c r="DW33" s="659">
        <v>44</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473036</v>
      </c>
      <c r="S34" s="657"/>
      <c r="T34" s="657"/>
      <c r="U34" s="657"/>
      <c r="V34" s="657"/>
      <c r="W34" s="657"/>
      <c r="X34" s="657"/>
      <c r="Y34" s="658"/>
      <c r="Z34" s="694">
        <v>5.2</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1044440</v>
      </c>
      <c r="CS34" s="657"/>
      <c r="CT34" s="657"/>
      <c r="CU34" s="657"/>
      <c r="CV34" s="657"/>
      <c r="CW34" s="657"/>
      <c r="CX34" s="657"/>
      <c r="CY34" s="658"/>
      <c r="CZ34" s="659">
        <v>12.3</v>
      </c>
      <c r="DA34" s="671"/>
      <c r="DB34" s="671"/>
      <c r="DC34" s="672"/>
      <c r="DD34" s="662">
        <v>660640</v>
      </c>
      <c r="DE34" s="657"/>
      <c r="DF34" s="657"/>
      <c r="DG34" s="657"/>
      <c r="DH34" s="657"/>
      <c r="DI34" s="657"/>
      <c r="DJ34" s="657"/>
      <c r="DK34" s="658"/>
      <c r="DL34" s="662">
        <v>513469</v>
      </c>
      <c r="DM34" s="657"/>
      <c r="DN34" s="657"/>
      <c r="DO34" s="657"/>
      <c r="DP34" s="657"/>
      <c r="DQ34" s="657"/>
      <c r="DR34" s="657"/>
      <c r="DS34" s="657"/>
      <c r="DT34" s="657"/>
      <c r="DU34" s="657"/>
      <c r="DV34" s="658"/>
      <c r="DW34" s="659">
        <v>10.3</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865421</v>
      </c>
      <c r="S35" s="657"/>
      <c r="T35" s="657"/>
      <c r="U35" s="657"/>
      <c r="V35" s="657"/>
      <c r="W35" s="657"/>
      <c r="X35" s="657"/>
      <c r="Y35" s="658"/>
      <c r="Z35" s="694">
        <v>9.6</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405264</v>
      </c>
      <c r="CS35" s="669"/>
      <c r="CT35" s="669"/>
      <c r="CU35" s="669"/>
      <c r="CV35" s="669"/>
      <c r="CW35" s="669"/>
      <c r="CX35" s="669"/>
      <c r="CY35" s="670"/>
      <c r="CZ35" s="659">
        <v>4.8</v>
      </c>
      <c r="DA35" s="671"/>
      <c r="DB35" s="671"/>
      <c r="DC35" s="672"/>
      <c r="DD35" s="662">
        <v>251973</v>
      </c>
      <c r="DE35" s="669"/>
      <c r="DF35" s="669"/>
      <c r="DG35" s="669"/>
      <c r="DH35" s="669"/>
      <c r="DI35" s="669"/>
      <c r="DJ35" s="669"/>
      <c r="DK35" s="670"/>
      <c r="DL35" s="662">
        <v>238063</v>
      </c>
      <c r="DM35" s="669"/>
      <c r="DN35" s="669"/>
      <c r="DO35" s="669"/>
      <c r="DP35" s="669"/>
      <c r="DQ35" s="669"/>
      <c r="DR35" s="669"/>
      <c r="DS35" s="669"/>
      <c r="DT35" s="669"/>
      <c r="DU35" s="669"/>
      <c r="DV35" s="670"/>
      <c r="DW35" s="659">
        <v>4.8</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461094</v>
      </c>
      <c r="S36" s="657"/>
      <c r="T36" s="657"/>
      <c r="U36" s="657"/>
      <c r="V36" s="657"/>
      <c r="W36" s="657"/>
      <c r="X36" s="657"/>
      <c r="Y36" s="658"/>
      <c r="Z36" s="694">
        <v>5.0999999999999996</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1632521</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44344</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2085326</v>
      </c>
      <c r="CS36" s="657"/>
      <c r="CT36" s="657"/>
      <c r="CU36" s="657"/>
      <c r="CV36" s="657"/>
      <c r="CW36" s="657"/>
      <c r="CX36" s="657"/>
      <c r="CY36" s="658"/>
      <c r="CZ36" s="659">
        <v>24.6</v>
      </c>
      <c r="DA36" s="671"/>
      <c r="DB36" s="671"/>
      <c r="DC36" s="672"/>
      <c r="DD36" s="662">
        <v>1702314</v>
      </c>
      <c r="DE36" s="657"/>
      <c r="DF36" s="657"/>
      <c r="DG36" s="657"/>
      <c r="DH36" s="657"/>
      <c r="DI36" s="657"/>
      <c r="DJ36" s="657"/>
      <c r="DK36" s="658"/>
      <c r="DL36" s="662">
        <v>974051</v>
      </c>
      <c r="DM36" s="657"/>
      <c r="DN36" s="657"/>
      <c r="DO36" s="657"/>
      <c r="DP36" s="657"/>
      <c r="DQ36" s="657"/>
      <c r="DR36" s="657"/>
      <c r="DS36" s="657"/>
      <c r="DT36" s="657"/>
      <c r="DU36" s="657"/>
      <c r="DV36" s="658"/>
      <c r="DW36" s="659">
        <v>19.5</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215632</v>
      </c>
      <c r="S37" s="657"/>
      <c r="T37" s="657"/>
      <c r="U37" s="657"/>
      <c r="V37" s="657"/>
      <c r="W37" s="657"/>
      <c r="X37" s="657"/>
      <c r="Y37" s="658"/>
      <c r="Z37" s="694">
        <v>2.4</v>
      </c>
      <c r="AA37" s="694"/>
      <c r="AB37" s="694"/>
      <c r="AC37" s="694"/>
      <c r="AD37" s="695">
        <v>797</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600368</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37274</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565032</v>
      </c>
      <c r="CS37" s="669"/>
      <c r="CT37" s="669"/>
      <c r="CU37" s="669"/>
      <c r="CV37" s="669"/>
      <c r="CW37" s="669"/>
      <c r="CX37" s="669"/>
      <c r="CY37" s="670"/>
      <c r="CZ37" s="659">
        <v>6.7</v>
      </c>
      <c r="DA37" s="671"/>
      <c r="DB37" s="671"/>
      <c r="DC37" s="672"/>
      <c r="DD37" s="662">
        <v>563929</v>
      </c>
      <c r="DE37" s="669"/>
      <c r="DF37" s="669"/>
      <c r="DG37" s="669"/>
      <c r="DH37" s="669"/>
      <c r="DI37" s="669"/>
      <c r="DJ37" s="669"/>
      <c r="DK37" s="670"/>
      <c r="DL37" s="662">
        <v>503490</v>
      </c>
      <c r="DM37" s="669"/>
      <c r="DN37" s="669"/>
      <c r="DO37" s="669"/>
      <c r="DP37" s="669"/>
      <c r="DQ37" s="669"/>
      <c r="DR37" s="669"/>
      <c r="DS37" s="669"/>
      <c r="DT37" s="669"/>
      <c r="DU37" s="669"/>
      <c r="DV37" s="670"/>
      <c r="DW37" s="659">
        <v>10.1</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403982</v>
      </c>
      <c r="S38" s="657"/>
      <c r="T38" s="657"/>
      <c r="U38" s="657"/>
      <c r="V38" s="657"/>
      <c r="W38" s="657"/>
      <c r="X38" s="657"/>
      <c r="Y38" s="658"/>
      <c r="Z38" s="694">
        <v>4.5</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391261</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1208</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552071</v>
      </c>
      <c r="CS38" s="657"/>
      <c r="CT38" s="657"/>
      <c r="CU38" s="657"/>
      <c r="CV38" s="657"/>
      <c r="CW38" s="657"/>
      <c r="CX38" s="657"/>
      <c r="CY38" s="658"/>
      <c r="CZ38" s="659">
        <v>6.5</v>
      </c>
      <c r="DA38" s="671"/>
      <c r="DB38" s="671"/>
      <c r="DC38" s="672"/>
      <c r="DD38" s="662">
        <v>476964</v>
      </c>
      <c r="DE38" s="657"/>
      <c r="DF38" s="657"/>
      <c r="DG38" s="657"/>
      <c r="DH38" s="657"/>
      <c r="DI38" s="657"/>
      <c r="DJ38" s="657"/>
      <c r="DK38" s="658"/>
      <c r="DL38" s="662">
        <v>469280</v>
      </c>
      <c r="DM38" s="657"/>
      <c r="DN38" s="657"/>
      <c r="DO38" s="657"/>
      <c r="DP38" s="657"/>
      <c r="DQ38" s="657"/>
      <c r="DR38" s="657"/>
      <c r="DS38" s="657"/>
      <c r="DT38" s="657"/>
      <c r="DU38" s="657"/>
      <c r="DV38" s="658"/>
      <c r="DW38" s="659">
        <v>9.4</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88821</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1872</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620852</v>
      </c>
      <c r="CS39" s="669"/>
      <c r="CT39" s="669"/>
      <c r="CU39" s="669"/>
      <c r="CV39" s="669"/>
      <c r="CW39" s="669"/>
      <c r="CX39" s="669"/>
      <c r="CY39" s="670"/>
      <c r="CZ39" s="659">
        <v>7.3</v>
      </c>
      <c r="DA39" s="671"/>
      <c r="DB39" s="671"/>
      <c r="DC39" s="672"/>
      <c r="DD39" s="662">
        <v>374623</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10082</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105</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372221</v>
      </c>
      <c r="CS40" s="657"/>
      <c r="CT40" s="657"/>
      <c r="CU40" s="657"/>
      <c r="CV40" s="657"/>
      <c r="CW40" s="657"/>
      <c r="CX40" s="657"/>
      <c r="CY40" s="658"/>
      <c r="CZ40" s="659">
        <v>4.4000000000000004</v>
      </c>
      <c r="DA40" s="671"/>
      <c r="DB40" s="671"/>
      <c r="DC40" s="672"/>
      <c r="DD40" s="662">
        <v>331381</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9045149</v>
      </c>
      <c r="S41" s="681"/>
      <c r="T41" s="681"/>
      <c r="U41" s="681"/>
      <c r="V41" s="681"/>
      <c r="W41" s="681"/>
      <c r="X41" s="681"/>
      <c r="Y41" s="684"/>
      <c r="Z41" s="685">
        <v>100</v>
      </c>
      <c r="AA41" s="685"/>
      <c r="AB41" s="685"/>
      <c r="AC41" s="685"/>
      <c r="AD41" s="686">
        <v>4980947</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77050</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475021</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338</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699893</v>
      </c>
      <c r="CS42" s="669"/>
      <c r="CT42" s="669"/>
      <c r="CU42" s="669"/>
      <c r="CV42" s="669"/>
      <c r="CW42" s="669"/>
      <c r="CX42" s="669"/>
      <c r="CY42" s="670"/>
      <c r="CZ42" s="659">
        <v>8.3000000000000007</v>
      </c>
      <c r="DA42" s="671"/>
      <c r="DB42" s="671"/>
      <c r="DC42" s="672"/>
      <c r="DD42" s="662">
        <v>168044</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18483</v>
      </c>
      <c r="CS43" s="669"/>
      <c r="CT43" s="669"/>
      <c r="CU43" s="669"/>
      <c r="CV43" s="669"/>
      <c r="CW43" s="669"/>
      <c r="CX43" s="669"/>
      <c r="CY43" s="670"/>
      <c r="CZ43" s="659">
        <v>0.2</v>
      </c>
      <c r="DA43" s="671"/>
      <c r="DB43" s="671"/>
      <c r="DC43" s="672"/>
      <c r="DD43" s="662">
        <v>18483</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691625</v>
      </c>
      <c r="CS44" s="657"/>
      <c r="CT44" s="657"/>
      <c r="CU44" s="657"/>
      <c r="CV44" s="657"/>
      <c r="CW44" s="657"/>
      <c r="CX44" s="657"/>
      <c r="CY44" s="658"/>
      <c r="CZ44" s="659">
        <v>8.1999999999999993</v>
      </c>
      <c r="DA44" s="660"/>
      <c r="DB44" s="660"/>
      <c r="DC44" s="661"/>
      <c r="DD44" s="662">
        <v>162391</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351393</v>
      </c>
      <c r="CS45" s="669"/>
      <c r="CT45" s="669"/>
      <c r="CU45" s="669"/>
      <c r="CV45" s="669"/>
      <c r="CW45" s="669"/>
      <c r="CX45" s="669"/>
      <c r="CY45" s="670"/>
      <c r="CZ45" s="659">
        <v>4.2</v>
      </c>
      <c r="DA45" s="671"/>
      <c r="DB45" s="671"/>
      <c r="DC45" s="672"/>
      <c r="DD45" s="662">
        <v>41967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331282</v>
      </c>
      <c r="CS46" s="657"/>
      <c r="CT46" s="657"/>
      <c r="CU46" s="657"/>
      <c r="CV46" s="657"/>
      <c r="CW46" s="657"/>
      <c r="CX46" s="657"/>
      <c r="CY46" s="658"/>
      <c r="CZ46" s="659">
        <v>3.9</v>
      </c>
      <c r="DA46" s="660"/>
      <c r="DB46" s="660"/>
      <c r="DC46" s="661"/>
      <c r="DD46" s="662">
        <v>115274</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v>8268</v>
      </c>
      <c r="CS47" s="669"/>
      <c r="CT47" s="669"/>
      <c r="CU47" s="669"/>
      <c r="CV47" s="669"/>
      <c r="CW47" s="669"/>
      <c r="CX47" s="669"/>
      <c r="CY47" s="670"/>
      <c r="CZ47" s="659">
        <v>0.1</v>
      </c>
      <c r="DA47" s="671"/>
      <c r="DB47" s="671"/>
      <c r="DC47" s="672"/>
      <c r="DD47" s="662">
        <v>5653</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8467161</v>
      </c>
      <c r="CS49" s="641"/>
      <c r="CT49" s="641"/>
      <c r="CU49" s="641"/>
      <c r="CV49" s="641"/>
      <c r="CW49" s="641"/>
      <c r="CX49" s="641"/>
      <c r="CY49" s="642"/>
      <c r="CZ49" s="643">
        <v>100</v>
      </c>
      <c r="DA49" s="644"/>
      <c r="DB49" s="644"/>
      <c r="DC49" s="645"/>
      <c r="DD49" s="646">
        <v>6052720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qXN/KIFtWHfKVJmfdd5UmQvO4N2NVhNj1o6rCY1hG4BHZ2O2Am9R1+VTXKcLDrXv1qmd4k94i8kBz30nA+/UJQ==" saltValue="a1YMf7GdIdbZM5sTnPY36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c r="R7" s="1138"/>
      <c r="S7" s="1138"/>
      <c r="T7" s="1138"/>
      <c r="U7" s="1138"/>
      <c r="V7" s="1138"/>
      <c r="W7" s="1138"/>
      <c r="X7" s="1138"/>
      <c r="Y7" s="1138"/>
      <c r="Z7" s="1138"/>
      <c r="AA7" s="1138"/>
      <c r="AB7" s="1138"/>
      <c r="AC7" s="1138"/>
      <c r="AD7" s="1138"/>
      <c r="AE7" s="1139"/>
      <c r="AF7" s="1140">
        <v>526</v>
      </c>
      <c r="AG7" s="1141"/>
      <c r="AH7" s="1141"/>
      <c r="AI7" s="1141"/>
      <c r="AJ7" s="1142"/>
      <c r="AK7" s="1143"/>
      <c r="AL7" s="1144"/>
      <c r="AM7" s="1144"/>
      <c r="AN7" s="1144"/>
      <c r="AO7" s="1144"/>
      <c r="AP7" s="1144"/>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526</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c r="R28" s="1086"/>
      <c r="S28" s="1086"/>
      <c r="T28" s="1086"/>
      <c r="U28" s="1086"/>
      <c r="V28" s="1086"/>
      <c r="W28" s="1086"/>
      <c r="X28" s="1086"/>
      <c r="Y28" s="1086"/>
      <c r="Z28" s="1086"/>
      <c r="AA28" s="1086"/>
      <c r="AB28" s="1086"/>
      <c r="AC28" s="1086"/>
      <c r="AD28" s="1086"/>
      <c r="AE28" s="1087"/>
      <c r="AF28" s="1088">
        <v>44</v>
      </c>
      <c r="AG28" s="1086"/>
      <c r="AH28" s="1086"/>
      <c r="AI28" s="1086"/>
      <c r="AJ28" s="1089"/>
      <c r="AK28" s="1077"/>
      <c r="AL28" s="1078"/>
      <c r="AM28" s="1078"/>
      <c r="AN28" s="1078"/>
      <c r="AO28" s="1078"/>
      <c r="AP28" s="1078"/>
      <c r="AQ28" s="1078"/>
      <c r="AR28" s="1078"/>
      <c r="AS28" s="1078"/>
      <c r="AT28" s="1078"/>
      <c r="AU28" s="1078"/>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c r="R29" s="1074"/>
      <c r="S29" s="1074"/>
      <c r="T29" s="1074"/>
      <c r="U29" s="1074"/>
      <c r="V29" s="1074"/>
      <c r="W29" s="1074"/>
      <c r="X29" s="1074"/>
      <c r="Y29" s="1074"/>
      <c r="Z29" s="1074"/>
      <c r="AA29" s="1074"/>
      <c r="AB29" s="1074"/>
      <c r="AC29" s="1074"/>
      <c r="AD29" s="1074"/>
      <c r="AE29" s="1075"/>
      <c r="AF29" s="1070">
        <v>181</v>
      </c>
      <c r="AG29" s="1071"/>
      <c r="AH29" s="1071"/>
      <c r="AI29" s="1071"/>
      <c r="AJ29" s="1072"/>
      <c r="AK29" s="1015"/>
      <c r="AL29" s="1006"/>
      <c r="AM29" s="1006"/>
      <c r="AN29" s="1006"/>
      <c r="AO29" s="1006"/>
      <c r="AP29" s="1006"/>
      <c r="AQ29" s="1006"/>
      <c r="AR29" s="1006"/>
      <c r="AS29" s="1006"/>
      <c r="AT29" s="1006"/>
      <c r="AU29" s="1006"/>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c r="R30" s="1074"/>
      <c r="S30" s="1074"/>
      <c r="T30" s="1074"/>
      <c r="U30" s="1074"/>
      <c r="V30" s="1074"/>
      <c r="W30" s="1074"/>
      <c r="X30" s="1074"/>
      <c r="Y30" s="1074"/>
      <c r="Z30" s="1074"/>
      <c r="AA30" s="1074"/>
      <c r="AB30" s="1074"/>
      <c r="AC30" s="1074"/>
      <c r="AD30" s="1074"/>
      <c r="AE30" s="1075"/>
      <c r="AF30" s="1070">
        <v>4</v>
      </c>
      <c r="AG30" s="1071"/>
      <c r="AH30" s="1071"/>
      <c r="AI30" s="1071"/>
      <c r="AJ30" s="1072"/>
      <c r="AK30" s="1015"/>
      <c r="AL30" s="1006"/>
      <c r="AM30" s="1006"/>
      <c r="AN30" s="1006"/>
      <c r="AO30" s="1006"/>
      <c r="AP30" s="1006"/>
      <c r="AQ30" s="1006"/>
      <c r="AR30" s="1006"/>
      <c r="AS30" s="1006"/>
      <c r="AT30" s="1006"/>
      <c r="AU30" s="1006"/>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c r="R31" s="1074"/>
      <c r="S31" s="1074"/>
      <c r="T31" s="1074"/>
      <c r="U31" s="1074"/>
      <c r="V31" s="1074"/>
      <c r="W31" s="1074"/>
      <c r="X31" s="1074"/>
      <c r="Y31" s="1074"/>
      <c r="Z31" s="1074"/>
      <c r="AA31" s="1074"/>
      <c r="AB31" s="1074"/>
      <c r="AC31" s="1074"/>
      <c r="AD31" s="1074"/>
      <c r="AE31" s="1075"/>
      <c r="AF31" s="1070">
        <v>59</v>
      </c>
      <c r="AG31" s="1071"/>
      <c r="AH31" s="1071"/>
      <c r="AI31" s="1071"/>
      <c r="AJ31" s="1072"/>
      <c r="AK31" s="1015"/>
      <c r="AL31" s="1006"/>
      <c r="AM31" s="1006"/>
      <c r="AN31" s="1006"/>
      <c r="AO31" s="1006"/>
      <c r="AP31" s="1006"/>
      <c r="AQ31" s="1006"/>
      <c r="AR31" s="1006"/>
      <c r="AS31" s="1006"/>
      <c r="AT31" s="1006"/>
      <c r="AU31" s="1006"/>
      <c r="AV31" s="1006"/>
      <c r="AW31" s="1006"/>
      <c r="AX31" s="1006"/>
      <c r="AY31" s="1006"/>
      <c r="AZ31" s="1076"/>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v>87</v>
      </c>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v>77</v>
      </c>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396</v>
      </c>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v>192</v>
      </c>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t="s">
        <v>393</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645</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401</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c r="C68" s="1021"/>
      <c r="D68" s="1021"/>
      <c r="E68" s="1021"/>
      <c r="F68" s="1021"/>
      <c r="G68" s="1021"/>
      <c r="H68" s="1021"/>
      <c r="I68" s="1021"/>
      <c r="J68" s="1021"/>
      <c r="K68" s="1021"/>
      <c r="L68" s="1021"/>
      <c r="M68" s="1021"/>
      <c r="N68" s="1021"/>
      <c r="O68" s="1021"/>
      <c r="P68" s="1022"/>
      <c r="Q68" s="1023"/>
      <c r="R68" s="1017"/>
      <c r="S68" s="1017"/>
      <c r="T68" s="1017"/>
      <c r="U68" s="1017"/>
      <c r="V68" s="1017"/>
      <c r="W68" s="1017"/>
      <c r="X68" s="1017"/>
      <c r="Y68" s="1017"/>
      <c r="Z68" s="1017"/>
      <c r="AA68" s="1017"/>
      <c r="AB68" s="1017"/>
      <c r="AC68" s="1017"/>
      <c r="AD68" s="1017"/>
      <c r="AE68" s="1017"/>
      <c r="AF68" s="1017"/>
      <c r="AG68" s="1017"/>
      <c r="AH68" s="1017"/>
      <c r="AI68" s="1017"/>
      <c r="AJ68" s="1017"/>
      <c r="AK68" s="1017"/>
      <c r="AL68" s="1017"/>
      <c r="AM68" s="1017"/>
      <c r="AN68" s="1017"/>
      <c r="AO68" s="1017"/>
      <c r="AP68" s="1017"/>
      <c r="AQ68" s="1017"/>
      <c r="AR68" s="1017"/>
      <c r="AS68" s="1017"/>
      <c r="AT68" s="1017"/>
      <c r="AU68" s="1017"/>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c r="C69" s="1010"/>
      <c r="D69" s="1010"/>
      <c r="E69" s="1010"/>
      <c r="F69" s="1010"/>
      <c r="G69" s="1010"/>
      <c r="H69" s="1010"/>
      <c r="I69" s="1010"/>
      <c r="J69" s="1010"/>
      <c r="K69" s="1010"/>
      <c r="L69" s="1010"/>
      <c r="M69" s="1010"/>
      <c r="N69" s="1010"/>
      <c r="O69" s="1010"/>
      <c r="P69" s="1011"/>
      <c r="Q69" s="1012"/>
      <c r="R69" s="1006"/>
      <c r="S69" s="1006"/>
      <c r="T69" s="1006"/>
      <c r="U69" s="1006"/>
      <c r="V69" s="1006"/>
      <c r="W69" s="1006"/>
      <c r="X69" s="1006"/>
      <c r="Y69" s="1006"/>
      <c r="Z69" s="1006"/>
      <c r="AA69" s="1006"/>
      <c r="AB69" s="1006"/>
      <c r="AC69" s="1006"/>
      <c r="AD69" s="1006"/>
      <c r="AE69" s="1006"/>
      <c r="AF69" s="1006"/>
      <c r="AG69" s="1006"/>
      <c r="AH69" s="1006"/>
      <c r="AI69" s="1006"/>
      <c r="AJ69" s="1006"/>
      <c r="AK69" s="1006"/>
      <c r="AL69" s="1006"/>
      <c r="AM69" s="1006"/>
      <c r="AN69" s="1006"/>
      <c r="AO69" s="1006"/>
      <c r="AP69" s="1006"/>
      <c r="AQ69" s="1006"/>
      <c r="AR69" s="1006"/>
      <c r="AS69" s="1006"/>
      <c r="AT69" s="1006"/>
      <c r="AU69" s="1006"/>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c r="C70" s="1010"/>
      <c r="D70" s="1010"/>
      <c r="E70" s="1010"/>
      <c r="F70" s="1010"/>
      <c r="G70" s="1010"/>
      <c r="H70" s="1010"/>
      <c r="I70" s="1010"/>
      <c r="J70" s="1010"/>
      <c r="K70" s="1010"/>
      <c r="L70" s="1010"/>
      <c r="M70" s="1010"/>
      <c r="N70" s="1010"/>
      <c r="O70" s="1010"/>
      <c r="P70" s="1011"/>
      <c r="Q70" s="1012"/>
      <c r="R70" s="1006"/>
      <c r="S70" s="1006"/>
      <c r="T70" s="1006"/>
      <c r="U70" s="1006"/>
      <c r="V70" s="1006"/>
      <c r="W70" s="1006"/>
      <c r="X70" s="1006"/>
      <c r="Y70" s="1006"/>
      <c r="Z70" s="1006"/>
      <c r="AA70" s="1006"/>
      <c r="AB70" s="1006"/>
      <c r="AC70" s="1006"/>
      <c r="AD70" s="1006"/>
      <c r="AE70" s="1006"/>
      <c r="AF70" s="1006"/>
      <c r="AG70" s="1006"/>
      <c r="AH70" s="1006"/>
      <c r="AI70" s="1006"/>
      <c r="AJ70" s="1006"/>
      <c r="AK70" s="1006"/>
      <c r="AL70" s="1006"/>
      <c r="AM70" s="1006"/>
      <c r="AN70" s="1006"/>
      <c r="AO70" s="1006"/>
      <c r="AP70" s="1006"/>
      <c r="AQ70" s="1006"/>
      <c r="AR70" s="1006"/>
      <c r="AS70" s="1006"/>
      <c r="AT70" s="1006"/>
      <c r="AU70" s="1006"/>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295</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295</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295</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715880</v>
      </c>
      <c r="AB110" s="924"/>
      <c r="AC110" s="924"/>
      <c r="AD110" s="924"/>
      <c r="AE110" s="925"/>
      <c r="AF110" s="926">
        <v>718156</v>
      </c>
      <c r="AG110" s="924"/>
      <c r="AH110" s="924"/>
      <c r="AI110" s="924"/>
      <c r="AJ110" s="925"/>
      <c r="AK110" s="926">
        <v>714555</v>
      </c>
      <c r="AL110" s="924"/>
      <c r="AM110" s="924"/>
      <c r="AN110" s="924"/>
      <c r="AO110" s="925"/>
      <c r="AP110" s="927">
        <v>17.399999999999999</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6274614</v>
      </c>
      <c r="BR110" s="877"/>
      <c r="BS110" s="877"/>
      <c r="BT110" s="877"/>
      <c r="BU110" s="877"/>
      <c r="BV110" s="877">
        <v>6021944</v>
      </c>
      <c r="BW110" s="877"/>
      <c r="BX110" s="877"/>
      <c r="BY110" s="877"/>
      <c r="BZ110" s="877"/>
      <c r="CA110" s="877">
        <v>5729072</v>
      </c>
      <c r="CB110" s="877"/>
      <c r="CC110" s="877"/>
      <c r="CD110" s="877"/>
      <c r="CE110" s="877"/>
      <c r="CF110" s="901">
        <v>139.5</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v>161166</v>
      </c>
      <c r="BR111" s="852"/>
      <c r="BS111" s="852"/>
      <c r="BT111" s="852"/>
      <c r="BU111" s="852"/>
      <c r="BV111" s="852">
        <v>84474</v>
      </c>
      <c r="BW111" s="852"/>
      <c r="BX111" s="852"/>
      <c r="BY111" s="852"/>
      <c r="BZ111" s="852"/>
      <c r="CA111" s="852">
        <v>389</v>
      </c>
      <c r="CB111" s="852"/>
      <c r="CC111" s="852"/>
      <c r="CD111" s="852"/>
      <c r="CE111" s="852"/>
      <c r="CF111" s="910">
        <v>0</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3597057</v>
      </c>
      <c r="BR112" s="852"/>
      <c r="BS112" s="852"/>
      <c r="BT112" s="852"/>
      <c r="BU112" s="852"/>
      <c r="BV112" s="852">
        <v>3263903</v>
      </c>
      <c r="BW112" s="852"/>
      <c r="BX112" s="852"/>
      <c r="BY112" s="852"/>
      <c r="BZ112" s="852"/>
      <c r="CA112" s="852">
        <v>2826470</v>
      </c>
      <c r="CB112" s="852"/>
      <c r="CC112" s="852"/>
      <c r="CD112" s="852"/>
      <c r="CE112" s="852"/>
      <c r="CF112" s="910">
        <v>68.8</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v>146327</v>
      </c>
      <c r="DH112" s="852"/>
      <c r="DI112" s="852"/>
      <c r="DJ112" s="852"/>
      <c r="DK112" s="852"/>
      <c r="DL112" s="852">
        <v>74949</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477547</v>
      </c>
      <c r="AB113" s="954"/>
      <c r="AC113" s="954"/>
      <c r="AD113" s="954"/>
      <c r="AE113" s="955"/>
      <c r="AF113" s="956">
        <v>496375</v>
      </c>
      <c r="AG113" s="954"/>
      <c r="AH113" s="954"/>
      <c r="AI113" s="954"/>
      <c r="AJ113" s="955"/>
      <c r="AK113" s="956">
        <v>430265</v>
      </c>
      <c r="AL113" s="954"/>
      <c r="AM113" s="954"/>
      <c r="AN113" s="954"/>
      <c r="AO113" s="955"/>
      <c r="AP113" s="957">
        <v>10.5</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411574</v>
      </c>
      <c r="BR113" s="852"/>
      <c r="BS113" s="852"/>
      <c r="BT113" s="852"/>
      <c r="BU113" s="852"/>
      <c r="BV113" s="852">
        <v>395773</v>
      </c>
      <c r="BW113" s="852"/>
      <c r="BX113" s="852"/>
      <c r="BY113" s="852"/>
      <c r="BZ113" s="852"/>
      <c r="CA113" s="852">
        <v>370729</v>
      </c>
      <c r="CB113" s="852"/>
      <c r="CC113" s="852"/>
      <c r="CD113" s="852"/>
      <c r="CE113" s="852"/>
      <c r="CF113" s="910">
        <v>9</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77191</v>
      </c>
      <c r="AB114" s="815"/>
      <c r="AC114" s="815"/>
      <c r="AD114" s="815"/>
      <c r="AE114" s="816"/>
      <c r="AF114" s="817">
        <v>63981</v>
      </c>
      <c r="AG114" s="815"/>
      <c r="AH114" s="815"/>
      <c r="AI114" s="815"/>
      <c r="AJ114" s="816"/>
      <c r="AK114" s="817">
        <v>66980</v>
      </c>
      <c r="AL114" s="815"/>
      <c r="AM114" s="815"/>
      <c r="AN114" s="815"/>
      <c r="AO114" s="816"/>
      <c r="AP114" s="859">
        <v>1.6</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667779</v>
      </c>
      <c r="BR114" s="852"/>
      <c r="BS114" s="852"/>
      <c r="BT114" s="852"/>
      <c r="BU114" s="852"/>
      <c r="BV114" s="852">
        <v>626135</v>
      </c>
      <c r="BW114" s="852"/>
      <c r="BX114" s="852"/>
      <c r="BY114" s="852"/>
      <c r="BZ114" s="852"/>
      <c r="CA114" s="852">
        <v>631669</v>
      </c>
      <c r="CB114" s="852"/>
      <c r="CC114" s="852"/>
      <c r="CD114" s="852"/>
      <c r="CE114" s="852"/>
      <c r="CF114" s="910">
        <v>15.4</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84412</v>
      </c>
      <c r="AB115" s="954"/>
      <c r="AC115" s="954"/>
      <c r="AD115" s="954"/>
      <c r="AE115" s="955"/>
      <c r="AF115" s="956">
        <v>84319</v>
      </c>
      <c r="AG115" s="954"/>
      <c r="AH115" s="954"/>
      <c r="AI115" s="954"/>
      <c r="AJ115" s="955"/>
      <c r="AK115" s="956">
        <v>84974</v>
      </c>
      <c r="AL115" s="954"/>
      <c r="AM115" s="954"/>
      <c r="AN115" s="954"/>
      <c r="AO115" s="955"/>
      <c r="AP115" s="957">
        <v>2.1</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1355030</v>
      </c>
      <c r="AB117" s="938"/>
      <c r="AC117" s="938"/>
      <c r="AD117" s="938"/>
      <c r="AE117" s="939"/>
      <c r="AF117" s="940">
        <v>1362831</v>
      </c>
      <c r="AG117" s="938"/>
      <c r="AH117" s="938"/>
      <c r="AI117" s="938"/>
      <c r="AJ117" s="939"/>
      <c r="AK117" s="940">
        <v>1296774</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295</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v>14456</v>
      </c>
      <c r="DH118" s="815"/>
      <c r="DI118" s="815"/>
      <c r="DJ118" s="815"/>
      <c r="DK118" s="816"/>
      <c r="DL118" s="817">
        <v>8753</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443</v>
      </c>
      <c r="BP119" s="913"/>
      <c r="BQ119" s="914">
        <v>11112190</v>
      </c>
      <c r="BR119" s="880"/>
      <c r="BS119" s="880"/>
      <c r="BT119" s="880"/>
      <c r="BU119" s="880"/>
      <c r="BV119" s="880">
        <v>10392229</v>
      </c>
      <c r="BW119" s="880"/>
      <c r="BX119" s="880"/>
      <c r="BY119" s="880"/>
      <c r="BZ119" s="880"/>
      <c r="CA119" s="880">
        <v>9558329</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383</v>
      </c>
      <c r="DH119" s="799"/>
      <c r="DI119" s="799"/>
      <c r="DJ119" s="799"/>
      <c r="DK119" s="800"/>
      <c r="DL119" s="801">
        <v>772</v>
      </c>
      <c r="DM119" s="799"/>
      <c r="DN119" s="799"/>
      <c r="DO119" s="799"/>
      <c r="DP119" s="800"/>
      <c r="DQ119" s="801">
        <v>389</v>
      </c>
      <c r="DR119" s="799"/>
      <c r="DS119" s="799"/>
      <c r="DT119" s="799"/>
      <c r="DU119" s="800"/>
      <c r="DV119" s="883">
        <v>0</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2621274</v>
      </c>
      <c r="BR120" s="877"/>
      <c r="BS120" s="877"/>
      <c r="BT120" s="877"/>
      <c r="BU120" s="877"/>
      <c r="BV120" s="877">
        <v>2642432</v>
      </c>
      <c r="BW120" s="877"/>
      <c r="BX120" s="877"/>
      <c r="BY120" s="877"/>
      <c r="BZ120" s="877"/>
      <c r="CA120" s="877">
        <v>2705431</v>
      </c>
      <c r="CB120" s="877"/>
      <c r="CC120" s="877"/>
      <c r="CD120" s="877"/>
      <c r="CE120" s="877"/>
      <c r="CF120" s="901">
        <v>65.900000000000006</v>
      </c>
      <c r="CG120" s="902"/>
      <c r="CH120" s="902"/>
      <c r="CI120" s="902"/>
      <c r="CJ120" s="902"/>
      <c r="CK120" s="903" t="s">
        <v>447</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1704493</v>
      </c>
      <c r="DR120" s="877"/>
      <c r="DS120" s="877"/>
      <c r="DT120" s="877"/>
      <c r="DU120" s="877"/>
      <c r="DV120" s="878">
        <v>41.5</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567435</v>
      </c>
      <c r="BR121" s="852"/>
      <c r="BS121" s="852"/>
      <c r="BT121" s="852"/>
      <c r="BU121" s="852"/>
      <c r="BV121" s="852">
        <v>446171</v>
      </c>
      <c r="BW121" s="852"/>
      <c r="BX121" s="852"/>
      <c r="BY121" s="852"/>
      <c r="BZ121" s="852"/>
      <c r="CA121" s="852">
        <v>321747</v>
      </c>
      <c r="CB121" s="852"/>
      <c r="CC121" s="852"/>
      <c r="CD121" s="852"/>
      <c r="CE121" s="852"/>
      <c r="CF121" s="910">
        <v>7.8</v>
      </c>
      <c r="CG121" s="911"/>
      <c r="CH121" s="911"/>
      <c r="CI121" s="911"/>
      <c r="CJ121" s="911"/>
      <c r="CK121" s="904"/>
      <c r="CL121" s="890"/>
      <c r="CM121" s="890"/>
      <c r="CN121" s="890"/>
      <c r="CO121" s="891"/>
      <c r="CP121" s="870" t="s">
        <v>395</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816515</v>
      </c>
      <c r="DR121" s="852"/>
      <c r="DS121" s="852"/>
      <c r="DT121" s="852"/>
      <c r="DU121" s="852"/>
      <c r="DV121" s="829">
        <v>19.899999999999999</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6812677</v>
      </c>
      <c r="BR122" s="880"/>
      <c r="BS122" s="880"/>
      <c r="BT122" s="880"/>
      <c r="BU122" s="880"/>
      <c r="BV122" s="880">
        <v>6368542</v>
      </c>
      <c r="BW122" s="880"/>
      <c r="BX122" s="880"/>
      <c r="BY122" s="880"/>
      <c r="BZ122" s="880"/>
      <c r="CA122" s="880">
        <v>5846325</v>
      </c>
      <c r="CB122" s="880"/>
      <c r="CC122" s="880"/>
      <c r="CD122" s="880"/>
      <c r="CE122" s="880"/>
      <c r="CF122" s="881">
        <v>142.4</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v>262981</v>
      </c>
      <c r="DR122" s="852"/>
      <c r="DS122" s="852"/>
      <c r="DT122" s="852"/>
      <c r="DU122" s="852"/>
      <c r="DV122" s="829">
        <v>6.4</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451</v>
      </c>
      <c r="BP123" s="913"/>
      <c r="BQ123" s="867">
        <v>10001386</v>
      </c>
      <c r="BR123" s="868"/>
      <c r="BS123" s="868"/>
      <c r="BT123" s="868"/>
      <c r="BU123" s="868"/>
      <c r="BV123" s="868">
        <v>9457145</v>
      </c>
      <c r="BW123" s="868"/>
      <c r="BX123" s="868"/>
      <c r="BY123" s="868"/>
      <c r="BZ123" s="868"/>
      <c r="CA123" s="868">
        <v>8873503</v>
      </c>
      <c r="CB123" s="868"/>
      <c r="CC123" s="868"/>
      <c r="CD123" s="868"/>
      <c r="CE123" s="868"/>
      <c r="CF123" s="783"/>
      <c r="CG123" s="784"/>
      <c r="CH123" s="784"/>
      <c r="CI123" s="784"/>
      <c r="CJ123" s="869"/>
      <c r="CK123" s="904"/>
      <c r="CL123" s="890"/>
      <c r="CM123" s="890"/>
      <c r="CN123" s="890"/>
      <c r="CO123" s="891"/>
      <c r="CP123" s="870" t="s">
        <v>396</v>
      </c>
      <c r="CQ123" s="871"/>
      <c r="CR123" s="871"/>
      <c r="CS123" s="871"/>
      <c r="CT123" s="871"/>
      <c r="CU123" s="871"/>
      <c r="CV123" s="871"/>
      <c r="CW123" s="871"/>
      <c r="CX123" s="871"/>
      <c r="CY123" s="871"/>
      <c r="CZ123" s="871"/>
      <c r="DA123" s="871"/>
      <c r="DB123" s="871"/>
      <c r="DC123" s="871"/>
      <c r="DD123" s="871"/>
      <c r="DE123" s="871"/>
      <c r="DF123" s="872"/>
      <c r="DG123" s="814">
        <v>61610</v>
      </c>
      <c r="DH123" s="815"/>
      <c r="DI123" s="815"/>
      <c r="DJ123" s="815"/>
      <c r="DK123" s="816"/>
      <c r="DL123" s="817">
        <v>53814</v>
      </c>
      <c r="DM123" s="815"/>
      <c r="DN123" s="815"/>
      <c r="DO123" s="815"/>
      <c r="DP123" s="816"/>
      <c r="DQ123" s="817">
        <v>42481</v>
      </c>
      <c r="DR123" s="815"/>
      <c r="DS123" s="815"/>
      <c r="DT123" s="815"/>
      <c r="DU123" s="816"/>
      <c r="DV123" s="859">
        <v>1</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27.8</v>
      </c>
      <c r="BR124" s="866"/>
      <c r="BS124" s="866"/>
      <c r="BT124" s="866"/>
      <c r="BU124" s="866"/>
      <c r="BV124" s="866">
        <v>23.4</v>
      </c>
      <c r="BW124" s="866"/>
      <c r="BX124" s="866"/>
      <c r="BY124" s="866"/>
      <c r="BZ124" s="866"/>
      <c r="CA124" s="866">
        <v>16.600000000000001</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v>3535447</v>
      </c>
      <c r="DH124" s="799"/>
      <c r="DI124" s="799"/>
      <c r="DJ124" s="799"/>
      <c r="DK124" s="800"/>
      <c r="DL124" s="801">
        <v>3210089</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84108</v>
      </c>
      <c r="AB126" s="815"/>
      <c r="AC126" s="815"/>
      <c r="AD126" s="815"/>
      <c r="AE126" s="816"/>
      <c r="AF126" s="817">
        <v>84108</v>
      </c>
      <c r="AG126" s="815"/>
      <c r="AH126" s="815"/>
      <c r="AI126" s="815"/>
      <c r="AJ126" s="816"/>
      <c r="AK126" s="817">
        <v>84821</v>
      </c>
      <c r="AL126" s="815"/>
      <c r="AM126" s="815"/>
      <c r="AN126" s="815"/>
      <c r="AO126" s="816"/>
      <c r="AP126" s="859">
        <v>2.1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304</v>
      </c>
      <c r="AB127" s="815"/>
      <c r="AC127" s="815"/>
      <c r="AD127" s="815"/>
      <c r="AE127" s="816"/>
      <c r="AF127" s="817">
        <v>211</v>
      </c>
      <c r="AG127" s="815"/>
      <c r="AH127" s="815"/>
      <c r="AI127" s="815"/>
      <c r="AJ127" s="816"/>
      <c r="AK127" s="817">
        <v>153</v>
      </c>
      <c r="AL127" s="815"/>
      <c r="AM127" s="815"/>
      <c r="AN127" s="815"/>
      <c r="AO127" s="816"/>
      <c r="AP127" s="859">
        <v>0</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48987</v>
      </c>
      <c r="AB128" s="836"/>
      <c r="AC128" s="836"/>
      <c r="AD128" s="836"/>
      <c r="AE128" s="837"/>
      <c r="AF128" s="838">
        <v>55744</v>
      </c>
      <c r="AG128" s="836"/>
      <c r="AH128" s="836"/>
      <c r="AI128" s="836"/>
      <c r="AJ128" s="837"/>
      <c r="AK128" s="838">
        <v>41983</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4828610</v>
      </c>
      <c r="AB129" s="815"/>
      <c r="AC129" s="815"/>
      <c r="AD129" s="815"/>
      <c r="AE129" s="816"/>
      <c r="AF129" s="817">
        <v>4806519</v>
      </c>
      <c r="AG129" s="815"/>
      <c r="AH129" s="815"/>
      <c r="AI129" s="815"/>
      <c r="AJ129" s="816"/>
      <c r="AK129" s="817">
        <v>4923597</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834061</v>
      </c>
      <c r="AB130" s="815"/>
      <c r="AC130" s="815"/>
      <c r="AD130" s="815"/>
      <c r="AE130" s="816"/>
      <c r="AF130" s="817">
        <v>811803</v>
      </c>
      <c r="AG130" s="815"/>
      <c r="AH130" s="815"/>
      <c r="AI130" s="815"/>
      <c r="AJ130" s="816"/>
      <c r="AK130" s="817">
        <v>817330</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11.6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3994549</v>
      </c>
      <c r="AB131" s="799"/>
      <c r="AC131" s="799"/>
      <c r="AD131" s="799"/>
      <c r="AE131" s="800"/>
      <c r="AF131" s="801">
        <v>3994716</v>
      </c>
      <c r="AG131" s="799"/>
      <c r="AH131" s="799"/>
      <c r="AI131" s="799"/>
      <c r="AJ131" s="800"/>
      <c r="AK131" s="801">
        <v>4106267</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v>16.600000000000001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11.81565178</v>
      </c>
      <c r="AB132" s="780"/>
      <c r="AC132" s="780"/>
      <c r="AD132" s="780"/>
      <c r="AE132" s="781"/>
      <c r="AF132" s="782">
        <v>12.398478389999999</v>
      </c>
      <c r="AG132" s="780"/>
      <c r="AH132" s="780"/>
      <c r="AI132" s="780"/>
      <c r="AJ132" s="781"/>
      <c r="AK132" s="782">
        <v>10.65349623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11.1</v>
      </c>
      <c r="AB133" s="759"/>
      <c r="AC133" s="759"/>
      <c r="AD133" s="759"/>
      <c r="AE133" s="760"/>
      <c r="AF133" s="758">
        <v>11.6</v>
      </c>
      <c r="AG133" s="759"/>
      <c r="AH133" s="759"/>
      <c r="AI133" s="759"/>
      <c r="AJ133" s="760"/>
      <c r="AK133" s="758">
        <v>11.6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Sgu/9/eU/wonckQO/G/c0loKBx5Zp7nPNnldLFPlHPHKc06C+5CS19uGgisAffxyEDdIoFgWrYk00QiDfIrJw==" saltValue="gW2ns12pAgpmfPTqO2/QA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pXVLs7wRlBgi0odRumRvbrwled+NeKb59+IwnIBVgP3KNyTn0+wsqCsW2rsKSlIApIxH1jPSLNn7sl/su3Ixg==" saltValue="LeM8eWQW1IOPcc38M7Ad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2CtaqX0SlMU+SMpShBxCXMNxUdk4lkeW9Kp/v5sXuC1NbT+U/Ah1fRqPk/Ms3FE+NQSJb+2QHWXfDMJWm5x3g==" saltValue="nuSciEJm5LE5Exmmj39bX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2" x14ac:dyDescent="0.2">
      <c r="A8" s="247"/>
      <c r="AK8" s="256"/>
      <c r="AL8" s="257"/>
      <c r="AM8" s="257"/>
      <c r="AN8" s="258"/>
      <c r="AO8" s="1154"/>
      <c r="AP8" s="259" t="s">
        <v>482</v>
      </c>
      <c r="AQ8" s="260" t="s">
        <v>483</v>
      </c>
      <c r="AR8" s="261" t="s">
        <v>484</v>
      </c>
    </row>
    <row r="9" spans="1:46" ht="13.2" x14ac:dyDescent="0.2">
      <c r="A9" s="247"/>
      <c r="AK9" s="1165" t="s">
        <v>485</v>
      </c>
      <c r="AL9" s="1166"/>
      <c r="AM9" s="1166"/>
      <c r="AN9" s="1167"/>
      <c r="AO9" s="262">
        <v>1441523</v>
      </c>
      <c r="AP9" s="262">
        <v>170473</v>
      </c>
      <c r="AQ9" s="263">
        <v>186275</v>
      </c>
      <c r="AR9" s="264">
        <v>-8.5</v>
      </c>
    </row>
    <row r="10" spans="1:46" ht="13.5" customHeight="1" x14ac:dyDescent="0.2">
      <c r="A10" s="247"/>
      <c r="AK10" s="1165" t="s">
        <v>486</v>
      </c>
      <c r="AL10" s="1166"/>
      <c r="AM10" s="1166"/>
      <c r="AN10" s="1167"/>
      <c r="AO10" s="265">
        <v>281100</v>
      </c>
      <c r="AP10" s="265">
        <v>33243</v>
      </c>
      <c r="AQ10" s="266">
        <v>28060</v>
      </c>
      <c r="AR10" s="267">
        <v>18.5</v>
      </c>
    </row>
    <row r="11" spans="1:46" ht="13.5" customHeight="1" x14ac:dyDescent="0.2">
      <c r="A11" s="247"/>
      <c r="AK11" s="1165" t="s">
        <v>487</v>
      </c>
      <c r="AL11" s="1166"/>
      <c r="AM11" s="1166"/>
      <c r="AN11" s="1167"/>
      <c r="AO11" s="265">
        <v>6634</v>
      </c>
      <c r="AP11" s="265">
        <v>785</v>
      </c>
      <c r="AQ11" s="266">
        <v>7123</v>
      </c>
      <c r="AR11" s="267">
        <v>-89</v>
      </c>
    </row>
    <row r="12" spans="1:46" ht="13.5" customHeight="1" x14ac:dyDescent="0.2">
      <c r="A12" s="247"/>
      <c r="AK12" s="1165" t="s">
        <v>488</v>
      </c>
      <c r="AL12" s="1166"/>
      <c r="AM12" s="1166"/>
      <c r="AN12" s="1167"/>
      <c r="AO12" s="265">
        <v>16321</v>
      </c>
      <c r="AP12" s="265">
        <v>1930</v>
      </c>
      <c r="AQ12" s="266">
        <v>57</v>
      </c>
      <c r="AR12" s="267">
        <v>3286</v>
      </c>
    </row>
    <row r="13" spans="1:46" ht="13.5" customHeight="1" x14ac:dyDescent="0.2">
      <c r="A13" s="247"/>
      <c r="AK13" s="1165" t="s">
        <v>489</v>
      </c>
      <c r="AL13" s="1166"/>
      <c r="AM13" s="1166"/>
      <c r="AN13" s="1167"/>
      <c r="AO13" s="265" t="s">
        <v>490</v>
      </c>
      <c r="AP13" s="265" t="s">
        <v>490</v>
      </c>
      <c r="AQ13" s="266">
        <v>6435</v>
      </c>
      <c r="AR13" s="267" t="s">
        <v>490</v>
      </c>
    </row>
    <row r="14" spans="1:46" ht="13.5" customHeight="1" x14ac:dyDescent="0.2">
      <c r="A14" s="247"/>
      <c r="AK14" s="1165" t="s">
        <v>491</v>
      </c>
      <c r="AL14" s="1166"/>
      <c r="AM14" s="1166"/>
      <c r="AN14" s="1167"/>
      <c r="AO14" s="265">
        <v>18483</v>
      </c>
      <c r="AP14" s="265">
        <v>2186</v>
      </c>
      <c r="AQ14" s="266">
        <v>3786</v>
      </c>
      <c r="AR14" s="267">
        <v>-42.3</v>
      </c>
    </row>
    <row r="15" spans="1:46" ht="13.5" customHeight="1" x14ac:dyDescent="0.2">
      <c r="A15" s="247"/>
      <c r="AK15" s="1168" t="s">
        <v>492</v>
      </c>
      <c r="AL15" s="1169"/>
      <c r="AM15" s="1169"/>
      <c r="AN15" s="1170"/>
      <c r="AO15" s="265">
        <v>-88620</v>
      </c>
      <c r="AP15" s="265">
        <v>-10480</v>
      </c>
      <c r="AQ15" s="266">
        <v>-9323</v>
      </c>
      <c r="AR15" s="267">
        <v>12.4</v>
      </c>
    </row>
    <row r="16" spans="1:46" ht="13.2" x14ac:dyDescent="0.2">
      <c r="A16" s="247"/>
      <c r="AK16" s="1168" t="s">
        <v>178</v>
      </c>
      <c r="AL16" s="1169"/>
      <c r="AM16" s="1169"/>
      <c r="AN16" s="1170"/>
      <c r="AO16" s="265">
        <v>1675441</v>
      </c>
      <c r="AP16" s="265">
        <v>198136</v>
      </c>
      <c r="AQ16" s="266">
        <v>222412</v>
      </c>
      <c r="AR16" s="267">
        <v>-10.9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71" t="s">
        <v>497</v>
      </c>
      <c r="AL21" s="1172"/>
      <c r="AM21" s="1172"/>
      <c r="AN21" s="1173"/>
      <c r="AO21" s="277">
        <v>15.02</v>
      </c>
      <c r="AP21" s="278">
        <v>17.59</v>
      </c>
      <c r="AQ21" s="279">
        <v>-2.57</v>
      </c>
      <c r="AS21" s="280"/>
      <c r="AT21" s="276"/>
    </row>
    <row r="22" spans="1:46" s="248" customFormat="1" ht="13.2" x14ac:dyDescent="0.2">
      <c r="A22" s="276"/>
      <c r="AK22" s="1171" t="s">
        <v>498</v>
      </c>
      <c r="AL22" s="1172"/>
      <c r="AM22" s="1172"/>
      <c r="AN22" s="1173"/>
      <c r="AO22" s="281">
        <v>94.5</v>
      </c>
      <c r="AP22" s="282">
        <v>95.9</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2"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714555</v>
      </c>
      <c r="AP32" s="291">
        <v>84503</v>
      </c>
      <c r="AQ32" s="292">
        <v>124581</v>
      </c>
      <c r="AR32" s="293">
        <v>-32.200000000000003</v>
      </c>
    </row>
    <row r="33" spans="1:46" ht="13.5" customHeight="1" x14ac:dyDescent="0.2">
      <c r="A33" s="247"/>
      <c r="AK33" s="1155" t="s">
        <v>503</v>
      </c>
      <c r="AL33" s="1156"/>
      <c r="AM33" s="1156"/>
      <c r="AN33" s="1157"/>
      <c r="AO33" s="291" t="s">
        <v>490</v>
      </c>
      <c r="AP33" s="291" t="s">
        <v>490</v>
      </c>
      <c r="AQ33" s="292">
        <v>76</v>
      </c>
      <c r="AR33" s="293" t="s">
        <v>490</v>
      </c>
    </row>
    <row r="34" spans="1:46" ht="27" customHeight="1" x14ac:dyDescent="0.2">
      <c r="A34" s="247"/>
      <c r="AK34" s="1155" t="s">
        <v>504</v>
      </c>
      <c r="AL34" s="1156"/>
      <c r="AM34" s="1156"/>
      <c r="AN34" s="1157"/>
      <c r="AO34" s="291" t="s">
        <v>490</v>
      </c>
      <c r="AP34" s="291" t="s">
        <v>490</v>
      </c>
      <c r="AQ34" s="292">
        <v>163</v>
      </c>
      <c r="AR34" s="293" t="s">
        <v>490</v>
      </c>
    </row>
    <row r="35" spans="1:46" ht="27" customHeight="1" x14ac:dyDescent="0.2">
      <c r="A35" s="247"/>
      <c r="AK35" s="1155" t="s">
        <v>505</v>
      </c>
      <c r="AL35" s="1156"/>
      <c r="AM35" s="1156"/>
      <c r="AN35" s="1157"/>
      <c r="AO35" s="291">
        <v>430265</v>
      </c>
      <c r="AP35" s="291">
        <v>50883</v>
      </c>
      <c r="AQ35" s="292">
        <v>24428</v>
      </c>
      <c r="AR35" s="293">
        <v>108.3</v>
      </c>
    </row>
    <row r="36" spans="1:46" ht="27" customHeight="1" x14ac:dyDescent="0.2">
      <c r="A36" s="247"/>
      <c r="AK36" s="1155" t="s">
        <v>506</v>
      </c>
      <c r="AL36" s="1156"/>
      <c r="AM36" s="1156"/>
      <c r="AN36" s="1157"/>
      <c r="AO36" s="291">
        <v>66980</v>
      </c>
      <c r="AP36" s="291">
        <v>7921</v>
      </c>
      <c r="AQ36" s="292">
        <v>4294</v>
      </c>
      <c r="AR36" s="293">
        <v>84.5</v>
      </c>
    </row>
    <row r="37" spans="1:46" ht="13.5" customHeight="1" x14ac:dyDescent="0.2">
      <c r="A37" s="247"/>
      <c r="AK37" s="1155" t="s">
        <v>507</v>
      </c>
      <c r="AL37" s="1156"/>
      <c r="AM37" s="1156"/>
      <c r="AN37" s="1157"/>
      <c r="AO37" s="291">
        <v>84974</v>
      </c>
      <c r="AP37" s="291">
        <v>10049</v>
      </c>
      <c r="AQ37" s="292">
        <v>880</v>
      </c>
      <c r="AR37" s="293">
        <v>1041.9000000000001</v>
      </c>
    </row>
    <row r="38" spans="1:46" ht="27" customHeight="1" x14ac:dyDescent="0.2">
      <c r="A38" s="247"/>
      <c r="AK38" s="1158" t="s">
        <v>508</v>
      </c>
      <c r="AL38" s="1159"/>
      <c r="AM38" s="1159"/>
      <c r="AN38" s="1160"/>
      <c r="AO38" s="294" t="s">
        <v>490</v>
      </c>
      <c r="AP38" s="294" t="s">
        <v>490</v>
      </c>
      <c r="AQ38" s="295">
        <v>22</v>
      </c>
      <c r="AR38" s="283" t="s">
        <v>490</v>
      </c>
      <c r="AS38" s="290"/>
    </row>
    <row r="39" spans="1:46" ht="13.2" x14ac:dyDescent="0.2">
      <c r="A39" s="247"/>
      <c r="AK39" s="1158" t="s">
        <v>509</v>
      </c>
      <c r="AL39" s="1159"/>
      <c r="AM39" s="1159"/>
      <c r="AN39" s="1160"/>
      <c r="AO39" s="291">
        <v>-41983</v>
      </c>
      <c r="AP39" s="291">
        <v>-4965</v>
      </c>
      <c r="AQ39" s="292">
        <v>-5293</v>
      </c>
      <c r="AR39" s="293">
        <v>-6.2</v>
      </c>
      <c r="AS39" s="290"/>
    </row>
    <row r="40" spans="1:46" ht="27" customHeight="1" x14ac:dyDescent="0.2">
      <c r="A40" s="247"/>
      <c r="AK40" s="1155" t="s">
        <v>510</v>
      </c>
      <c r="AL40" s="1156"/>
      <c r="AM40" s="1156"/>
      <c r="AN40" s="1157"/>
      <c r="AO40" s="291">
        <v>-817330</v>
      </c>
      <c r="AP40" s="291">
        <v>-96657</v>
      </c>
      <c r="AQ40" s="292">
        <v>-99375</v>
      </c>
      <c r="AR40" s="293">
        <v>-2.7</v>
      </c>
      <c r="AS40" s="290"/>
    </row>
    <row r="41" spans="1:46" ht="13.2" x14ac:dyDescent="0.2">
      <c r="A41" s="247"/>
      <c r="AK41" s="1161" t="s">
        <v>288</v>
      </c>
      <c r="AL41" s="1162"/>
      <c r="AM41" s="1162"/>
      <c r="AN41" s="1163"/>
      <c r="AO41" s="291">
        <v>437461</v>
      </c>
      <c r="AP41" s="291">
        <v>51734</v>
      </c>
      <c r="AQ41" s="292">
        <v>49775</v>
      </c>
      <c r="AR41" s="293">
        <v>3.9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2" x14ac:dyDescent="0.2">
      <c r="A50" s="247"/>
      <c r="AK50" s="305"/>
      <c r="AL50" s="306"/>
      <c r="AM50" s="1149"/>
      <c r="AN50" s="307" t="s">
        <v>514</v>
      </c>
      <c r="AO50" s="308" t="s">
        <v>515</v>
      </c>
      <c r="AP50" s="309" t="s">
        <v>516</v>
      </c>
      <c r="AQ50" s="310" t="s">
        <v>517</v>
      </c>
      <c r="AR50" s="311" t="s">
        <v>518</v>
      </c>
    </row>
    <row r="51" spans="1:44" ht="13.2" x14ac:dyDescent="0.2">
      <c r="A51" s="247"/>
      <c r="AK51" s="303" t="s">
        <v>519</v>
      </c>
      <c r="AL51" s="304"/>
      <c r="AM51" s="312">
        <v>854006</v>
      </c>
      <c r="AN51" s="313">
        <v>92445</v>
      </c>
      <c r="AO51" s="314">
        <v>46.6</v>
      </c>
      <c r="AP51" s="315">
        <v>200194</v>
      </c>
      <c r="AQ51" s="316">
        <v>69.3</v>
      </c>
      <c r="AR51" s="317">
        <v>-22.7</v>
      </c>
    </row>
    <row r="52" spans="1:44" ht="13.2" x14ac:dyDescent="0.2">
      <c r="A52" s="247"/>
      <c r="AK52" s="318"/>
      <c r="AL52" s="319" t="s">
        <v>520</v>
      </c>
      <c r="AM52" s="320">
        <v>512950</v>
      </c>
      <c r="AN52" s="321">
        <v>55526</v>
      </c>
      <c r="AO52" s="322">
        <v>54.5</v>
      </c>
      <c r="AP52" s="323">
        <v>106422</v>
      </c>
      <c r="AQ52" s="324">
        <v>112.9</v>
      </c>
      <c r="AR52" s="325">
        <v>-58.4</v>
      </c>
    </row>
    <row r="53" spans="1:44" ht="13.2" x14ac:dyDescent="0.2">
      <c r="A53" s="247"/>
      <c r="AK53" s="303" t="s">
        <v>521</v>
      </c>
      <c r="AL53" s="304"/>
      <c r="AM53" s="312">
        <v>527238</v>
      </c>
      <c r="AN53" s="313">
        <v>58213</v>
      </c>
      <c r="AO53" s="314">
        <v>-37</v>
      </c>
      <c r="AP53" s="315">
        <v>196914</v>
      </c>
      <c r="AQ53" s="316">
        <v>-1.6</v>
      </c>
      <c r="AR53" s="317">
        <v>-35.4</v>
      </c>
    </row>
    <row r="54" spans="1:44" ht="13.2" x14ac:dyDescent="0.2">
      <c r="A54" s="247"/>
      <c r="AK54" s="318"/>
      <c r="AL54" s="319" t="s">
        <v>520</v>
      </c>
      <c r="AM54" s="320">
        <v>286604</v>
      </c>
      <c r="AN54" s="321">
        <v>31644</v>
      </c>
      <c r="AO54" s="322">
        <v>-43</v>
      </c>
      <c r="AP54" s="323">
        <v>98966</v>
      </c>
      <c r="AQ54" s="324">
        <v>-7</v>
      </c>
      <c r="AR54" s="325">
        <v>-36</v>
      </c>
    </row>
    <row r="55" spans="1:44" ht="13.2" x14ac:dyDescent="0.2">
      <c r="A55" s="247"/>
      <c r="AK55" s="303" t="s">
        <v>522</v>
      </c>
      <c r="AL55" s="304"/>
      <c r="AM55" s="312">
        <v>751613</v>
      </c>
      <c r="AN55" s="313">
        <v>84784</v>
      </c>
      <c r="AO55" s="314">
        <v>45.6</v>
      </c>
      <c r="AP55" s="315">
        <v>204757</v>
      </c>
      <c r="AQ55" s="316">
        <v>4</v>
      </c>
      <c r="AR55" s="317">
        <v>41.6</v>
      </c>
    </row>
    <row r="56" spans="1:44" ht="13.2" x14ac:dyDescent="0.2">
      <c r="A56" s="247"/>
      <c r="AK56" s="318"/>
      <c r="AL56" s="319" t="s">
        <v>520</v>
      </c>
      <c r="AM56" s="320">
        <v>418345</v>
      </c>
      <c r="AN56" s="321">
        <v>47191</v>
      </c>
      <c r="AO56" s="322">
        <v>49.1</v>
      </c>
      <c r="AP56" s="323">
        <v>106071</v>
      </c>
      <c r="AQ56" s="324">
        <v>7.2</v>
      </c>
      <c r="AR56" s="325">
        <v>41.9</v>
      </c>
    </row>
    <row r="57" spans="1:44" ht="13.2" x14ac:dyDescent="0.2">
      <c r="A57" s="247"/>
      <c r="AK57" s="303" t="s">
        <v>523</v>
      </c>
      <c r="AL57" s="304"/>
      <c r="AM57" s="312">
        <v>637615</v>
      </c>
      <c r="AN57" s="313">
        <v>73526</v>
      </c>
      <c r="AO57" s="314">
        <v>-13.3</v>
      </c>
      <c r="AP57" s="315">
        <v>194971</v>
      </c>
      <c r="AQ57" s="316">
        <v>-4.8</v>
      </c>
      <c r="AR57" s="317">
        <v>-8.5</v>
      </c>
    </row>
    <row r="58" spans="1:44" ht="13.2" x14ac:dyDescent="0.2">
      <c r="A58" s="247"/>
      <c r="AK58" s="318"/>
      <c r="AL58" s="319" t="s">
        <v>520</v>
      </c>
      <c r="AM58" s="320">
        <v>269919</v>
      </c>
      <c r="AN58" s="321">
        <v>31125</v>
      </c>
      <c r="AO58" s="322">
        <v>-34</v>
      </c>
      <c r="AP58" s="323">
        <v>105966</v>
      </c>
      <c r="AQ58" s="324">
        <v>-0.1</v>
      </c>
      <c r="AR58" s="325">
        <v>-33.9</v>
      </c>
    </row>
    <row r="59" spans="1:44" ht="13.2" x14ac:dyDescent="0.2">
      <c r="A59" s="247"/>
      <c r="AK59" s="303" t="s">
        <v>524</v>
      </c>
      <c r="AL59" s="304"/>
      <c r="AM59" s="312">
        <v>691625</v>
      </c>
      <c r="AN59" s="313">
        <v>81791</v>
      </c>
      <c r="AO59" s="314">
        <v>11.2</v>
      </c>
      <c r="AP59" s="315">
        <v>224172</v>
      </c>
      <c r="AQ59" s="316">
        <v>15</v>
      </c>
      <c r="AR59" s="317">
        <v>-3.8</v>
      </c>
    </row>
    <row r="60" spans="1:44" ht="13.2" x14ac:dyDescent="0.2">
      <c r="A60" s="247"/>
      <c r="AK60" s="318"/>
      <c r="AL60" s="319" t="s">
        <v>520</v>
      </c>
      <c r="AM60" s="320">
        <v>331282</v>
      </c>
      <c r="AN60" s="321">
        <v>39177</v>
      </c>
      <c r="AO60" s="322">
        <v>25.9</v>
      </c>
      <c r="AP60" s="323">
        <v>117611</v>
      </c>
      <c r="AQ60" s="324">
        <v>11</v>
      </c>
      <c r="AR60" s="325">
        <v>14.9</v>
      </c>
    </row>
    <row r="61" spans="1:44" ht="13.2" x14ac:dyDescent="0.2">
      <c r="A61" s="247"/>
      <c r="AK61" s="303" t="s">
        <v>525</v>
      </c>
      <c r="AL61" s="326"/>
      <c r="AM61" s="312">
        <v>692419</v>
      </c>
      <c r="AN61" s="313">
        <v>78152</v>
      </c>
      <c r="AO61" s="314">
        <v>10.6</v>
      </c>
      <c r="AP61" s="315">
        <v>204202</v>
      </c>
      <c r="AQ61" s="327">
        <v>16.399999999999999</v>
      </c>
      <c r="AR61" s="317">
        <v>-5.8</v>
      </c>
    </row>
    <row r="62" spans="1:44" ht="13.2" x14ac:dyDescent="0.2">
      <c r="A62" s="247"/>
      <c r="AK62" s="318"/>
      <c r="AL62" s="319" t="s">
        <v>520</v>
      </c>
      <c r="AM62" s="320">
        <v>363820</v>
      </c>
      <c r="AN62" s="321">
        <v>40933</v>
      </c>
      <c r="AO62" s="322">
        <v>10.5</v>
      </c>
      <c r="AP62" s="323">
        <v>107007</v>
      </c>
      <c r="AQ62" s="324">
        <v>24.8</v>
      </c>
      <c r="AR62" s="325">
        <v>-14.3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MwtgoX2+i7+jupaqwGy2ilDuMLDgUusDQnyIswduH3nfSZQzHdeFEBIeBZoaWSEEFL0u4H6vzHerj1EwNLHVA==" saltValue="ppDrkkS3SgSi2iTGt+Kz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4rgqSi2E9N7oT0nkN3aZJop5CDe+UPZtiNFNhoORLe7A+LKiyUaKrgPabdXmnkbSAHbNkD8cH+RyyZIb1uFERA==" saltValue="2T7HLm2g9XEdcOvv4RIo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5kwYTB9p0EAD6QpcMU2aWH3Ax+P55GJZhL8eINx9YR+5jIhxS+Pwvjjq1/TgKd2TXdajcTo7jnUCluW1w5JgNg==" saltValue="4vzgpnd3YaG2l3MYYRUK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23.7</v>
      </c>
      <c r="G47" s="12">
        <v>28.14</v>
      </c>
      <c r="H47" s="12">
        <v>33.53</v>
      </c>
      <c r="I47" s="12">
        <v>33.72</v>
      </c>
      <c r="J47" s="13">
        <v>28.36</v>
      </c>
    </row>
    <row r="48" spans="2:10" ht="57.75" customHeight="1" x14ac:dyDescent="0.2">
      <c r="B48" s="14"/>
      <c r="C48" s="1176" t="s">
        <v>4</v>
      </c>
      <c r="D48" s="1176"/>
      <c r="E48" s="1177"/>
      <c r="F48" s="15">
        <v>6.6</v>
      </c>
      <c r="G48" s="16">
        <v>9.7100000000000009</v>
      </c>
      <c r="H48" s="16">
        <v>9.98</v>
      </c>
      <c r="I48" s="16">
        <v>8.86</v>
      </c>
      <c r="J48" s="17">
        <v>10.67</v>
      </c>
    </row>
    <row r="49" spans="2:10" ht="57.75" customHeight="1" thickBot="1" x14ac:dyDescent="0.25">
      <c r="B49" s="18"/>
      <c r="C49" s="1178" t="s">
        <v>5</v>
      </c>
      <c r="D49" s="1178"/>
      <c r="E49" s="1179"/>
      <c r="F49" s="19">
        <v>2.4500000000000002</v>
      </c>
      <c r="G49" s="20">
        <v>9.35</v>
      </c>
      <c r="H49" s="20">
        <v>4.4400000000000004</v>
      </c>
      <c r="I49" s="20" t="s">
        <v>532</v>
      </c>
      <c r="J49" s="21" t="s">
        <v>533</v>
      </c>
    </row>
    <row r="50" spans="2:10" ht="13.2" x14ac:dyDescent="0.2"/>
  </sheetData>
  <sheetProtection algorithmName="SHA-512" hashValue="RSWpdAmR7kdGNb6lYlB23ptBGvXYs2KpIjwjbr82c8hNYx3NjT9iyLRUbTd6Klh5B96iHc1CxgF+stxcENzpYQ==" saltValue="CeEDbkr1rZcQkcRf55/a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534</v>
      </c>
      <c r="D34" s="1184"/>
      <c r="E34" s="1185"/>
      <c r="F34" s="32">
        <v>6.59</v>
      </c>
      <c r="G34" s="33">
        <v>9.7100000000000009</v>
      </c>
      <c r="H34" s="33">
        <v>9.9700000000000006</v>
      </c>
      <c r="I34" s="33">
        <v>8.85</v>
      </c>
      <c r="J34" s="34">
        <v>10.67</v>
      </c>
      <c r="K34" s="22"/>
      <c r="L34" s="22"/>
      <c r="M34" s="22"/>
      <c r="N34" s="22"/>
      <c r="O34" s="22"/>
      <c r="P34" s="22"/>
    </row>
    <row r="35" spans="1:16" ht="39" customHeight="1" x14ac:dyDescent="0.2">
      <c r="A35" s="22"/>
      <c r="B35" s="35"/>
      <c r="C35" s="1180" t="s">
        <v>535</v>
      </c>
      <c r="D35" s="1180"/>
      <c r="E35" s="1181"/>
      <c r="F35" s="36">
        <v>3.99</v>
      </c>
      <c r="G35" s="37">
        <v>4.68</v>
      </c>
      <c r="H35" s="37">
        <v>5.22</v>
      </c>
      <c r="I35" s="37">
        <v>5.58</v>
      </c>
      <c r="J35" s="38">
        <v>3.9</v>
      </c>
      <c r="K35" s="22"/>
      <c r="L35" s="22"/>
      <c r="M35" s="22"/>
      <c r="N35" s="22"/>
      <c r="O35" s="22"/>
      <c r="P35" s="22"/>
    </row>
    <row r="36" spans="1:16" ht="39" customHeight="1" x14ac:dyDescent="0.2">
      <c r="A36" s="22"/>
      <c r="B36" s="35"/>
      <c r="C36" s="1180" t="s">
        <v>536</v>
      </c>
      <c r="D36" s="1180"/>
      <c r="E36" s="1181"/>
      <c r="F36" s="36">
        <v>0.85</v>
      </c>
      <c r="G36" s="37">
        <v>1.1100000000000001</v>
      </c>
      <c r="H36" s="37">
        <v>2.5099999999999998</v>
      </c>
      <c r="I36" s="37">
        <v>3.74</v>
      </c>
      <c r="J36" s="38">
        <v>3.68</v>
      </c>
      <c r="K36" s="22"/>
      <c r="L36" s="22"/>
      <c r="M36" s="22"/>
      <c r="N36" s="22"/>
      <c r="O36" s="22"/>
      <c r="P36" s="22"/>
    </row>
    <row r="37" spans="1:16" ht="39" customHeight="1" x14ac:dyDescent="0.2">
      <c r="A37" s="22"/>
      <c r="B37" s="35"/>
      <c r="C37" s="1180" t="s">
        <v>537</v>
      </c>
      <c r="D37" s="1180"/>
      <c r="E37" s="1181"/>
      <c r="F37" s="36" t="s">
        <v>490</v>
      </c>
      <c r="G37" s="37" t="s">
        <v>490</v>
      </c>
      <c r="H37" s="37" t="s">
        <v>490</v>
      </c>
      <c r="I37" s="37" t="s">
        <v>490</v>
      </c>
      <c r="J37" s="38">
        <v>1.77</v>
      </c>
      <c r="K37" s="22"/>
      <c r="L37" s="22"/>
      <c r="M37" s="22"/>
      <c r="N37" s="22"/>
      <c r="O37" s="22"/>
      <c r="P37" s="22"/>
    </row>
    <row r="38" spans="1:16" ht="39" customHeight="1" x14ac:dyDescent="0.2">
      <c r="A38" s="22"/>
      <c r="B38" s="35"/>
      <c r="C38" s="1180" t="s">
        <v>538</v>
      </c>
      <c r="D38" s="1180"/>
      <c r="E38" s="1181"/>
      <c r="F38" s="36" t="s">
        <v>490</v>
      </c>
      <c r="G38" s="37" t="s">
        <v>490</v>
      </c>
      <c r="H38" s="37" t="s">
        <v>490</v>
      </c>
      <c r="I38" s="37" t="s">
        <v>490</v>
      </c>
      <c r="J38" s="38">
        <v>1.56</v>
      </c>
      <c r="K38" s="22"/>
      <c r="L38" s="22"/>
      <c r="M38" s="22"/>
      <c r="N38" s="22"/>
      <c r="O38" s="22"/>
      <c r="P38" s="22"/>
    </row>
    <row r="39" spans="1:16" ht="39" customHeight="1" x14ac:dyDescent="0.2">
      <c r="A39" s="22"/>
      <c r="B39" s="35"/>
      <c r="C39" s="1180" t="s">
        <v>539</v>
      </c>
      <c r="D39" s="1180"/>
      <c r="E39" s="1181"/>
      <c r="F39" s="36" t="s">
        <v>490</v>
      </c>
      <c r="G39" s="37" t="s">
        <v>490</v>
      </c>
      <c r="H39" s="37" t="s">
        <v>490</v>
      </c>
      <c r="I39" s="37" t="s">
        <v>490</v>
      </c>
      <c r="J39" s="38">
        <v>1.19</v>
      </c>
      <c r="K39" s="22"/>
      <c r="L39" s="22"/>
      <c r="M39" s="22"/>
      <c r="N39" s="22"/>
      <c r="O39" s="22"/>
      <c r="P39" s="22"/>
    </row>
    <row r="40" spans="1:16" ht="39" customHeight="1" x14ac:dyDescent="0.2">
      <c r="A40" s="22"/>
      <c r="B40" s="35"/>
      <c r="C40" s="1180" t="s">
        <v>540</v>
      </c>
      <c r="D40" s="1180"/>
      <c r="E40" s="1181"/>
      <c r="F40" s="36">
        <v>0.21</v>
      </c>
      <c r="G40" s="37">
        <v>0.42</v>
      </c>
      <c r="H40" s="37">
        <v>0.47</v>
      </c>
      <c r="I40" s="37">
        <v>0.56999999999999995</v>
      </c>
      <c r="J40" s="38">
        <v>0.9</v>
      </c>
      <c r="K40" s="22"/>
      <c r="L40" s="22"/>
      <c r="M40" s="22"/>
      <c r="N40" s="22"/>
      <c r="O40" s="22"/>
      <c r="P40" s="22"/>
    </row>
    <row r="41" spans="1:16" ht="39" customHeight="1" x14ac:dyDescent="0.2">
      <c r="A41" s="22"/>
      <c r="B41" s="35"/>
      <c r="C41" s="1180" t="s">
        <v>541</v>
      </c>
      <c r="D41" s="1180"/>
      <c r="E41" s="1181"/>
      <c r="F41" s="36">
        <v>0.06</v>
      </c>
      <c r="G41" s="37">
        <v>0.06</v>
      </c>
      <c r="H41" s="37">
        <v>0.08</v>
      </c>
      <c r="I41" s="37">
        <v>0.05</v>
      </c>
      <c r="J41" s="38">
        <v>0.08</v>
      </c>
      <c r="K41" s="22"/>
      <c r="L41" s="22"/>
      <c r="M41" s="22"/>
      <c r="N41" s="22"/>
      <c r="O41" s="22"/>
      <c r="P41" s="22"/>
    </row>
    <row r="42" spans="1:16" ht="39" customHeight="1" x14ac:dyDescent="0.2">
      <c r="A42" s="22"/>
      <c r="B42" s="39"/>
      <c r="C42" s="1180" t="s">
        <v>542</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543</v>
      </c>
      <c r="D43" s="1182"/>
      <c r="E43" s="1183"/>
      <c r="F43" s="41">
        <v>0.74</v>
      </c>
      <c r="G43" s="42">
        <v>0.71</v>
      </c>
      <c r="H43" s="42">
        <v>1.33</v>
      </c>
      <c r="I43" s="42">
        <v>1.05</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0X4iVKzj9bcrZGM+AptWX2Xiafs5Beg/wJayVz87HZLB7fucj/IpmRAHcF61Bm5++7X6ddw8gms86NwHlvFpQ==" saltValue="HSwAMXsbZywRh2tbZfsQ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628</v>
      </c>
      <c r="L45" s="58">
        <v>667</v>
      </c>
      <c r="M45" s="58">
        <v>716</v>
      </c>
      <c r="N45" s="58">
        <v>718</v>
      </c>
      <c r="O45" s="59">
        <v>715</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490</v>
      </c>
      <c r="L46" s="62" t="s">
        <v>490</v>
      </c>
      <c r="M46" s="62" t="s">
        <v>490</v>
      </c>
      <c r="N46" s="62" t="s">
        <v>490</v>
      </c>
      <c r="O46" s="63" t="s">
        <v>490</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490</v>
      </c>
      <c r="L47" s="62" t="s">
        <v>490</v>
      </c>
      <c r="M47" s="62" t="s">
        <v>490</v>
      </c>
      <c r="N47" s="62" t="s">
        <v>490</v>
      </c>
      <c r="O47" s="63" t="s">
        <v>490</v>
      </c>
      <c r="P47" s="46"/>
      <c r="Q47" s="46"/>
      <c r="R47" s="46"/>
      <c r="S47" s="46"/>
      <c r="T47" s="46"/>
      <c r="U47" s="46"/>
    </row>
    <row r="48" spans="1:21" ht="30.75" customHeight="1" x14ac:dyDescent="0.2">
      <c r="A48" s="46"/>
      <c r="B48" s="1211"/>
      <c r="C48" s="1212"/>
      <c r="D48" s="60"/>
      <c r="E48" s="1188" t="s">
        <v>13</v>
      </c>
      <c r="F48" s="1188"/>
      <c r="G48" s="1188"/>
      <c r="H48" s="1188"/>
      <c r="I48" s="1188"/>
      <c r="J48" s="1189"/>
      <c r="K48" s="61">
        <v>481</v>
      </c>
      <c r="L48" s="62">
        <v>477</v>
      </c>
      <c r="M48" s="62">
        <v>478</v>
      </c>
      <c r="N48" s="62">
        <v>496</v>
      </c>
      <c r="O48" s="63">
        <v>430</v>
      </c>
      <c r="P48" s="46"/>
      <c r="Q48" s="46"/>
      <c r="R48" s="46"/>
      <c r="S48" s="46"/>
      <c r="T48" s="46"/>
      <c r="U48" s="46"/>
    </row>
    <row r="49" spans="1:21" ht="30.75" customHeight="1" x14ac:dyDescent="0.2">
      <c r="A49" s="46"/>
      <c r="B49" s="1211"/>
      <c r="C49" s="1212"/>
      <c r="D49" s="60"/>
      <c r="E49" s="1188" t="s">
        <v>14</v>
      </c>
      <c r="F49" s="1188"/>
      <c r="G49" s="1188"/>
      <c r="H49" s="1188"/>
      <c r="I49" s="1188"/>
      <c r="J49" s="1189"/>
      <c r="K49" s="61">
        <v>71</v>
      </c>
      <c r="L49" s="62">
        <v>78</v>
      </c>
      <c r="M49" s="62">
        <v>77</v>
      </c>
      <c r="N49" s="62">
        <v>64</v>
      </c>
      <c r="O49" s="63">
        <v>67</v>
      </c>
      <c r="P49" s="46"/>
      <c r="Q49" s="46"/>
      <c r="R49" s="46"/>
      <c r="S49" s="46"/>
      <c r="T49" s="46"/>
      <c r="U49" s="46"/>
    </row>
    <row r="50" spans="1:21" ht="30.75" customHeight="1" x14ac:dyDescent="0.2">
      <c r="A50" s="46"/>
      <c r="B50" s="1211"/>
      <c r="C50" s="1212"/>
      <c r="D50" s="60"/>
      <c r="E50" s="1188" t="s">
        <v>15</v>
      </c>
      <c r="F50" s="1188"/>
      <c r="G50" s="1188"/>
      <c r="H50" s="1188"/>
      <c r="I50" s="1188"/>
      <c r="J50" s="1189"/>
      <c r="K50" s="61">
        <v>89</v>
      </c>
      <c r="L50" s="62">
        <v>85</v>
      </c>
      <c r="M50" s="62">
        <v>84</v>
      </c>
      <c r="N50" s="62">
        <v>84</v>
      </c>
      <c r="O50" s="63">
        <v>85</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490</v>
      </c>
      <c r="L51" s="62" t="s">
        <v>490</v>
      </c>
      <c r="M51" s="62" t="s">
        <v>490</v>
      </c>
      <c r="N51" s="62" t="s">
        <v>490</v>
      </c>
      <c r="O51" s="63" t="s">
        <v>490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846</v>
      </c>
      <c r="L52" s="62">
        <v>866</v>
      </c>
      <c r="M52" s="62">
        <v>883</v>
      </c>
      <c r="N52" s="62">
        <v>868</v>
      </c>
      <c r="O52" s="63">
        <v>859</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423</v>
      </c>
      <c r="L53" s="67">
        <v>441</v>
      </c>
      <c r="M53" s="67">
        <v>472</v>
      </c>
      <c r="N53" s="67">
        <v>494</v>
      </c>
      <c r="O53" s="68">
        <v>438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UwmcOaOSxs0EviRf0s4du+bZKoxCcRudovAOorlmB/3lQiAH9zpGlkEPWzg0MyYtXa2ULmEMFyoj+YAbHkPbQ==" saltValue="BdlWVLjfo0QzM0t2g9L5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6734</v>
      </c>
      <c r="J41" s="331">
        <v>6532</v>
      </c>
      <c r="K41" s="331">
        <v>6275</v>
      </c>
      <c r="L41" s="331">
        <v>6022</v>
      </c>
      <c r="M41" s="332">
        <v>5729</v>
      </c>
    </row>
    <row r="42" spans="2:13" ht="27.75" customHeight="1" x14ac:dyDescent="0.2">
      <c r="B42" s="1219"/>
      <c r="C42" s="1220"/>
      <c r="D42" s="104"/>
      <c r="E42" s="1223" t="s">
        <v>32</v>
      </c>
      <c r="F42" s="1223"/>
      <c r="G42" s="1223"/>
      <c r="H42" s="1224"/>
      <c r="I42" s="333">
        <v>306</v>
      </c>
      <c r="J42" s="334">
        <v>235</v>
      </c>
      <c r="K42" s="334">
        <v>161</v>
      </c>
      <c r="L42" s="334">
        <v>84</v>
      </c>
      <c r="M42" s="335">
        <v>0</v>
      </c>
    </row>
    <row r="43" spans="2:13" ht="27.75" customHeight="1" x14ac:dyDescent="0.2">
      <c r="B43" s="1219"/>
      <c r="C43" s="1220"/>
      <c r="D43" s="104"/>
      <c r="E43" s="1223" t="s">
        <v>33</v>
      </c>
      <c r="F43" s="1223"/>
      <c r="G43" s="1223"/>
      <c r="H43" s="1224"/>
      <c r="I43" s="333">
        <v>4096</v>
      </c>
      <c r="J43" s="334">
        <v>3910</v>
      </c>
      <c r="K43" s="334">
        <v>3597</v>
      </c>
      <c r="L43" s="334">
        <v>3264</v>
      </c>
      <c r="M43" s="335">
        <v>2826</v>
      </c>
    </row>
    <row r="44" spans="2:13" ht="27.75" customHeight="1" x14ac:dyDescent="0.2">
      <c r="B44" s="1219"/>
      <c r="C44" s="1220"/>
      <c r="D44" s="104"/>
      <c r="E44" s="1223" t="s">
        <v>34</v>
      </c>
      <c r="F44" s="1223"/>
      <c r="G44" s="1223"/>
      <c r="H44" s="1224"/>
      <c r="I44" s="333">
        <v>478</v>
      </c>
      <c r="J44" s="334">
        <v>438</v>
      </c>
      <c r="K44" s="334">
        <v>412</v>
      </c>
      <c r="L44" s="334">
        <v>396</v>
      </c>
      <c r="M44" s="335">
        <v>371</v>
      </c>
    </row>
    <row r="45" spans="2:13" ht="27.75" customHeight="1" x14ac:dyDescent="0.2">
      <c r="B45" s="1219"/>
      <c r="C45" s="1220"/>
      <c r="D45" s="104"/>
      <c r="E45" s="1223" t="s">
        <v>35</v>
      </c>
      <c r="F45" s="1223"/>
      <c r="G45" s="1223"/>
      <c r="H45" s="1224"/>
      <c r="I45" s="333">
        <v>707</v>
      </c>
      <c r="J45" s="334">
        <v>713</v>
      </c>
      <c r="K45" s="334">
        <v>668</v>
      </c>
      <c r="L45" s="334">
        <v>626</v>
      </c>
      <c r="M45" s="335">
        <v>632</v>
      </c>
    </row>
    <row r="46" spans="2:13" ht="27.75" customHeight="1" x14ac:dyDescent="0.2">
      <c r="B46" s="1219"/>
      <c r="C46" s="1220"/>
      <c r="D46" s="105"/>
      <c r="E46" s="1223" t="s">
        <v>36</v>
      </c>
      <c r="F46" s="1223"/>
      <c r="G46" s="1223"/>
      <c r="H46" s="1224"/>
      <c r="I46" s="333" t="s">
        <v>490</v>
      </c>
      <c r="J46" s="334" t="s">
        <v>490</v>
      </c>
      <c r="K46" s="334" t="s">
        <v>490</v>
      </c>
      <c r="L46" s="334" t="s">
        <v>490</v>
      </c>
      <c r="M46" s="335" t="s">
        <v>490</v>
      </c>
    </row>
    <row r="47" spans="2:13" ht="27.75" customHeight="1" x14ac:dyDescent="0.2">
      <c r="B47" s="1219"/>
      <c r="C47" s="1220"/>
      <c r="D47" s="106"/>
      <c r="E47" s="1233" t="s">
        <v>37</v>
      </c>
      <c r="F47" s="1234"/>
      <c r="G47" s="1234"/>
      <c r="H47" s="1235"/>
      <c r="I47" s="333" t="s">
        <v>490</v>
      </c>
      <c r="J47" s="334" t="s">
        <v>490</v>
      </c>
      <c r="K47" s="334" t="s">
        <v>490</v>
      </c>
      <c r="L47" s="334" t="s">
        <v>490</v>
      </c>
      <c r="M47" s="335" t="s">
        <v>490</v>
      </c>
    </row>
    <row r="48" spans="2:13" ht="27.75" customHeight="1" x14ac:dyDescent="0.2">
      <c r="B48" s="1219"/>
      <c r="C48" s="1220"/>
      <c r="D48" s="104"/>
      <c r="E48" s="1223" t="s">
        <v>38</v>
      </c>
      <c r="F48" s="1223"/>
      <c r="G48" s="1223"/>
      <c r="H48" s="1224"/>
      <c r="I48" s="333" t="s">
        <v>490</v>
      </c>
      <c r="J48" s="334" t="s">
        <v>490</v>
      </c>
      <c r="K48" s="334" t="s">
        <v>490</v>
      </c>
      <c r="L48" s="334" t="s">
        <v>490</v>
      </c>
      <c r="M48" s="335" t="s">
        <v>490</v>
      </c>
    </row>
    <row r="49" spans="2:13" ht="27.75" customHeight="1" x14ac:dyDescent="0.2">
      <c r="B49" s="1221"/>
      <c r="C49" s="1222"/>
      <c r="D49" s="104"/>
      <c r="E49" s="1223" t="s">
        <v>39</v>
      </c>
      <c r="F49" s="1223"/>
      <c r="G49" s="1223"/>
      <c r="H49" s="1224"/>
      <c r="I49" s="333" t="s">
        <v>490</v>
      </c>
      <c r="J49" s="334" t="s">
        <v>490</v>
      </c>
      <c r="K49" s="334" t="s">
        <v>490</v>
      </c>
      <c r="L49" s="334" t="s">
        <v>490</v>
      </c>
      <c r="M49" s="335" t="s">
        <v>490</v>
      </c>
    </row>
    <row r="50" spans="2:13" ht="27.75" customHeight="1" x14ac:dyDescent="0.2">
      <c r="B50" s="1217" t="s">
        <v>40</v>
      </c>
      <c r="C50" s="1218"/>
      <c r="D50" s="107"/>
      <c r="E50" s="1223" t="s">
        <v>41</v>
      </c>
      <c r="F50" s="1223"/>
      <c r="G50" s="1223"/>
      <c r="H50" s="1224"/>
      <c r="I50" s="333">
        <v>1887</v>
      </c>
      <c r="J50" s="334">
        <v>2427</v>
      </c>
      <c r="K50" s="334">
        <v>2621</v>
      </c>
      <c r="L50" s="334">
        <v>2642</v>
      </c>
      <c r="M50" s="335">
        <v>2705</v>
      </c>
    </row>
    <row r="51" spans="2:13" ht="27.75" customHeight="1" x14ac:dyDescent="0.2">
      <c r="B51" s="1219"/>
      <c r="C51" s="1220"/>
      <c r="D51" s="104"/>
      <c r="E51" s="1223" t="s">
        <v>42</v>
      </c>
      <c r="F51" s="1223"/>
      <c r="G51" s="1223"/>
      <c r="H51" s="1224"/>
      <c r="I51" s="333">
        <v>716</v>
      </c>
      <c r="J51" s="334">
        <v>710</v>
      </c>
      <c r="K51" s="334">
        <v>567</v>
      </c>
      <c r="L51" s="334">
        <v>446</v>
      </c>
      <c r="M51" s="335">
        <v>322</v>
      </c>
    </row>
    <row r="52" spans="2:13" ht="27.75" customHeight="1" x14ac:dyDescent="0.2">
      <c r="B52" s="1221"/>
      <c r="C52" s="1222"/>
      <c r="D52" s="104"/>
      <c r="E52" s="1223" t="s">
        <v>43</v>
      </c>
      <c r="F52" s="1223"/>
      <c r="G52" s="1223"/>
      <c r="H52" s="1224"/>
      <c r="I52" s="333">
        <v>7642</v>
      </c>
      <c r="J52" s="334">
        <v>7200</v>
      </c>
      <c r="K52" s="334">
        <v>6813</v>
      </c>
      <c r="L52" s="334">
        <v>6369</v>
      </c>
      <c r="M52" s="335">
        <v>5846</v>
      </c>
    </row>
    <row r="53" spans="2:13" ht="27.75" customHeight="1" thickBot="1" x14ac:dyDescent="0.25">
      <c r="B53" s="1225" t="s">
        <v>19</v>
      </c>
      <c r="C53" s="1226"/>
      <c r="D53" s="108"/>
      <c r="E53" s="1227" t="s">
        <v>44</v>
      </c>
      <c r="F53" s="1227"/>
      <c r="G53" s="1227"/>
      <c r="H53" s="1228"/>
      <c r="I53" s="336">
        <v>2076</v>
      </c>
      <c r="J53" s="337">
        <v>1492</v>
      </c>
      <c r="K53" s="337">
        <v>1111</v>
      </c>
      <c r="L53" s="337">
        <v>935</v>
      </c>
      <c r="M53" s="338">
        <v>685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zlfJNF/sbfwv1zRBGVZkiIPdQTaiJqr61PmC9pPWdjOAn+ekbdA0VPhhQbtd1cCbhxCLBqrJp/Si2mildeikA==" saltValue="q6SFpEDnvj1F4FfOcOtl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1619</v>
      </c>
      <c r="G55" s="339">
        <v>1621</v>
      </c>
      <c r="H55" s="340">
        <v>1396</v>
      </c>
    </row>
    <row r="56" spans="2:8" ht="52.5" customHeight="1" x14ac:dyDescent="0.2">
      <c r="B56" s="120"/>
      <c r="C56" s="1246" t="s">
        <v>47</v>
      </c>
      <c r="D56" s="1246"/>
      <c r="E56" s="1247"/>
      <c r="F56" s="341">
        <v>79</v>
      </c>
      <c r="G56" s="341">
        <v>96</v>
      </c>
      <c r="H56" s="342">
        <v>88</v>
      </c>
    </row>
    <row r="57" spans="2:8" ht="53.25" customHeight="1" x14ac:dyDescent="0.2">
      <c r="B57" s="120"/>
      <c r="C57" s="1248" t="s">
        <v>48</v>
      </c>
      <c r="D57" s="1248"/>
      <c r="E57" s="1249"/>
      <c r="F57" s="343">
        <v>810</v>
      </c>
      <c r="G57" s="343">
        <v>813</v>
      </c>
      <c r="H57" s="344">
        <v>1108</v>
      </c>
    </row>
    <row r="58" spans="2:8" ht="45.75" customHeight="1" x14ac:dyDescent="0.2">
      <c r="B58" s="121"/>
      <c r="C58" s="1236" t="s">
        <v>550</v>
      </c>
      <c r="D58" s="1237"/>
      <c r="E58" s="1238"/>
      <c r="F58" s="345">
        <v>201</v>
      </c>
      <c r="G58" s="345">
        <v>151</v>
      </c>
      <c r="H58" s="346">
        <v>230</v>
      </c>
    </row>
    <row r="59" spans="2:8" ht="45.75" customHeight="1" x14ac:dyDescent="0.2">
      <c r="B59" s="121"/>
      <c r="C59" s="1236" t="s">
        <v>551</v>
      </c>
      <c r="D59" s="1237"/>
      <c r="E59" s="1238"/>
      <c r="F59" s="345">
        <v>48</v>
      </c>
      <c r="G59" s="345">
        <v>80</v>
      </c>
      <c r="H59" s="346">
        <v>75</v>
      </c>
    </row>
    <row r="60" spans="2:8" ht="45.75" customHeight="1" x14ac:dyDescent="0.2">
      <c r="B60" s="121"/>
      <c r="C60" s="1236" t="s">
        <v>549</v>
      </c>
      <c r="D60" s="1237"/>
      <c r="E60" s="1238"/>
      <c r="F60" s="345">
        <v>149</v>
      </c>
      <c r="G60" s="345">
        <v>231</v>
      </c>
      <c r="H60" s="346">
        <v>243</v>
      </c>
    </row>
    <row r="61" spans="2:8" ht="45.75" customHeight="1" x14ac:dyDescent="0.2">
      <c r="B61" s="121"/>
      <c r="C61" s="1236" t="s">
        <v>552</v>
      </c>
      <c r="D61" s="1237"/>
      <c r="E61" s="1238"/>
      <c r="F61" s="345">
        <v>99</v>
      </c>
      <c r="G61" s="345">
        <v>36</v>
      </c>
      <c r="H61" s="346">
        <v>37</v>
      </c>
    </row>
    <row r="62" spans="2:8" ht="45.75" customHeight="1" thickBot="1" x14ac:dyDescent="0.25">
      <c r="B62" s="122"/>
      <c r="C62" s="1239" t="s">
        <v>553</v>
      </c>
      <c r="D62" s="1240"/>
      <c r="E62" s="1241"/>
      <c r="F62" s="347">
        <v>7</v>
      </c>
      <c r="G62" s="347">
        <v>9</v>
      </c>
      <c r="H62" s="348">
        <v>11</v>
      </c>
    </row>
    <row r="63" spans="2:8" ht="52.5" customHeight="1" thickBot="1" x14ac:dyDescent="0.25">
      <c r="B63" s="123"/>
      <c r="C63" s="1242" t="s">
        <v>49</v>
      </c>
      <c r="D63" s="1242"/>
      <c r="E63" s="1243"/>
      <c r="F63" s="349">
        <v>2508</v>
      </c>
      <c r="G63" s="349">
        <v>2529</v>
      </c>
      <c r="H63" s="350">
        <v>2592</v>
      </c>
    </row>
    <row r="64" spans="2:8" ht="13.2" x14ac:dyDescent="0.2"/>
  </sheetData>
  <sheetProtection algorithmName="SHA-512" hashValue="Lx+eRojHrHpmPzsj4hfZssiHVOzqbAJ0Nzqv11Qp4XKF8DhujoqnMCAEz9ro3blP0z78t8ZHczOUzlVxCMW9bw==" saltValue="9mhhcDZZpXKOJNsN8CsC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FEEF-6B6E-4AE0-A1D4-065B910358B5}">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563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556</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527</v>
      </c>
      <c r="BQ50" s="383"/>
      <c r="BR50" s="383"/>
      <c r="BS50" s="383"/>
      <c r="BT50" s="383"/>
      <c r="BU50" s="383"/>
      <c r="BV50" s="383"/>
      <c r="BW50" s="383"/>
      <c r="BX50" s="383" t="s">
        <v>528</v>
      </c>
      <c r="BY50" s="383"/>
      <c r="BZ50" s="383"/>
      <c r="CA50" s="383"/>
      <c r="CB50" s="383"/>
      <c r="CC50" s="383"/>
      <c r="CD50" s="383"/>
      <c r="CE50" s="383"/>
      <c r="CF50" s="383" t="s">
        <v>529</v>
      </c>
      <c r="CG50" s="383"/>
      <c r="CH50" s="383"/>
      <c r="CI50" s="383"/>
      <c r="CJ50" s="383"/>
      <c r="CK50" s="383"/>
      <c r="CL50" s="383"/>
      <c r="CM50" s="383"/>
      <c r="CN50" s="383" t="s">
        <v>530</v>
      </c>
      <c r="CO50" s="383"/>
      <c r="CP50" s="383"/>
      <c r="CQ50" s="383"/>
      <c r="CR50" s="383"/>
      <c r="CS50" s="383"/>
      <c r="CT50" s="383"/>
      <c r="CU50" s="383"/>
      <c r="CV50" s="383" t="s">
        <v>531</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557</v>
      </c>
      <c r="AO51" s="382"/>
      <c r="AP51" s="382"/>
      <c r="AQ51" s="382"/>
      <c r="AR51" s="382"/>
      <c r="AS51" s="382"/>
      <c r="AT51" s="382"/>
      <c r="AU51" s="382"/>
      <c r="AV51" s="382"/>
      <c r="AW51" s="382"/>
      <c r="AX51" s="382"/>
      <c r="AY51" s="382"/>
      <c r="AZ51" s="382"/>
      <c r="BA51" s="382"/>
      <c r="BB51" s="382" t="s">
        <v>558</v>
      </c>
      <c r="BC51" s="382"/>
      <c r="BD51" s="382"/>
      <c r="BE51" s="382"/>
      <c r="BF51" s="382"/>
      <c r="BG51" s="382"/>
      <c r="BH51" s="382"/>
      <c r="BI51" s="382"/>
      <c r="BJ51" s="382"/>
      <c r="BK51" s="382"/>
      <c r="BL51" s="382"/>
      <c r="BM51" s="382"/>
      <c r="BN51" s="382"/>
      <c r="BO51" s="382"/>
      <c r="BP51" s="379">
        <v>53.3</v>
      </c>
      <c r="BQ51" s="379"/>
      <c r="BR51" s="379"/>
      <c r="BS51" s="379"/>
      <c r="BT51" s="379"/>
      <c r="BU51" s="379"/>
      <c r="BV51" s="379"/>
      <c r="BW51" s="379"/>
      <c r="BX51" s="379">
        <v>35.700000000000003</v>
      </c>
      <c r="BY51" s="379"/>
      <c r="BZ51" s="379"/>
      <c r="CA51" s="379"/>
      <c r="CB51" s="379"/>
      <c r="CC51" s="379"/>
      <c r="CD51" s="379"/>
      <c r="CE51" s="379"/>
      <c r="CF51" s="379">
        <v>27.8</v>
      </c>
      <c r="CG51" s="379"/>
      <c r="CH51" s="379"/>
      <c r="CI51" s="379"/>
      <c r="CJ51" s="379"/>
      <c r="CK51" s="379"/>
      <c r="CL51" s="379"/>
      <c r="CM51" s="379"/>
      <c r="CN51" s="379">
        <v>23.4</v>
      </c>
      <c r="CO51" s="379"/>
      <c r="CP51" s="379"/>
      <c r="CQ51" s="379"/>
      <c r="CR51" s="379"/>
      <c r="CS51" s="379"/>
      <c r="CT51" s="379"/>
      <c r="CU51" s="379"/>
      <c r="CV51" s="379">
        <v>16.600000000000001</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559</v>
      </c>
      <c r="BC53" s="382"/>
      <c r="BD53" s="382"/>
      <c r="BE53" s="382"/>
      <c r="BF53" s="382"/>
      <c r="BG53" s="382"/>
      <c r="BH53" s="382"/>
      <c r="BI53" s="382"/>
      <c r="BJ53" s="382"/>
      <c r="BK53" s="382"/>
      <c r="BL53" s="382"/>
      <c r="BM53" s="382"/>
      <c r="BN53" s="382"/>
      <c r="BO53" s="382"/>
      <c r="BP53" s="379">
        <v>59.1</v>
      </c>
      <c r="BQ53" s="379"/>
      <c r="BR53" s="379"/>
      <c r="BS53" s="379"/>
      <c r="BT53" s="379"/>
      <c r="BU53" s="379"/>
      <c r="BV53" s="379"/>
      <c r="BW53" s="379"/>
      <c r="BX53" s="379">
        <v>60.1</v>
      </c>
      <c r="BY53" s="379"/>
      <c r="BZ53" s="379"/>
      <c r="CA53" s="379"/>
      <c r="CB53" s="379"/>
      <c r="CC53" s="379"/>
      <c r="CD53" s="379"/>
      <c r="CE53" s="379"/>
      <c r="CF53" s="379">
        <v>62.6</v>
      </c>
      <c r="CG53" s="379"/>
      <c r="CH53" s="379"/>
      <c r="CI53" s="379"/>
      <c r="CJ53" s="379"/>
      <c r="CK53" s="379"/>
      <c r="CL53" s="379"/>
      <c r="CM53" s="379"/>
      <c r="CN53" s="379">
        <v>65.3</v>
      </c>
      <c r="CO53" s="379"/>
      <c r="CP53" s="379"/>
      <c r="CQ53" s="379"/>
      <c r="CR53" s="379"/>
      <c r="CS53" s="379"/>
      <c r="CT53" s="379"/>
      <c r="CU53" s="379"/>
      <c r="CV53" s="379">
        <v>65.5</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560</v>
      </c>
      <c r="AO55" s="383"/>
      <c r="AP55" s="383"/>
      <c r="AQ55" s="383"/>
      <c r="AR55" s="383"/>
      <c r="AS55" s="383"/>
      <c r="AT55" s="383"/>
      <c r="AU55" s="383"/>
      <c r="AV55" s="383"/>
      <c r="AW55" s="383"/>
      <c r="AX55" s="383"/>
      <c r="AY55" s="383"/>
      <c r="AZ55" s="383"/>
      <c r="BA55" s="383"/>
      <c r="BB55" s="382" t="s">
        <v>558</v>
      </c>
      <c r="BC55" s="382"/>
      <c r="BD55" s="382"/>
      <c r="BE55" s="382"/>
      <c r="BF55" s="382"/>
      <c r="BG55" s="382"/>
      <c r="BH55" s="382"/>
      <c r="BI55" s="382"/>
      <c r="BJ55" s="382"/>
      <c r="BK55" s="382"/>
      <c r="BL55" s="382"/>
      <c r="BM55" s="382"/>
      <c r="BN55" s="382"/>
      <c r="BO55" s="382"/>
      <c r="BP55" s="379">
        <v>0</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559</v>
      </c>
      <c r="BC57" s="382"/>
      <c r="BD57" s="382"/>
      <c r="BE57" s="382"/>
      <c r="BF57" s="382"/>
      <c r="BG57" s="382"/>
      <c r="BH57" s="382"/>
      <c r="BI57" s="382"/>
      <c r="BJ57" s="382"/>
      <c r="BK57" s="382"/>
      <c r="BL57" s="382"/>
      <c r="BM57" s="382"/>
      <c r="BN57" s="382"/>
      <c r="BO57" s="382"/>
      <c r="BP57" s="379">
        <v>64.400000000000006</v>
      </c>
      <c r="BQ57" s="379"/>
      <c r="BR57" s="379"/>
      <c r="BS57" s="379"/>
      <c r="BT57" s="379"/>
      <c r="BU57" s="379"/>
      <c r="BV57" s="379"/>
      <c r="BW57" s="379"/>
      <c r="BX57" s="379">
        <v>65.3</v>
      </c>
      <c r="BY57" s="379"/>
      <c r="BZ57" s="379"/>
      <c r="CA57" s="379"/>
      <c r="CB57" s="379"/>
      <c r="CC57" s="379"/>
      <c r="CD57" s="379"/>
      <c r="CE57" s="379"/>
      <c r="CF57" s="379">
        <v>66.7</v>
      </c>
      <c r="CG57" s="379"/>
      <c r="CH57" s="379"/>
      <c r="CI57" s="379"/>
      <c r="CJ57" s="379"/>
      <c r="CK57" s="379"/>
      <c r="CL57" s="379"/>
      <c r="CM57" s="379"/>
      <c r="CN57" s="379">
        <v>67.2</v>
      </c>
      <c r="CO57" s="379"/>
      <c r="CP57" s="379"/>
      <c r="CQ57" s="379"/>
      <c r="CR57" s="379"/>
      <c r="CS57" s="379"/>
      <c r="CT57" s="379"/>
      <c r="CU57" s="379"/>
      <c r="CV57" s="379">
        <v>68.3</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561</v>
      </c>
    </row>
    <row r="64" spans="1:109" ht="13.2" x14ac:dyDescent="0.2">
      <c r="B64" s="247"/>
      <c r="G64" s="357"/>
      <c r="I64" s="369"/>
      <c r="J64" s="369"/>
      <c r="K64" s="369"/>
      <c r="L64" s="369"/>
      <c r="M64" s="369"/>
      <c r="N64" s="370"/>
      <c r="AM64" s="357"/>
      <c r="AN64" s="357" t="s">
        <v>555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564</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556</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527</v>
      </c>
      <c r="BQ72" s="383"/>
      <c r="BR72" s="383"/>
      <c r="BS72" s="383"/>
      <c r="BT72" s="383"/>
      <c r="BU72" s="383"/>
      <c r="BV72" s="383"/>
      <c r="BW72" s="383"/>
      <c r="BX72" s="383" t="s">
        <v>528</v>
      </c>
      <c r="BY72" s="383"/>
      <c r="BZ72" s="383"/>
      <c r="CA72" s="383"/>
      <c r="CB72" s="383"/>
      <c r="CC72" s="383"/>
      <c r="CD72" s="383"/>
      <c r="CE72" s="383"/>
      <c r="CF72" s="383" t="s">
        <v>529</v>
      </c>
      <c r="CG72" s="383"/>
      <c r="CH72" s="383"/>
      <c r="CI72" s="383"/>
      <c r="CJ72" s="383"/>
      <c r="CK72" s="383"/>
      <c r="CL72" s="383"/>
      <c r="CM72" s="383"/>
      <c r="CN72" s="383" t="s">
        <v>530</v>
      </c>
      <c r="CO72" s="383"/>
      <c r="CP72" s="383"/>
      <c r="CQ72" s="383"/>
      <c r="CR72" s="383"/>
      <c r="CS72" s="383"/>
      <c r="CT72" s="383"/>
      <c r="CU72" s="383"/>
      <c r="CV72" s="383" t="s">
        <v>531</v>
      </c>
      <c r="CW72" s="383"/>
      <c r="CX72" s="383"/>
      <c r="CY72" s="383"/>
      <c r="CZ72" s="383"/>
      <c r="DA72" s="383"/>
      <c r="DB72" s="383"/>
      <c r="DC72" s="383"/>
    </row>
    <row r="73" spans="2:107" ht="13.2" x14ac:dyDescent="0.2">
      <c r="B73" s="247"/>
      <c r="G73" s="394"/>
      <c r="H73" s="394"/>
      <c r="I73" s="394"/>
      <c r="J73" s="394"/>
      <c r="K73" s="378"/>
      <c r="L73" s="378"/>
      <c r="M73" s="378"/>
      <c r="N73" s="378"/>
      <c r="AM73" s="359"/>
      <c r="AN73" s="382" t="s">
        <v>557</v>
      </c>
      <c r="AO73" s="382"/>
      <c r="AP73" s="382"/>
      <c r="AQ73" s="382"/>
      <c r="AR73" s="382"/>
      <c r="AS73" s="382"/>
      <c r="AT73" s="382"/>
      <c r="AU73" s="382"/>
      <c r="AV73" s="382"/>
      <c r="AW73" s="382"/>
      <c r="AX73" s="382"/>
      <c r="AY73" s="382"/>
      <c r="AZ73" s="382"/>
      <c r="BA73" s="382"/>
      <c r="BB73" s="382" t="s">
        <v>558</v>
      </c>
      <c r="BC73" s="382"/>
      <c r="BD73" s="382"/>
      <c r="BE73" s="382"/>
      <c r="BF73" s="382"/>
      <c r="BG73" s="382"/>
      <c r="BH73" s="382"/>
      <c r="BI73" s="382"/>
      <c r="BJ73" s="382"/>
      <c r="BK73" s="382"/>
      <c r="BL73" s="382"/>
      <c r="BM73" s="382"/>
      <c r="BN73" s="382"/>
      <c r="BO73" s="382"/>
      <c r="BP73" s="379">
        <v>53.3</v>
      </c>
      <c r="BQ73" s="379"/>
      <c r="BR73" s="379"/>
      <c r="BS73" s="379"/>
      <c r="BT73" s="379"/>
      <c r="BU73" s="379"/>
      <c r="BV73" s="379"/>
      <c r="BW73" s="379"/>
      <c r="BX73" s="379">
        <v>35.700000000000003</v>
      </c>
      <c r="BY73" s="379"/>
      <c r="BZ73" s="379"/>
      <c r="CA73" s="379"/>
      <c r="CB73" s="379"/>
      <c r="CC73" s="379"/>
      <c r="CD73" s="379"/>
      <c r="CE73" s="379"/>
      <c r="CF73" s="379">
        <v>27.8</v>
      </c>
      <c r="CG73" s="379"/>
      <c r="CH73" s="379"/>
      <c r="CI73" s="379"/>
      <c r="CJ73" s="379"/>
      <c r="CK73" s="379"/>
      <c r="CL73" s="379"/>
      <c r="CM73" s="379"/>
      <c r="CN73" s="379">
        <v>23.4</v>
      </c>
      <c r="CO73" s="379"/>
      <c r="CP73" s="379"/>
      <c r="CQ73" s="379"/>
      <c r="CR73" s="379"/>
      <c r="CS73" s="379"/>
      <c r="CT73" s="379"/>
      <c r="CU73" s="379"/>
      <c r="CV73" s="379">
        <v>16.600000000000001</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562</v>
      </c>
      <c r="BC75" s="382"/>
      <c r="BD75" s="382"/>
      <c r="BE75" s="382"/>
      <c r="BF75" s="382"/>
      <c r="BG75" s="382"/>
      <c r="BH75" s="382"/>
      <c r="BI75" s="382"/>
      <c r="BJ75" s="382"/>
      <c r="BK75" s="382"/>
      <c r="BL75" s="382"/>
      <c r="BM75" s="382"/>
      <c r="BN75" s="382"/>
      <c r="BO75" s="382"/>
      <c r="BP75" s="379">
        <v>10.6</v>
      </c>
      <c r="BQ75" s="379"/>
      <c r="BR75" s="379"/>
      <c r="BS75" s="379"/>
      <c r="BT75" s="379"/>
      <c r="BU75" s="379"/>
      <c r="BV75" s="379"/>
      <c r="BW75" s="379"/>
      <c r="BX75" s="379">
        <v>10.7</v>
      </c>
      <c r="BY75" s="379"/>
      <c r="BZ75" s="379"/>
      <c r="CA75" s="379"/>
      <c r="CB75" s="379"/>
      <c r="CC75" s="379"/>
      <c r="CD75" s="379"/>
      <c r="CE75" s="379"/>
      <c r="CF75" s="379">
        <v>11.1</v>
      </c>
      <c r="CG75" s="379"/>
      <c r="CH75" s="379"/>
      <c r="CI75" s="379"/>
      <c r="CJ75" s="379"/>
      <c r="CK75" s="379"/>
      <c r="CL75" s="379"/>
      <c r="CM75" s="379"/>
      <c r="CN75" s="379">
        <v>11.6</v>
      </c>
      <c r="CO75" s="379"/>
      <c r="CP75" s="379"/>
      <c r="CQ75" s="379"/>
      <c r="CR75" s="379"/>
      <c r="CS75" s="379"/>
      <c r="CT75" s="379"/>
      <c r="CU75" s="379"/>
      <c r="CV75" s="379">
        <v>11.6</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560</v>
      </c>
      <c r="AO77" s="383"/>
      <c r="AP77" s="383"/>
      <c r="AQ77" s="383"/>
      <c r="AR77" s="383"/>
      <c r="AS77" s="383"/>
      <c r="AT77" s="383"/>
      <c r="AU77" s="383"/>
      <c r="AV77" s="383"/>
      <c r="AW77" s="383"/>
      <c r="AX77" s="383"/>
      <c r="AY77" s="383"/>
      <c r="AZ77" s="383"/>
      <c r="BA77" s="383"/>
      <c r="BB77" s="382" t="s">
        <v>558</v>
      </c>
      <c r="BC77" s="382"/>
      <c r="BD77" s="382"/>
      <c r="BE77" s="382"/>
      <c r="BF77" s="382"/>
      <c r="BG77" s="382"/>
      <c r="BH77" s="382"/>
      <c r="BI77" s="382"/>
      <c r="BJ77" s="382"/>
      <c r="BK77" s="382"/>
      <c r="BL77" s="382"/>
      <c r="BM77" s="382"/>
      <c r="BN77" s="382"/>
      <c r="BO77" s="382"/>
      <c r="BP77" s="379">
        <v>0</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562</v>
      </c>
      <c r="BC79" s="382"/>
      <c r="BD79" s="382"/>
      <c r="BE79" s="382"/>
      <c r="BF79" s="382"/>
      <c r="BG79" s="382"/>
      <c r="BH79" s="382"/>
      <c r="BI79" s="382"/>
      <c r="BJ79" s="382"/>
      <c r="BK79" s="382"/>
      <c r="BL79" s="382"/>
      <c r="BM79" s="382"/>
      <c r="BN79" s="382"/>
      <c r="BO79" s="382"/>
      <c r="BP79" s="379">
        <v>8.9</v>
      </c>
      <c r="BQ79" s="379"/>
      <c r="BR79" s="379"/>
      <c r="BS79" s="379"/>
      <c r="BT79" s="379"/>
      <c r="BU79" s="379"/>
      <c r="BV79" s="379"/>
      <c r="BW79" s="379"/>
      <c r="BX79" s="379">
        <v>8.9</v>
      </c>
      <c r="BY79" s="379"/>
      <c r="BZ79" s="379"/>
      <c r="CA79" s="379"/>
      <c r="CB79" s="379"/>
      <c r="CC79" s="379"/>
      <c r="CD79" s="379"/>
      <c r="CE79" s="379"/>
      <c r="CF79" s="379">
        <v>9.1</v>
      </c>
      <c r="CG79" s="379"/>
      <c r="CH79" s="379"/>
      <c r="CI79" s="379"/>
      <c r="CJ79" s="379"/>
      <c r="CK79" s="379"/>
      <c r="CL79" s="379"/>
      <c r="CM79" s="379"/>
      <c r="CN79" s="379">
        <v>9.3000000000000007</v>
      </c>
      <c r="CO79" s="379"/>
      <c r="CP79" s="379"/>
      <c r="CQ79" s="379"/>
      <c r="CR79" s="379"/>
      <c r="CS79" s="379"/>
      <c r="CT79" s="379"/>
      <c r="CU79" s="379"/>
      <c r="CV79" s="379">
        <v>9.3000000000000007</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9WQiVxNhot62LEQN34ZVfIbpIgggr7ada5HbFgNMj4avQ/kPxHfhX00WiTf/VDNfUJE/VDJ5AAO0ldrrkEMJg==" saltValue="PPDDhmqnLr8lVDrYHiLNN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4094-D16B-4EC4-B0D3-72B97D891EE0}">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ffqNyGe921+JsvtGpJCEFIrycYbOmztnKB0kzqrbEsC5hkUZRIgm7jdo5U3h8iwNoPHsNGIXsBx7aZzyZECYA==" saltValue="sGwDS8KLtr52uhUIbt56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4196E-7DD6-4AA3-A441-FACCE02C14C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WLGYFRtbsLn2OCPEHHacAVQE0OVh59bjlZLlVlzZUTHb2a+vDj43J/6KXrUiatwK3Ha/sugf5XCyRYUTeLjaQ==" saltValue="QnDn7T+qbzNklUvS5J9WR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92445</v>
      </c>
      <c r="E3" s="142"/>
      <c r="F3" s="143">
        <v>200194</v>
      </c>
      <c r="G3" s="144"/>
      <c r="H3" s="145"/>
    </row>
    <row r="4" spans="1:8" x14ac:dyDescent="0.2">
      <c r="A4" s="146"/>
      <c r="B4" s="147"/>
      <c r="C4" s="148"/>
      <c r="D4" s="149">
        <v>55526</v>
      </c>
      <c r="E4" s="150"/>
      <c r="F4" s="151">
        <v>106422</v>
      </c>
      <c r="G4" s="152"/>
      <c r="H4" s="153"/>
    </row>
    <row r="5" spans="1:8" x14ac:dyDescent="0.2">
      <c r="A5" s="134" t="s">
        <v>521</v>
      </c>
      <c r="B5" s="139"/>
      <c r="C5" s="140"/>
      <c r="D5" s="141">
        <v>58213</v>
      </c>
      <c r="E5" s="142"/>
      <c r="F5" s="143">
        <v>196914</v>
      </c>
      <c r="G5" s="144"/>
      <c r="H5" s="145"/>
    </row>
    <row r="6" spans="1:8" x14ac:dyDescent="0.2">
      <c r="A6" s="146"/>
      <c r="B6" s="147"/>
      <c r="C6" s="148"/>
      <c r="D6" s="149">
        <v>31644</v>
      </c>
      <c r="E6" s="150"/>
      <c r="F6" s="151">
        <v>98966</v>
      </c>
      <c r="G6" s="152"/>
      <c r="H6" s="153"/>
    </row>
    <row r="7" spans="1:8" x14ac:dyDescent="0.2">
      <c r="A7" s="134" t="s">
        <v>522</v>
      </c>
      <c r="B7" s="139"/>
      <c r="C7" s="140"/>
      <c r="D7" s="141">
        <v>84784</v>
      </c>
      <c r="E7" s="142"/>
      <c r="F7" s="143">
        <v>204757</v>
      </c>
      <c r="G7" s="144"/>
      <c r="H7" s="145"/>
    </row>
    <row r="8" spans="1:8" x14ac:dyDescent="0.2">
      <c r="A8" s="146"/>
      <c r="B8" s="147"/>
      <c r="C8" s="148"/>
      <c r="D8" s="149">
        <v>47191</v>
      </c>
      <c r="E8" s="150"/>
      <c r="F8" s="151">
        <v>106071</v>
      </c>
      <c r="G8" s="152"/>
      <c r="H8" s="153"/>
    </row>
    <row r="9" spans="1:8" x14ac:dyDescent="0.2">
      <c r="A9" s="134" t="s">
        <v>523</v>
      </c>
      <c r="B9" s="139"/>
      <c r="C9" s="140"/>
      <c r="D9" s="141">
        <v>73526</v>
      </c>
      <c r="E9" s="142"/>
      <c r="F9" s="143">
        <v>194971</v>
      </c>
      <c r="G9" s="144"/>
      <c r="H9" s="145"/>
    </row>
    <row r="10" spans="1:8" x14ac:dyDescent="0.2">
      <c r="A10" s="146"/>
      <c r="B10" s="147"/>
      <c r="C10" s="148"/>
      <c r="D10" s="149">
        <v>31125</v>
      </c>
      <c r="E10" s="150"/>
      <c r="F10" s="151">
        <v>105966</v>
      </c>
      <c r="G10" s="152"/>
      <c r="H10" s="153"/>
    </row>
    <row r="11" spans="1:8" x14ac:dyDescent="0.2">
      <c r="A11" s="134" t="s">
        <v>524</v>
      </c>
      <c r="B11" s="139"/>
      <c r="C11" s="140"/>
      <c r="D11" s="141">
        <v>81791</v>
      </c>
      <c r="E11" s="142"/>
      <c r="F11" s="143">
        <v>224172</v>
      </c>
      <c r="G11" s="144"/>
      <c r="H11" s="145"/>
    </row>
    <row r="12" spans="1:8" x14ac:dyDescent="0.2">
      <c r="A12" s="146"/>
      <c r="B12" s="147"/>
      <c r="C12" s="154"/>
      <c r="D12" s="149">
        <v>39177</v>
      </c>
      <c r="E12" s="150"/>
      <c r="F12" s="151">
        <v>117611</v>
      </c>
      <c r="G12" s="152"/>
      <c r="H12" s="153"/>
    </row>
    <row r="13" spans="1:8" x14ac:dyDescent="0.2">
      <c r="A13" s="134"/>
      <c r="B13" s="139"/>
      <c r="C13" s="140"/>
      <c r="D13" s="141">
        <v>78152</v>
      </c>
      <c r="E13" s="142"/>
      <c r="F13" s="143">
        <v>204202</v>
      </c>
      <c r="G13" s="155"/>
      <c r="H13" s="145"/>
    </row>
    <row r="14" spans="1:8" x14ac:dyDescent="0.2">
      <c r="A14" s="146"/>
      <c r="B14" s="147"/>
      <c r="C14" s="148"/>
      <c r="D14" s="149">
        <v>40933</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6.6</v>
      </c>
      <c r="C19" s="156">
        <f>ROUND(VALUE(SUBSTITUTE(実質収支比率等に係る経年分析!G$48,"▲","-")),2)</f>
        <v>9.7100000000000009</v>
      </c>
      <c r="D19" s="156">
        <f>ROUND(VALUE(SUBSTITUTE(実質収支比率等に係る経年分析!H$48,"▲","-")),2)</f>
        <v>9.98</v>
      </c>
      <c r="E19" s="156">
        <f>ROUND(VALUE(SUBSTITUTE(実質収支比率等に係る経年分析!I$48,"▲","-")),2)</f>
        <v>8.86</v>
      </c>
      <c r="F19" s="156">
        <f>ROUND(VALUE(SUBSTITUTE(実質収支比率等に係る経年分析!J$48,"▲","-")),2)</f>
        <v>10.67</v>
      </c>
    </row>
    <row r="20" spans="1:11" x14ac:dyDescent="0.2">
      <c r="A20" s="156" t="s">
        <v>53</v>
      </c>
      <c r="B20" s="156">
        <f>ROUND(VALUE(SUBSTITUTE(実質収支比率等に係る経年分析!F$47,"▲","-")),2)</f>
        <v>23.7</v>
      </c>
      <c r="C20" s="156">
        <f>ROUND(VALUE(SUBSTITUTE(実質収支比率等に係る経年分析!G$47,"▲","-")),2)</f>
        <v>28.14</v>
      </c>
      <c r="D20" s="156">
        <f>ROUND(VALUE(SUBSTITUTE(実質収支比率等に係る経年分析!H$47,"▲","-")),2)</f>
        <v>33.53</v>
      </c>
      <c r="E20" s="156">
        <f>ROUND(VALUE(SUBSTITUTE(実質収支比率等に係る経年分析!I$47,"▲","-")),2)</f>
        <v>33.72</v>
      </c>
      <c r="F20" s="156">
        <f>ROUND(VALUE(SUBSTITUTE(実質収支比率等に係る経年分析!J$47,"▲","-")),2)</f>
        <v>28.36</v>
      </c>
    </row>
    <row r="21" spans="1:11" x14ac:dyDescent="0.2">
      <c r="A21" s="156" t="s">
        <v>54</v>
      </c>
      <c r="B21" s="156">
        <f>IF(ISNUMBER(VALUE(SUBSTITUTE(実質収支比率等に係る経年分析!F$49,"▲","-"))),ROUND(VALUE(SUBSTITUTE(実質収支比率等に係る経年分析!F$49,"▲","-")),2),NA())</f>
        <v>2.4500000000000002</v>
      </c>
      <c r="C21" s="156">
        <f>IF(ISNUMBER(VALUE(SUBSTITUTE(実質収支比率等に係る経年分析!G$49,"▲","-"))),ROUND(VALUE(SUBSTITUTE(実質収支比率等に係る経年分析!G$49,"▲","-")),2),NA())</f>
        <v>9.35</v>
      </c>
      <c r="D21" s="156">
        <f>IF(ISNUMBER(VALUE(SUBSTITUTE(実質収支比率等に係る経年分析!H$49,"▲","-"))),ROUND(VALUE(SUBSTITUTE(実質収支比率等に係る経年分析!H$49,"▲","-")),2),NA())</f>
        <v>4.4400000000000004</v>
      </c>
      <c r="E21" s="156">
        <f>IF(ISNUMBER(VALUE(SUBSTITUTE(実質収支比率等に係る経年分析!I$49,"▲","-"))),ROUND(VALUE(SUBSTITUTE(実質収支比率等に係る経年分析!I$49,"▲","-")),2),NA())</f>
        <v>-1.06</v>
      </c>
      <c r="F21" s="156">
        <f>IF(ISNUMBER(VALUE(SUBSTITUTE(実質収支比率等に係る経年分析!J$49,"▲","-"))),ROUND(VALUE(SUBSTITUTE(実質収支比率等に係る経年分析!J$49,"▲","-")),2),NA())</f>
        <v>-2.5299999999999998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1.33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0.56999999999999995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0.9</v>
      </c>
    </row>
    <row r="31" spans="1:11" x14ac:dyDescent="0.2">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1.19</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1.56</v>
      </c>
    </row>
    <row r="33" spans="1:16" x14ac:dyDescent="0.2">
      <c r="A33" s="157" t="str">
        <f>IF(連結実質赤字比率に係る赤字・黒字の構成分析!C$37="",NA(),連結実質赤字比率に係る赤字・黒字の構成分析!C$37)</f>
        <v>特定環境保全公共下水道事業会計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1.1100000000000001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3.68</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9.7100000000000009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9.9700000000000006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846</v>
      </c>
      <c r="E42" s="158"/>
      <c r="F42" s="158"/>
      <c r="G42" s="158">
        <f>'実質公債費比率（分子）の構造'!L$52</f>
        <v>866</v>
      </c>
      <c r="H42" s="158"/>
      <c r="I42" s="158"/>
      <c r="J42" s="158">
        <f>'実質公債費比率（分子）の構造'!M$52</f>
        <v>883</v>
      </c>
      <c r="K42" s="158"/>
      <c r="L42" s="158"/>
      <c r="M42" s="158">
        <f>'実質公債費比率（分子）の構造'!N$52</f>
        <v>868</v>
      </c>
      <c r="N42" s="158"/>
      <c r="O42" s="158"/>
      <c r="P42" s="158">
        <f>'実質公債費比率（分子）の構造'!O$52</f>
        <v>859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89</v>
      </c>
      <c r="C44" s="158"/>
      <c r="D44" s="158"/>
      <c r="E44" s="158">
        <f>'実質公債費比率（分子）の構造'!L$50</f>
        <v>85</v>
      </c>
      <c r="F44" s="158"/>
      <c r="G44" s="158"/>
      <c r="H44" s="158">
        <f>'実質公債費比率（分子）の構造'!M$50</f>
        <v>84</v>
      </c>
      <c r="I44" s="158"/>
      <c r="J44" s="158"/>
      <c r="K44" s="158">
        <f>'実質公債費比率（分子）の構造'!N$50</f>
        <v>84</v>
      </c>
      <c r="L44" s="158"/>
      <c r="M44" s="158"/>
      <c r="N44" s="158">
        <f>'実質公債費比率（分子）の構造'!O$50</f>
        <v>85</v>
      </c>
      <c r="O44" s="158"/>
      <c r="P44" s="158"/>
    </row>
    <row r="45" spans="1:16" x14ac:dyDescent="0.2">
      <c r="A45" s="158" t="s">
        <v>63</v>
      </c>
      <c r="B45" s="158">
        <f>'実質公債費比率（分子）の構造'!K$49</f>
        <v>71</v>
      </c>
      <c r="C45" s="158"/>
      <c r="D45" s="158"/>
      <c r="E45" s="158">
        <f>'実質公債費比率（分子）の構造'!L$49</f>
        <v>78</v>
      </c>
      <c r="F45" s="158"/>
      <c r="G45" s="158"/>
      <c r="H45" s="158">
        <f>'実質公債費比率（分子）の構造'!M$49</f>
        <v>77</v>
      </c>
      <c r="I45" s="158"/>
      <c r="J45" s="158"/>
      <c r="K45" s="158">
        <f>'実質公債費比率（分子）の構造'!N$49</f>
        <v>64</v>
      </c>
      <c r="L45" s="158"/>
      <c r="M45" s="158"/>
      <c r="N45" s="158">
        <f>'実質公債費比率（分子）の構造'!O$49</f>
        <v>67</v>
      </c>
      <c r="O45" s="158"/>
      <c r="P45" s="158"/>
    </row>
    <row r="46" spans="1:16" x14ac:dyDescent="0.2">
      <c r="A46" s="158" t="s">
        <v>64</v>
      </c>
      <c r="B46" s="158">
        <f>'実質公債費比率（分子）の構造'!K$48</f>
        <v>481</v>
      </c>
      <c r="C46" s="158"/>
      <c r="D46" s="158"/>
      <c r="E46" s="158">
        <f>'実質公債費比率（分子）の構造'!L$48</f>
        <v>477</v>
      </c>
      <c r="F46" s="158"/>
      <c r="G46" s="158"/>
      <c r="H46" s="158">
        <f>'実質公債費比率（分子）の構造'!M$48</f>
        <v>478</v>
      </c>
      <c r="I46" s="158"/>
      <c r="J46" s="158"/>
      <c r="K46" s="158">
        <f>'実質公債費比率（分子）の構造'!N$48</f>
        <v>496</v>
      </c>
      <c r="L46" s="158"/>
      <c r="M46" s="158"/>
      <c r="N46" s="158">
        <f>'実質公債費比率（分子）の構造'!O$48</f>
        <v>430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628</v>
      </c>
      <c r="C49" s="158"/>
      <c r="D49" s="158"/>
      <c r="E49" s="158">
        <f>'実質公債費比率（分子）の構造'!L$45</f>
        <v>667</v>
      </c>
      <c r="F49" s="158"/>
      <c r="G49" s="158"/>
      <c r="H49" s="158">
        <f>'実質公債費比率（分子）の構造'!M$45</f>
        <v>716</v>
      </c>
      <c r="I49" s="158"/>
      <c r="J49" s="158"/>
      <c r="K49" s="158">
        <f>'実質公債費比率（分子）の構造'!N$45</f>
        <v>718</v>
      </c>
      <c r="L49" s="158"/>
      <c r="M49" s="158"/>
      <c r="N49" s="158">
        <f>'実質公債費比率（分子）の構造'!O$45</f>
        <v>715</v>
      </c>
      <c r="O49" s="158"/>
      <c r="P49" s="158"/>
    </row>
    <row r="50" spans="1:16" x14ac:dyDescent="0.2">
      <c r="A50" s="158" t="s">
        <v>67</v>
      </c>
      <c r="B50" s="158" t="e">
        <f>NA()</f>
        <v>#N/A</v>
      </c>
      <c r="C50" s="158">
        <f>IF(ISNUMBER('実質公債費比率（分子）の構造'!K$53),'実質公債費比率（分子）の構造'!K$53,NA())</f>
        <v>423</v>
      </c>
      <c r="D50" s="158" t="e">
        <f>NA()</f>
        <v>#N/A</v>
      </c>
      <c r="E50" s="158" t="e">
        <f>NA()</f>
        <v>#N/A</v>
      </c>
      <c r="F50" s="158">
        <f>IF(ISNUMBER('実質公債費比率（分子）の構造'!L$53),'実質公債費比率（分子）の構造'!L$53,NA())</f>
        <v>441</v>
      </c>
      <c r="G50" s="158" t="e">
        <f>NA()</f>
        <v>#N/A</v>
      </c>
      <c r="H50" s="158" t="e">
        <f>NA()</f>
        <v>#N/A</v>
      </c>
      <c r="I50" s="158">
        <f>IF(ISNUMBER('実質公債費比率（分子）の構造'!M$53),'実質公債費比率（分子）の構造'!M$53,NA())</f>
        <v>472</v>
      </c>
      <c r="J50" s="158" t="e">
        <f>NA()</f>
        <v>#N/A</v>
      </c>
      <c r="K50" s="158" t="e">
        <f>NA()</f>
        <v>#N/A</v>
      </c>
      <c r="L50" s="158">
        <f>IF(ISNUMBER('実質公債費比率（分子）の構造'!N$53),'実質公債費比率（分子）の構造'!N$53,NA())</f>
        <v>494</v>
      </c>
      <c r="M50" s="158" t="e">
        <f>NA()</f>
        <v>#N/A</v>
      </c>
      <c r="N50" s="158" t="e">
        <f>NA()</f>
        <v>#N/A</v>
      </c>
      <c r="O50" s="158">
        <f>IF(ISNUMBER('実質公債費比率（分子）の構造'!O$53),'実質公債費比率（分子）の構造'!O$53,NA())</f>
        <v>438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7642</v>
      </c>
      <c r="E56" s="157"/>
      <c r="F56" s="157"/>
      <c r="G56" s="157">
        <f>'将来負担比率（分子）の構造'!J$52</f>
        <v>7200</v>
      </c>
      <c r="H56" s="157"/>
      <c r="I56" s="157"/>
      <c r="J56" s="157">
        <f>'将来負担比率（分子）の構造'!K$52</f>
        <v>6813</v>
      </c>
      <c r="K56" s="157"/>
      <c r="L56" s="157"/>
      <c r="M56" s="157">
        <f>'将来負担比率（分子）の構造'!L$52</f>
        <v>6369</v>
      </c>
      <c r="N56" s="157"/>
      <c r="O56" s="157"/>
      <c r="P56" s="157">
        <f>'将来負担比率（分子）の構造'!M$52</f>
        <v>5846</v>
      </c>
    </row>
    <row r="57" spans="1:16" x14ac:dyDescent="0.2">
      <c r="A57" s="157" t="s">
        <v>42</v>
      </c>
      <c r="B57" s="157"/>
      <c r="C57" s="157"/>
      <c r="D57" s="157">
        <f>'将来負担比率（分子）の構造'!I$51</f>
        <v>716</v>
      </c>
      <c r="E57" s="157"/>
      <c r="F57" s="157"/>
      <c r="G57" s="157">
        <f>'将来負担比率（分子）の構造'!J$51</f>
        <v>710</v>
      </c>
      <c r="H57" s="157"/>
      <c r="I57" s="157"/>
      <c r="J57" s="157">
        <f>'将来負担比率（分子）の構造'!K$51</f>
        <v>567</v>
      </c>
      <c r="K57" s="157"/>
      <c r="L57" s="157"/>
      <c r="M57" s="157">
        <f>'将来負担比率（分子）の構造'!L$51</f>
        <v>446</v>
      </c>
      <c r="N57" s="157"/>
      <c r="O57" s="157"/>
      <c r="P57" s="157">
        <f>'将来負担比率（分子）の構造'!M$51</f>
        <v>322</v>
      </c>
    </row>
    <row r="58" spans="1:16" x14ac:dyDescent="0.2">
      <c r="A58" s="157" t="s">
        <v>41</v>
      </c>
      <c r="B58" s="157"/>
      <c r="C58" s="157"/>
      <c r="D58" s="157">
        <f>'将来負担比率（分子）の構造'!I$50</f>
        <v>1887</v>
      </c>
      <c r="E58" s="157"/>
      <c r="F58" s="157"/>
      <c r="G58" s="157">
        <f>'将来負担比率（分子）の構造'!J$50</f>
        <v>2427</v>
      </c>
      <c r="H58" s="157"/>
      <c r="I58" s="157"/>
      <c r="J58" s="157">
        <f>'将来負担比率（分子）の構造'!K$50</f>
        <v>2621</v>
      </c>
      <c r="K58" s="157"/>
      <c r="L58" s="157"/>
      <c r="M58" s="157">
        <f>'将来負担比率（分子）の構造'!L$50</f>
        <v>2642</v>
      </c>
      <c r="N58" s="157"/>
      <c r="O58" s="157"/>
      <c r="P58" s="157">
        <f>'将来負担比率（分子）の構造'!M$50</f>
        <v>2705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707</v>
      </c>
      <c r="C62" s="157"/>
      <c r="D62" s="157"/>
      <c r="E62" s="157">
        <f>'将来負担比率（分子）の構造'!J$45</f>
        <v>713</v>
      </c>
      <c r="F62" s="157"/>
      <c r="G62" s="157"/>
      <c r="H62" s="157">
        <f>'将来負担比率（分子）の構造'!K$45</f>
        <v>668</v>
      </c>
      <c r="I62" s="157"/>
      <c r="J62" s="157"/>
      <c r="K62" s="157">
        <f>'将来負担比率（分子）の構造'!L$45</f>
        <v>626</v>
      </c>
      <c r="L62" s="157"/>
      <c r="M62" s="157"/>
      <c r="N62" s="157">
        <f>'将来負担比率（分子）の構造'!M$45</f>
        <v>632</v>
      </c>
      <c r="O62" s="157"/>
      <c r="P62" s="157"/>
    </row>
    <row r="63" spans="1:16" x14ac:dyDescent="0.2">
      <c r="A63" s="157" t="s">
        <v>34</v>
      </c>
      <c r="B63" s="157">
        <f>'将来負担比率（分子）の構造'!I$44</f>
        <v>478</v>
      </c>
      <c r="C63" s="157"/>
      <c r="D63" s="157"/>
      <c r="E63" s="157">
        <f>'将来負担比率（分子）の構造'!J$44</f>
        <v>438</v>
      </c>
      <c r="F63" s="157"/>
      <c r="G63" s="157"/>
      <c r="H63" s="157">
        <f>'将来負担比率（分子）の構造'!K$44</f>
        <v>412</v>
      </c>
      <c r="I63" s="157"/>
      <c r="J63" s="157"/>
      <c r="K63" s="157">
        <f>'将来負担比率（分子）の構造'!L$44</f>
        <v>396</v>
      </c>
      <c r="L63" s="157"/>
      <c r="M63" s="157"/>
      <c r="N63" s="157">
        <f>'将来負担比率（分子）の構造'!M$44</f>
        <v>371</v>
      </c>
      <c r="O63" s="157"/>
      <c r="P63" s="157"/>
    </row>
    <row r="64" spans="1:16" x14ac:dyDescent="0.2">
      <c r="A64" s="157" t="s">
        <v>33</v>
      </c>
      <c r="B64" s="157">
        <f>'将来負担比率（分子）の構造'!I$43</f>
        <v>4096</v>
      </c>
      <c r="C64" s="157"/>
      <c r="D64" s="157"/>
      <c r="E64" s="157">
        <f>'将来負担比率（分子）の構造'!J$43</f>
        <v>3910</v>
      </c>
      <c r="F64" s="157"/>
      <c r="G64" s="157"/>
      <c r="H64" s="157">
        <f>'将来負担比率（分子）の構造'!K$43</f>
        <v>3597</v>
      </c>
      <c r="I64" s="157"/>
      <c r="J64" s="157"/>
      <c r="K64" s="157">
        <f>'将来負担比率（分子）の構造'!L$43</f>
        <v>3264</v>
      </c>
      <c r="L64" s="157"/>
      <c r="M64" s="157"/>
      <c r="N64" s="157">
        <f>'将来負担比率（分子）の構造'!M$43</f>
        <v>2826</v>
      </c>
      <c r="O64" s="157"/>
      <c r="P64" s="157"/>
    </row>
    <row r="65" spans="1:16" x14ac:dyDescent="0.2">
      <c r="A65" s="157" t="s">
        <v>32</v>
      </c>
      <c r="B65" s="157">
        <f>'将来負担比率（分子）の構造'!I$42</f>
        <v>306</v>
      </c>
      <c r="C65" s="157"/>
      <c r="D65" s="157"/>
      <c r="E65" s="157">
        <f>'将来負担比率（分子）の構造'!J$42</f>
        <v>235</v>
      </c>
      <c r="F65" s="157"/>
      <c r="G65" s="157"/>
      <c r="H65" s="157">
        <f>'将来負担比率（分子）の構造'!K$42</f>
        <v>161</v>
      </c>
      <c r="I65" s="157"/>
      <c r="J65" s="157"/>
      <c r="K65" s="157">
        <f>'将来負担比率（分子）の構造'!L$42</f>
        <v>84</v>
      </c>
      <c r="L65" s="157"/>
      <c r="M65" s="157"/>
      <c r="N65" s="157">
        <f>'将来負担比率（分子）の構造'!M$42</f>
        <v>0</v>
      </c>
      <c r="O65" s="157"/>
      <c r="P65" s="157"/>
    </row>
    <row r="66" spans="1:16" x14ac:dyDescent="0.2">
      <c r="A66" s="157" t="s">
        <v>31</v>
      </c>
      <c r="B66" s="157">
        <f>'将来負担比率（分子）の構造'!I$41</f>
        <v>6734</v>
      </c>
      <c r="C66" s="157"/>
      <c r="D66" s="157"/>
      <c r="E66" s="157">
        <f>'将来負担比率（分子）の構造'!J$41</f>
        <v>6532</v>
      </c>
      <c r="F66" s="157"/>
      <c r="G66" s="157"/>
      <c r="H66" s="157">
        <f>'将来負担比率（分子）の構造'!K$41</f>
        <v>6275</v>
      </c>
      <c r="I66" s="157"/>
      <c r="J66" s="157"/>
      <c r="K66" s="157">
        <f>'将来負担比率（分子）の構造'!L$41</f>
        <v>6022</v>
      </c>
      <c r="L66" s="157"/>
      <c r="M66" s="157"/>
      <c r="N66" s="157">
        <f>'将来負担比率（分子）の構造'!M$41</f>
        <v>5729</v>
      </c>
      <c r="O66" s="157"/>
      <c r="P66" s="157"/>
    </row>
    <row r="67" spans="1:16" x14ac:dyDescent="0.2">
      <c r="A67" s="157" t="s">
        <v>71</v>
      </c>
      <c r="B67" s="157" t="e">
        <f>NA()</f>
        <v>#N/A</v>
      </c>
      <c r="C67" s="157">
        <f>IF(ISNUMBER('将来負担比率（分子）の構造'!I$53), IF('将来負担比率（分子）の構造'!I$53 &lt; 0, 0, '将来負担比率（分子）の構造'!I$53), NA())</f>
        <v>2076</v>
      </c>
      <c r="D67" s="157" t="e">
        <f>NA()</f>
        <v>#N/A</v>
      </c>
      <c r="E67" s="157" t="e">
        <f>NA()</f>
        <v>#N/A</v>
      </c>
      <c r="F67" s="157">
        <f>IF(ISNUMBER('将来負担比率（分子）の構造'!J$53), IF('将来負担比率（分子）の構造'!J$53 &lt; 0, 0, '将来負担比率（分子）の構造'!J$53), NA())</f>
        <v>1492</v>
      </c>
      <c r="G67" s="157" t="e">
        <f>NA()</f>
        <v>#N/A</v>
      </c>
      <c r="H67" s="157" t="e">
        <f>NA()</f>
        <v>#N/A</v>
      </c>
      <c r="I67" s="157">
        <f>IF(ISNUMBER('将来負担比率（分子）の構造'!K$53), IF('将来負担比率（分子）の構造'!K$53 &lt; 0, 0, '将来負担比率（分子）の構造'!K$53), NA())</f>
        <v>1111</v>
      </c>
      <c r="J67" s="157" t="e">
        <f>NA()</f>
        <v>#N/A</v>
      </c>
      <c r="K67" s="157" t="e">
        <f>NA()</f>
        <v>#N/A</v>
      </c>
      <c r="L67" s="157">
        <f>IF(ISNUMBER('将来負担比率（分子）の構造'!L$53), IF('将来負担比率（分子）の構造'!L$53 &lt; 0, 0, '将来負担比率（分子）の構造'!L$53), NA())</f>
        <v>935</v>
      </c>
      <c r="M67" s="157" t="e">
        <f>NA()</f>
        <v>#N/A</v>
      </c>
      <c r="N67" s="157" t="e">
        <f>NA()</f>
        <v>#N/A</v>
      </c>
      <c r="O67" s="157">
        <f>IF(ISNUMBER('将来負担比率（分子）の構造'!M$53), IF('将来負担比率（分子）の構造'!M$53 &lt; 0, 0, '将来負担比率（分子）の構造'!M$53), NA())</f>
        <v>685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1619</v>
      </c>
      <c r="C72" s="161">
        <f>基金残高に係る経年分析!G55</f>
        <v>1621</v>
      </c>
      <c r="D72" s="161">
        <f>基金残高に係る経年分析!H55</f>
        <v>1396</v>
      </c>
    </row>
    <row r="73" spans="1:16" x14ac:dyDescent="0.2">
      <c r="A73" s="160" t="s">
        <v>74</v>
      </c>
      <c r="B73" s="161">
        <f>基金残高に係る経年分析!F56</f>
        <v>79</v>
      </c>
      <c r="C73" s="161">
        <f>基金残高に係る経年分析!G56</f>
        <v>96</v>
      </c>
      <c r="D73" s="161">
        <f>基金残高に係る経年分析!H56</f>
        <v>88</v>
      </c>
    </row>
    <row r="74" spans="1:16" x14ac:dyDescent="0.2">
      <c r="A74" s="160" t="s">
        <v>75</v>
      </c>
      <c r="B74" s="161">
        <f>基金残高に係る経年分析!F57</f>
        <v>810</v>
      </c>
      <c r="C74" s="161">
        <f>基金残高に係る経年分析!G57</f>
        <v>813</v>
      </c>
      <c r="D74" s="161">
        <f>基金残高に係る経年分析!H57</f>
        <v>1108</v>
      </c>
    </row>
  </sheetData>
  <sheetProtection algorithmName="SHA-512" hashValue="/J+SYvDESHB0a2dBfvvotH2PIlAutq/Ttcu5CRxQhGrJzCTXe7zMeHNbDougovWCF/HWaNAgGhVCvT1E3iRAhg==" saltValue="vTtWEMEsdUFeoBUTNTRL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2026-09-18T05:36:39Z</cp:lastPrinted>
  <dcterms:created xsi:type="dcterms:W3CDTF">2026-02-23T06:13:13Z</dcterms:created>
  <dcterms:modified xsi:type="dcterms:W3CDTF">2026-09-28T04:58:38Z</dcterms:modified>
  <cp:category/>
</cp:coreProperties>
</file>