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n080002\Box\市町村課\02_財政班　財政担当\R07\I_市町村財政の状況\d_財政状況資料集\04_2回目・地方公会計関係\03_市町村→県_2回目\02 HP掲載用データ\"/>
    </mc:Choice>
  </mc:AlternateContent>
  <xr:revisionPtr revIDLastSave="0" documentId="13_ncr:1_{4A7DA46A-DC2E-4195-8EC4-C19CCE9F7C33}" xr6:coauthVersionLast="47" xr6:coauthVersionMax="47" xr10:uidLastSave="{00000000-0000-0000-0000-000000000000}"/>
  <bookViews>
    <workbookView xWindow="-23148" yWindow="-108" windowWidth="23256" windowHeight="12456" tabRatio="9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2" r:id="rId14"/>
    <sheet name="施設類型別ストック情報分析表①" sheetId="23" r:id="rId15"/>
    <sheet name="施設類型別ストック情報分析表②" sheetId="24"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AM35" i="10"/>
  <c r="C35" i="10"/>
  <c r="CO34" i="10"/>
  <c r="BW34" i="10"/>
  <c r="BW35" i="10" s="1"/>
  <c r="BW36" i="10" s="1"/>
  <c r="BW37" i="10" s="1"/>
  <c r="BW38" i="10" s="1"/>
  <c r="BW39" i="10" s="1"/>
  <c r="BW40" i="10" s="1"/>
  <c r="BW41" i="10" s="1"/>
  <c r="AM34" i="10"/>
  <c r="U34" i="10"/>
  <c r="U35" i="10" s="1"/>
  <c r="U36" i="10" s="1"/>
  <c r="C34" i="10"/>
  <c r="BE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<sst xmlns="http://schemas.openxmlformats.org/spreadsheetml/2006/main" count="1220" uniqueCount="566">
  <si>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</si>
  <si>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</si>
  <si>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</si>
  <si>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</si>
  <si>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</si>
  <si>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</si>
  <si>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</si>
  <si>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</si>
  <si>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</si>
  <si>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</si>
  <si>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</si>
  <si>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</si>
  <si>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</si>
  <si>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</si>
  <si>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</si>
  <si>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</si>
  <si>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</si>
  <si>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</si>
  <si>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</si>
  <si>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</si>
  <si>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</si>
  <si>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</si>
  <si>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</si>
  <si>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</si>
  <si>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</si>
  <si>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</si>
  <si>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</si>
  <si>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</si>
  <si>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</si>
  <si>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</si>
  <si>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</si>
  <si>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</si>
  <si>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</si>
  <si>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</si>
  <si>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</si>
  <si>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</si>
  <si>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</si>
  <si>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</si>
  <si>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</si>
  <si>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</si>
  <si>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</si>
  <si>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</si>
  <si>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</si>
  <si>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</si>
  <si>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</si>
  <si>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</si>
  <si>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</si>
  <si>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</si>
  <si>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</si>
  <si>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</si>
  <si>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</si>
  <si>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</si>
  <si>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</si>
  <si>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</si>
  <si>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</si>
  <si>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</si>
  <si>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</si>
  <si>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</si>
  <si>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</si>
  <si>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</si>
  <si>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</si>
  <si>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</si>
  <si>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</si>
  <si>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</si>
  <si>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</si>
  <si>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</si>
  <si>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</si>
  <si>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</si>
  <si>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</si>
  <si>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</si>
  <si>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</si>
  <si>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</si>
  <si>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</si>
  <si>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</si>
  <si>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</si>
  <si>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</si>
  <si>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</si>
  <si>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</si>
  <si>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</si>
  <si>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新潟県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</si>
  <si>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</si>
  <si>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</si>
  <si>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</si>
  <si>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</si>
  <si>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</si>
  <si>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</si>
  <si>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</si>
  <si>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</si>
  <si>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</si>
  <si>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</si>
  <si>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</si>
  <si>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</si>
  <si>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</si>
  <si>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</si>
  <si>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刈羽村</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</si>
  <si>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</si>
  <si>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</si>
  <si>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</si>
  <si>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</si>
  <si>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</si>
  <si>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</si>
  <si>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</si>
  <si>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</si>
  <si>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</si>
  <si>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</si>
  <si>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</si>
  <si>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</si>
  <si>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</si>
  <si>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</si>
  <si>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</si>
  <si>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</si>
  <si>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</si>
  <si>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</si>
  <si>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t>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</si>
  <si>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</si>
  <si>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</si>
  <si>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</si>
  <si>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</si>
  <si>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</si>
  <si>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</si>
  <si>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</si>
  <si>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</si>
  <si>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</si>
  <si>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</si>
  <si>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</si>
  <si>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</si>
  <si>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</si>
  <si>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</si>
  <si>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</si>
  <si>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</si>
  <si>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</si>
  <si>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</si>
  <si>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</si>
  <si>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</si>
  <si>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</si>
  <si>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</si>
  <si>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</si>
  <si>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</si>
  <si>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</si>
  <si>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</si>
  <si>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</si>
  <si>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</si>
  <si>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5"/>
  </si>
  <si>
    <t>うち日本人(％)</t>
    <phoneticPr fontId="5"/>
  </si>
  <si>
    <t>-2.6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</si>
  <si>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</si>
  <si>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</si>
  <si>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</si>
  <si>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</si>
  <si>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</si>
  <si>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</si>
  <si>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</si>
  <si>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</si>
  <si>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</si>
  <si>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</si>
  <si>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</si>
  <si>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</si>
  <si>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</si>
  <si>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</si>
  <si>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</si>
  <si>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</si>
  <si>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</si>
  <si>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</si>
  <si>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</si>
  <si>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</si>
  <si>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</si>
  <si>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</si>
  <si>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</si>
  <si>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</si>
  <si>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</si>
  <si>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</si>
  <si>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</si>
  <si>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</si>
  <si>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</si>
  <si>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</si>
  <si>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</si>
  <si>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</si>
  <si>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</si>
  <si>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</si>
  <si>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</si>
  <si>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</si>
  <si>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</si>
  <si>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</si>
  <si>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</si>
  <si>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</si>
  <si>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</si>
  <si>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</si>
  <si>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</si>
  <si>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</si>
  <si>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</si>
  <si>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</si>
  <si>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</si>
  <si>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</si>
  <si>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</si>
  <si>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</si>
  <si>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</si>
  <si>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</si>
  <si>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</si>
  <si>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</si>
  <si>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</si>
  <si>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</si>
  <si>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</si>
  <si>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</si>
  <si>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</si>
  <si>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新潟県刈羽村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</si>
  <si>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</si>
  <si>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</si>
  <si>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</si>
  <si>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</si>
  <si>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</si>
  <si>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</si>
  <si>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</si>
  <si>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</si>
  <si>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</si>
  <si>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</si>
  <si>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</si>
  <si>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</si>
  <si>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</si>
  <si>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</si>
  <si>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</si>
  <si>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</si>
  <si>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</si>
  <si>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</si>
  <si>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</si>
  <si>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</si>
  <si>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</si>
  <si>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</si>
  <si>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</si>
  <si>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</si>
  <si>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</si>
  <si>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</si>
  <si>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</si>
  <si>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</si>
  <si>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</si>
  <si>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</si>
  <si>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</si>
  <si>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</si>
  <si>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</si>
  <si>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</si>
  <si>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</si>
  <si>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</si>
  <si>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</si>
  <si>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</si>
  <si>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</si>
  <si>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</si>
  <si>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</si>
  <si>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</si>
  <si>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</si>
  <si>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</si>
  <si>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</si>
  <si>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</si>
  <si>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</si>
  <si>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</si>
  <si>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</si>
  <si>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</si>
  <si>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</si>
  <si>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</si>
  <si>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</si>
  <si>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</si>
  <si>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</si>
  <si>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</si>
  <si>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</si>
  <si>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</si>
  <si>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</si>
  <si>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</si>
  <si>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</si>
  <si>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</si>
  <si>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</si>
  <si>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</si>
  <si>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</si>
  <si>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</si>
  <si>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</si>
  <si>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</si>
  <si>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</si>
  <si>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</si>
  <si>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</si>
  <si>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</si>
  <si>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</si>
  <si>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</si>
  <si>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</si>
  <si>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</si>
  <si>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</si>
  <si>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</si>
  <si>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</si>
  <si>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</si>
  <si>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</si>
  <si>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</si>
  <si>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</si>
  <si>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</si>
  <si>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</si>
  <si>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</si>
  <si>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</si>
  <si>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</si>
  <si>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</si>
  <si>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</si>
  <si>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</si>
  <si>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</si>
  <si>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</si>
  <si>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</si>
  <si>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</si>
  <si>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</si>
  <si>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</si>
  <si>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</si>
  <si>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</si>
  <si>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</si>
  <si>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</si>
  <si>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</si>
  <si>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</si>
  <si>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</si>
  <si>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</si>
  <si>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</si>
  <si>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</si>
  <si>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</si>
  <si>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</si>
  <si>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</si>
  <si>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</si>
  <si>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</si>
  <si>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</si>
  <si>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</si>
  <si>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</si>
  <si>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</si>
  <si>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</si>
  <si>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</si>
  <si>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</si>
  <si>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</si>
  <si>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</si>
  <si>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</si>
  <si>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</si>
  <si>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</si>
  <si>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</si>
  <si>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</si>
  <si>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</si>
  <si>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</si>
  <si>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</si>
  <si>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</si>
  <si>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</si>
  <si>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</si>
  <si>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</si>
  <si>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</si>
  <si>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</si>
  <si>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</si>
  <si>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</si>
  <si>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</si>
  <si>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</si>
  <si>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</si>
  <si>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</si>
  <si>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</si>
  <si>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</si>
  <si>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</si>
  <si>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</si>
  <si>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</si>
  <si>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</si>
  <si>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</si>
  <si>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</si>
  <si>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</si>
  <si>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新潟県刈羽村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</si>
  <si>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</si>
  <si>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</si>
  <si>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</si>
  <si>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</si>
  <si>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</si>
  <si>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</si>
  <si>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</si>
  <si>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</si>
  <si>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</si>
  <si>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</si>
  <si>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</si>
  <si>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</si>
  <si>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</si>
  <si>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</si>
  <si>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</si>
  <si>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</si>
  <si>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</si>
  <si>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</si>
  <si>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</si>
  <si>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</si>
  <si>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</si>
  <si>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</si>
  <si>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</si>
  <si>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</si>
  <si>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</si>
  <si>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</si>
  <si>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</si>
  <si>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</si>
  <si>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</si>
  <si>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</si>
  <si>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</si>
  <si>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</si>
  <si>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</si>
  <si>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</si>
  <si>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</si>
  <si>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t>
    <phoneticPr fontId="5"/>
  </si>
  <si>
    <t>農業集落排水事業及び個別排水処理施設整備事業特別会計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</si>
  <si>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</si>
  <si>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</si>
  <si>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</si>
  <si>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</si>
  <si>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</si>
  <si>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</si>
  <si>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</si>
  <si>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</si>
  <si>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</si>
  <si>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</si>
  <si>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</si>
  <si>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</si>
  <si>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</si>
  <si>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</si>
  <si>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</si>
  <si>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</si>
  <si>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</si>
  <si>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</si>
  <si>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</si>
  <si>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</si>
  <si>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</si>
  <si>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</si>
  <si>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</si>
  <si>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</si>
  <si>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</si>
  <si>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</si>
  <si>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</si>
  <si>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</si>
  <si>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</si>
  <si>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</si>
  <si>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</si>
  <si>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</si>
  <si>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</si>
  <si>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</si>
  <si>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</si>
  <si>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</si>
  <si>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</si>
  <si>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</si>
  <si>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</si>
  <si>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</si>
  <si>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</si>
  <si>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</si>
  <si>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</si>
  <si>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</si>
  <si>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</si>
  <si>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</si>
  <si>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</si>
  <si>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</si>
  <si>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</si>
  <si>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</si>
  <si>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</si>
  <si>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</si>
  <si>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</si>
  <si>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</si>
  <si>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</si>
  <si>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</si>
  <si>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</si>
  <si>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</si>
  <si>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</si>
  <si>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</si>
  <si>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</si>
  <si>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</si>
  <si>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</si>
  <si>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</si>
  <si>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</si>
  <si>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</si>
  <si>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</si>
  <si>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</si>
  <si>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</si>
  <si>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</si>
  <si>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</si>
  <si>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</si>
  <si>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</si>
  <si>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</si>
  <si>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</si>
  <si>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</si>
  <si>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</si>
  <si>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</si>
  <si>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</si>
  <si>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</si>
  <si>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</si>
  <si>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</si>
  <si>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</si>
  <si>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</si>
  <si>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</si>
  <si>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</si>
  <si>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</si>
  <si>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</si>
  <si>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</si>
  <si>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</si>
  <si>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</si>
  <si>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</si>
  <si>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</si>
  <si>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</si>
  <si>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</si>
  <si>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</si>
  <si>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</si>
  <si>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</si>
  <si>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</si>
  <si>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</si>
  <si>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</si>
  <si>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</si>
  <si>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</si>
  <si>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</si>
  <si>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</si>
  <si>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</si>
  <si>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</si>
  <si>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</si>
  <si>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</si>
  <si>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</si>
  <si>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</si>
  <si>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</si>
  <si>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</si>
  <si>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</si>
  <si>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</si>
  <si>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</si>
  <si>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</si>
  <si>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</si>
  <si>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</si>
  <si>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</si>
  <si>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</si>
  <si>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</si>
  <si>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</si>
  <si>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</si>
  <si>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</si>
  <si>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</si>
  <si>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</si>
  <si>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</si>
  <si>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</si>
  <si>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</si>
  <si>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</si>
  <si>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</si>
  <si>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</si>
  <si>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</si>
  <si>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</si>
  <si>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</si>
  <si>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一般会計</t>
  </si>
  <si>
    <t>介護保険特別会計</t>
  </si>
  <si>
    <t>国民健康保険特別会計</t>
  </si>
  <si>
    <t>農業集落排水事業及び個別排水処理施設整備事業特別会計</t>
  </si>
  <si>
    <t>後期高齢者医療特別会計</t>
  </si>
  <si>
    <t>その他会計（赤字）</t>
  </si>
  <si>
    <t>その他会計（黒字）</t>
  </si>
  <si>
    <t>R02</t>
    <phoneticPr fontId="5"/>
  </si>
  <si>
    <t>R03</t>
    <phoneticPr fontId="5"/>
  </si>
  <si>
    <t>R04</t>
    <phoneticPr fontId="5"/>
  </si>
  <si>
    <t>R05</t>
    <phoneticPr fontId="5"/>
  </si>
  <si>
    <t>R06</t>
    <phoneticPr fontId="5"/>
  </si>
  <si>
    <t>電源立地地域対策交付金基金</t>
    <rPh sb="0" eb="2">
      <t>デンゲン</t>
    </rPh>
    <rPh sb="2" eb="4">
      <t>リッチ</t>
    </rPh>
    <rPh sb="4" eb="6">
      <t>チイキ</t>
    </rPh>
    <rPh sb="6" eb="8">
      <t>タイサク</t>
    </rPh>
    <rPh sb="8" eb="11">
      <t>コウフキン</t>
    </rPh>
    <rPh sb="11" eb="13">
      <t>キキン</t>
    </rPh>
    <phoneticPr fontId="5"/>
  </si>
  <si>
    <t>環境整備事業基金</t>
    <rPh sb="0" eb="2">
      <t>カンキョウ</t>
    </rPh>
    <rPh sb="2" eb="4">
      <t>セイビ</t>
    </rPh>
    <rPh sb="4" eb="6">
      <t>ジギョウ</t>
    </rPh>
    <rPh sb="6" eb="8">
      <t>キキン</t>
    </rPh>
    <phoneticPr fontId="5"/>
  </si>
  <si>
    <t>公共用施設管理運営基金</t>
    <rPh sb="0" eb="3">
      <t>コウキョウヨウ</t>
    </rPh>
    <rPh sb="3" eb="5">
      <t>シセツ</t>
    </rPh>
    <rPh sb="5" eb="7">
      <t>カンリ</t>
    </rPh>
    <rPh sb="7" eb="9">
      <t>ウンエイ</t>
    </rPh>
    <rPh sb="9" eb="11">
      <t>キキン</t>
    </rPh>
    <phoneticPr fontId="5"/>
  </si>
  <si>
    <t>地域振興基金</t>
    <rPh sb="0" eb="2">
      <t>チイキ</t>
    </rPh>
    <rPh sb="2" eb="4">
      <t>シンコウ</t>
    </rPh>
    <rPh sb="4" eb="6">
      <t>キキン</t>
    </rPh>
    <phoneticPr fontId="5"/>
  </si>
  <si>
    <t>地域福祉基金</t>
    <rPh sb="0" eb="2">
      <t>チイキ</t>
    </rPh>
    <rPh sb="2" eb="4">
      <t>フクシ</t>
    </rPh>
    <rPh sb="4" eb="6">
      <t>キキン</t>
    </rPh>
    <phoneticPr fontId="5"/>
  </si>
  <si>
    <t>-</t>
    <phoneticPr fontId="2"/>
  </si>
  <si>
    <t>新潟県市町村総合事務組合
　【一般会計】</t>
  </si>
  <si>
    <t>新潟県市町村総合事務組合
　【職員退職手当支給事業特別会計】</t>
  </si>
  <si>
    <t>新潟県市町村総合事務組合
　【消防団員等公務災害補償事業特別会計】</t>
  </si>
  <si>
    <t>新潟県市町村総合事務組合
　【消防賞じゅつ金等支給事業特別会計】</t>
  </si>
  <si>
    <t>新潟県市町村総合事務組合
　【非常勤職員公務災害補償等事業特別会計】</t>
  </si>
  <si>
    <t>新潟県市町村総合事務組合
　【交通災害共済事業特別会計】</t>
  </si>
  <si>
    <t>新潟県後期高齢者医療広域連合
　【一般会計】</t>
  </si>
  <si>
    <t>新潟県後期高齢者医療広域連合
　【後期高齢者医療特別会計】</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</si>
  <si>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</si>
  <si>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</si>
  <si>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将来負担比率はマイナスの数値、有形固定資産減価償却率は類似団体と同程度または低い数値を維持している。
今後も公共施設の長寿命化に努めていく。</t>
    <rPh sb="0" eb="2">
      <t>ショウライ</t>
    </rPh>
    <rPh sb="2" eb="4">
      <t>フタン</t>
    </rPh>
    <rPh sb="4" eb="6">
      <t>ヒリツ</t>
    </rPh>
    <rPh sb="12" eb="14">
      <t>スウチ</t>
    </rPh>
    <rPh sb="15" eb="17">
      <t>ユウケイ</t>
    </rPh>
    <rPh sb="17" eb="19">
      <t>コテイ</t>
    </rPh>
    <rPh sb="19" eb="21">
      <t>シサン</t>
    </rPh>
    <rPh sb="21" eb="23">
      <t>ゲンカ</t>
    </rPh>
    <rPh sb="23" eb="25">
      <t>ショウキャク</t>
    </rPh>
    <rPh sb="25" eb="26">
      <t>リツ</t>
    </rPh>
    <rPh sb="27" eb="29">
      <t>ルイジ</t>
    </rPh>
    <rPh sb="29" eb="31">
      <t>ダンタイ</t>
    </rPh>
    <rPh sb="32" eb="35">
      <t>ドウテイド</t>
    </rPh>
    <rPh sb="38" eb="39">
      <t>ヒク</t>
    </rPh>
    <rPh sb="40" eb="42">
      <t>スウチ</t>
    </rPh>
    <rPh sb="43" eb="45">
      <t>イジ</t>
    </rPh>
    <rPh sb="51" eb="53">
      <t>コンゴ</t>
    </rPh>
    <rPh sb="54" eb="56">
      <t>コウキョウ</t>
    </rPh>
    <rPh sb="56" eb="58">
      <t>シセツ</t>
    </rPh>
    <rPh sb="59" eb="60">
      <t>チョウ</t>
    </rPh>
    <rPh sb="60" eb="63">
      <t>ジュミョウカ</t>
    </rPh>
    <rPh sb="64" eb="65">
      <t>ツト</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</si>
  <si>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</si>
  <si>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</si>
  <si>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</si>
  <si>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</si>
  <si>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</si>
  <si>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</si>
  <si>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将来負担比率・実質公債比率ともマイナスの数値を維持しており、類似団体と比較しても健全な財政状況にある。
今後も財政の適正化に努める。</t>
    <rPh sb="0" eb="2">
      <t>ショウライ</t>
    </rPh>
    <rPh sb="2" eb="4">
      <t>フタン</t>
    </rPh>
    <rPh sb="4" eb="6">
      <t>ヒリツ</t>
    </rPh>
    <rPh sb="7" eb="9">
      <t>ジッシツ</t>
    </rPh>
    <rPh sb="9" eb="11">
      <t>コウサイ</t>
    </rPh>
    <rPh sb="11" eb="13">
      <t>ヒリツ</t>
    </rPh>
    <rPh sb="20" eb="22">
      <t>スウチ</t>
    </rPh>
    <rPh sb="23" eb="25">
      <t>イジ</t>
    </rPh>
    <rPh sb="30" eb="32">
      <t>ルイジ</t>
    </rPh>
    <rPh sb="32" eb="34">
      <t>ダンタイ</t>
    </rPh>
    <rPh sb="35" eb="37">
      <t>ヒカク</t>
    </rPh>
    <rPh sb="40" eb="42">
      <t>ケンゼン</t>
    </rPh>
    <rPh sb="43" eb="45">
      <t>ザイセイ</t>
    </rPh>
    <rPh sb="45" eb="47">
      <t>ジョウキョウ</t>
    </rPh>
    <rPh sb="52" eb="54">
      <t>コンゴ</t>
    </rPh>
    <rPh sb="55" eb="57">
      <t>ザイセイ</t>
    </rPh>
    <rPh sb="58" eb="61">
      <t>テキセイカ</t>
    </rPh>
    <rPh sb="62" eb="63">
      <t>ツト</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</si>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</sst>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B7D43BB-3374-4091-8DC3-10424288C07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263613</c:v>
                </c:pt>
                <c:pt idx="1">
                  <c:v>330026</c:v>
                </c:pt>
                <c:pt idx="2">
                  <c:v>278179</c:v>
                </c:pt>
                <c:pt idx="3">
                  <c:v>283153</c:v>
                </c:pt>
                <c:pt idx="4">
                  <c:v>262169</c:v>
                </c:pt>
              </c:numCache>
            </c:numRef>
          </c:val>
          <c:smooth val="0"/>
          <c:extLst>
            <c:ext xmlns:c16="http://schemas.microsoft.com/office/drawing/2014/chart" uri="{C3380CC4-5D6E-409C-BE32-E72D297353CC}">
              <c16:uniqueId val="{00000000-3833-48E6-B17A-3825EC46584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317358</c:v>
                </c:pt>
                <c:pt idx="1">
                  <c:v>418917</c:v>
                </c:pt>
                <c:pt idx="2">
                  <c:v>185077</c:v>
                </c:pt>
                <c:pt idx="3">
                  <c:v>479073</c:v>
                </c:pt>
                <c:pt idx="4">
                  <c:v>244260</c:v>
                </c:pt>
              </c:numCache>
            </c:numRef>
          </c:val>
          <c:smooth val="0"/>
          <c:extLst>
            <c:ext xmlns:c16="http://schemas.microsoft.com/office/drawing/2014/chart" uri="{C3380CC4-5D6E-409C-BE32-E72D297353CC}">
              <c16:uniqueId val="{00000001-3833-48E6-B17A-3825EC46584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9.89</c:v>
                </c:pt>
                <c:pt idx="1">
                  <c:v>10.63</c:v>
                </c:pt>
                <c:pt idx="2">
                  <c:v>8.2200000000000006</c:v>
                </c:pt>
                <c:pt idx="3">
                  <c:v>8.9600000000000009</c:v>
                </c:pt>
                <c:pt idx="4">
                  <c:v>13.92</c:v>
                </c:pt>
              </c:numCache>
            </c:numRef>
          </c:val>
          <c:extLst>
            <c:ext xmlns:c16="http://schemas.microsoft.com/office/drawing/2014/chart" uri="{C3380CC4-5D6E-409C-BE32-E72D297353CC}">
              <c16:uniqueId val="{00000000-86FF-4644-9298-F5D135F9F2D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201.85</c:v>
                </c:pt>
                <c:pt idx="1">
                  <c:v>223.95</c:v>
                </c:pt>
                <c:pt idx="2">
                  <c:v>227.65</c:v>
                </c:pt>
                <c:pt idx="3">
                  <c:v>260.81</c:v>
                </c:pt>
                <c:pt idx="4">
                  <c:v>285.56</c:v>
                </c:pt>
              </c:numCache>
            </c:numRef>
          </c:val>
          <c:extLst>
            <c:ext xmlns:c16="http://schemas.microsoft.com/office/drawing/2014/chart" uri="{C3380CC4-5D6E-409C-BE32-E72D297353CC}">
              <c16:uniqueId val="{00000001-86FF-4644-9298-F5D135F9F2D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25.57</c:v>
                </c:pt>
                <c:pt idx="1">
                  <c:v>24.47</c:v>
                </c:pt>
                <c:pt idx="2">
                  <c:v>33.200000000000003</c:v>
                </c:pt>
                <c:pt idx="3">
                  <c:v>28.37</c:v>
                </c:pt>
                <c:pt idx="4">
                  <c:v>35.93</c:v>
                </c:pt>
              </c:numCache>
            </c:numRef>
          </c:val>
          <c:smooth val="0"/>
          <c:extLst>
            <c:ext xmlns:c16="http://schemas.microsoft.com/office/drawing/2014/chart" uri="{C3380CC4-5D6E-409C-BE32-E72D297353CC}">
              <c16:uniqueId val="{00000002-86FF-4644-9298-F5D135F9F2D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F0CA-4C9C-9DE3-F46321ED3CC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0CA-4C9C-9DE3-F46321ED3CCB}"/>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F0CA-4C9C-9DE3-F46321ED3CCB}"/>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F0CA-4C9C-9DE3-F46321ED3CCB}"/>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F0CA-4C9C-9DE3-F46321ED3CCB}"/>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0.01</c:v>
                </c:pt>
                <c:pt idx="4">
                  <c:v>#N/A</c:v>
                </c:pt>
                <c:pt idx="5">
                  <c:v>0.04</c:v>
                </c:pt>
                <c:pt idx="6">
                  <c:v>#N/A</c:v>
                </c:pt>
                <c:pt idx="7">
                  <c:v>7.0000000000000007E-2</c:v>
                </c:pt>
                <c:pt idx="8">
                  <c:v>#N/A</c:v>
                </c:pt>
                <c:pt idx="9">
                  <c:v>0.02</c:v>
                </c:pt>
              </c:numCache>
            </c:numRef>
          </c:val>
          <c:extLst>
            <c:ext xmlns:c16="http://schemas.microsoft.com/office/drawing/2014/chart" uri="{C3380CC4-5D6E-409C-BE32-E72D297353CC}">
              <c16:uniqueId val="{00000005-F0CA-4C9C-9DE3-F46321ED3CCB}"/>
            </c:ext>
          </c:extLst>
        </c:ser>
        <c:ser>
          <c:idx val="6"/>
          <c:order val="6"/>
          <c:tx>
            <c:strRef>
              <c:f>データシート!$A$33</c:f>
              <c:strCache>
                <c:ptCount val="1"/>
                <c:pt idx="0">
                  <c:v>農業集落排水事業及び個別排水処理施設整備事業特別会計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c:v>
                </c:pt>
                <c:pt idx="2">
                  <c:v>#N/A</c:v>
                </c:pt>
                <c:pt idx="3">
                  <c:v>0</c:v>
                </c:pt>
                <c:pt idx="4">
                  <c:v>#N/A</c:v>
                </c:pt>
                <c:pt idx="5">
                  <c:v>0</c:v>
                </c:pt>
                <c:pt idx="6">
                  <c:v>#N/A</c:v>
                </c:pt>
                <c:pt idx="7">
                  <c:v>0</c:v>
                </c:pt>
                <c:pt idx="8">
                  <c:v>#N/A</c:v>
                </c:pt>
                <c:pt idx="9">
                  <c:v>0.1</c:v>
                </c:pt>
              </c:numCache>
            </c:numRef>
          </c:val>
          <c:extLst>
            <c:ext xmlns:c16="http://schemas.microsoft.com/office/drawing/2014/chart" uri="{C3380CC4-5D6E-409C-BE32-E72D297353CC}">
              <c16:uniqueId val="{00000006-F0CA-4C9C-9DE3-F46321ED3CCB}"/>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0.42</c:v>
                </c:pt>
                <c:pt idx="2">
                  <c:v>#N/A</c:v>
                </c:pt>
                <c:pt idx="3">
                  <c:v>0.46</c:v>
                </c:pt>
                <c:pt idx="4">
                  <c:v>#N/A</c:v>
                </c:pt>
                <c:pt idx="5">
                  <c:v>0.23</c:v>
                </c:pt>
                <c:pt idx="6">
                  <c:v>#N/A</c:v>
                </c:pt>
                <c:pt idx="7">
                  <c:v>0.25</c:v>
                </c:pt>
                <c:pt idx="8">
                  <c:v>#N/A</c:v>
                </c:pt>
                <c:pt idx="9">
                  <c:v>0.27</c:v>
                </c:pt>
              </c:numCache>
            </c:numRef>
          </c:val>
          <c:extLst>
            <c:ext xmlns:c16="http://schemas.microsoft.com/office/drawing/2014/chart" uri="{C3380CC4-5D6E-409C-BE32-E72D297353CC}">
              <c16:uniqueId val="{00000007-F0CA-4C9C-9DE3-F46321ED3CCB}"/>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0.76</c:v>
                </c:pt>
                <c:pt idx="2">
                  <c:v>#N/A</c:v>
                </c:pt>
                <c:pt idx="3">
                  <c:v>1.06</c:v>
                </c:pt>
                <c:pt idx="4">
                  <c:v>#N/A</c:v>
                </c:pt>
                <c:pt idx="5">
                  <c:v>1.36</c:v>
                </c:pt>
                <c:pt idx="6">
                  <c:v>#N/A</c:v>
                </c:pt>
                <c:pt idx="7">
                  <c:v>1.25</c:v>
                </c:pt>
                <c:pt idx="8">
                  <c:v>#N/A</c:v>
                </c:pt>
                <c:pt idx="9">
                  <c:v>0.3</c:v>
                </c:pt>
              </c:numCache>
            </c:numRef>
          </c:val>
          <c:extLst>
            <c:ext xmlns:c16="http://schemas.microsoft.com/office/drawing/2014/chart" uri="{C3380CC4-5D6E-409C-BE32-E72D297353CC}">
              <c16:uniqueId val="{00000008-F0CA-4C9C-9DE3-F46321ED3CCB}"/>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9.89</c:v>
                </c:pt>
                <c:pt idx="2">
                  <c:v>#N/A</c:v>
                </c:pt>
                <c:pt idx="3">
                  <c:v>10.62</c:v>
                </c:pt>
                <c:pt idx="4">
                  <c:v>#N/A</c:v>
                </c:pt>
                <c:pt idx="5">
                  <c:v>8.2100000000000009</c:v>
                </c:pt>
                <c:pt idx="6">
                  <c:v>#N/A</c:v>
                </c:pt>
                <c:pt idx="7">
                  <c:v>8.9600000000000009</c:v>
                </c:pt>
                <c:pt idx="8">
                  <c:v>#N/A</c:v>
                </c:pt>
                <c:pt idx="9">
                  <c:v>13.92</c:v>
                </c:pt>
              </c:numCache>
            </c:numRef>
          </c:val>
          <c:extLst>
            <c:ext xmlns:c16="http://schemas.microsoft.com/office/drawing/2014/chart" uri="{C3380CC4-5D6E-409C-BE32-E72D297353CC}">
              <c16:uniqueId val="{00000009-F0CA-4C9C-9DE3-F46321ED3CC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105</c:v>
                </c:pt>
                <c:pt idx="5">
                  <c:v>102</c:v>
                </c:pt>
                <c:pt idx="8">
                  <c:v>96</c:v>
                </c:pt>
                <c:pt idx="11">
                  <c:v>85</c:v>
                </c:pt>
                <c:pt idx="14">
                  <c:v>68</c:v>
                </c:pt>
              </c:numCache>
            </c:numRef>
          </c:val>
          <c:extLst>
            <c:ext xmlns:c16="http://schemas.microsoft.com/office/drawing/2014/chart" uri="{C3380CC4-5D6E-409C-BE32-E72D297353CC}">
              <c16:uniqueId val="{00000000-5450-4A75-8227-08514B6100B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450-4A75-8227-08514B6100B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5450-4A75-8227-08514B6100B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450-4A75-8227-08514B6100B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40</c:v>
                </c:pt>
                <c:pt idx="3">
                  <c:v>40</c:v>
                </c:pt>
                <c:pt idx="6">
                  <c:v>40</c:v>
                </c:pt>
                <c:pt idx="9">
                  <c:v>36</c:v>
                </c:pt>
                <c:pt idx="12">
                  <c:v>28</c:v>
                </c:pt>
              </c:numCache>
            </c:numRef>
          </c:val>
          <c:extLst>
            <c:ext xmlns:c16="http://schemas.microsoft.com/office/drawing/2014/chart" uri="{C3380CC4-5D6E-409C-BE32-E72D297353CC}">
              <c16:uniqueId val="{00000004-5450-4A75-8227-08514B6100B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450-4A75-8227-08514B6100B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450-4A75-8227-08514B6100B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5450-4A75-8227-08514B6100B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-65</c:v>
                </c:pt>
                <c:pt idx="2">
                  <c:v>#N/A</c:v>
                </c:pt>
                <c:pt idx="3">
                  <c:v>#N/A</c:v>
                </c:pt>
                <c:pt idx="4">
                  <c:v>-62</c:v>
                </c:pt>
                <c:pt idx="5">
                  <c:v>#N/A</c:v>
                </c:pt>
                <c:pt idx="6">
                  <c:v>#N/A</c:v>
                </c:pt>
                <c:pt idx="7">
                  <c:v>-56</c:v>
                </c:pt>
                <c:pt idx="8">
                  <c:v>#N/A</c:v>
                </c:pt>
                <c:pt idx="9">
                  <c:v>#N/A</c:v>
                </c:pt>
                <c:pt idx="10">
                  <c:v>-49</c:v>
                </c:pt>
                <c:pt idx="11">
                  <c:v>#N/A</c:v>
                </c:pt>
                <c:pt idx="12">
                  <c:v>#N/A</c:v>
                </c:pt>
                <c:pt idx="13">
                  <c:v>-40</c:v>
                </c:pt>
                <c:pt idx="14">
                  <c:v>#N/A</c:v>
                </c:pt>
              </c:numCache>
            </c:numRef>
          </c:val>
          <c:smooth val="0"/>
          <c:extLst>
            <c:ext xmlns:c16="http://schemas.microsoft.com/office/drawing/2014/chart" uri="{C3380CC4-5D6E-409C-BE32-E72D297353CC}">
              <c16:uniqueId val="{00000008-5450-4A75-8227-08514B6100B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496</c:v>
                </c:pt>
                <c:pt idx="5">
                  <c:v>415</c:v>
                </c:pt>
                <c:pt idx="8">
                  <c:v>339</c:v>
                </c:pt>
                <c:pt idx="11">
                  <c:v>271</c:v>
                </c:pt>
                <c:pt idx="14">
                  <c:v>207</c:v>
                </c:pt>
              </c:numCache>
            </c:numRef>
          </c:val>
          <c:extLst>
            <c:ext xmlns:c16="http://schemas.microsoft.com/office/drawing/2014/chart" uri="{C3380CC4-5D6E-409C-BE32-E72D297353CC}">
              <c16:uniqueId val="{00000000-1542-4BBA-962A-7BA6D72E93F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1542-4BBA-962A-7BA6D72E93F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5938</c:v>
                </c:pt>
                <c:pt idx="5">
                  <c:v>6639</c:v>
                </c:pt>
                <c:pt idx="8">
                  <c:v>7811</c:v>
                </c:pt>
                <c:pt idx="11">
                  <c:v>8744</c:v>
                </c:pt>
                <c:pt idx="14">
                  <c:v>9800</c:v>
                </c:pt>
              </c:numCache>
            </c:numRef>
          </c:val>
          <c:extLst>
            <c:ext xmlns:c16="http://schemas.microsoft.com/office/drawing/2014/chart" uri="{C3380CC4-5D6E-409C-BE32-E72D297353CC}">
              <c16:uniqueId val="{00000002-1542-4BBA-962A-7BA6D72E93F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542-4BBA-962A-7BA6D72E93F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542-4BBA-962A-7BA6D72E93F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542-4BBA-962A-7BA6D72E93F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565</c:v>
                </c:pt>
                <c:pt idx="3">
                  <c:v>539</c:v>
                </c:pt>
                <c:pt idx="6">
                  <c:v>612</c:v>
                </c:pt>
                <c:pt idx="9">
                  <c:v>521</c:v>
                </c:pt>
                <c:pt idx="12">
                  <c:v>618</c:v>
                </c:pt>
              </c:numCache>
            </c:numRef>
          </c:val>
          <c:extLst>
            <c:ext xmlns:c16="http://schemas.microsoft.com/office/drawing/2014/chart" uri="{C3380CC4-5D6E-409C-BE32-E72D297353CC}">
              <c16:uniqueId val="{00000006-1542-4BBA-962A-7BA6D72E93F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1542-4BBA-962A-7BA6D72E93F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182</c:v>
                </c:pt>
                <c:pt idx="3">
                  <c:v>147</c:v>
                </c:pt>
                <c:pt idx="6">
                  <c:v>110</c:v>
                </c:pt>
                <c:pt idx="9">
                  <c:v>77</c:v>
                </c:pt>
                <c:pt idx="12">
                  <c:v>51</c:v>
                </c:pt>
              </c:numCache>
            </c:numRef>
          </c:val>
          <c:extLst>
            <c:ext xmlns:c16="http://schemas.microsoft.com/office/drawing/2014/chart" uri="{C3380CC4-5D6E-409C-BE32-E72D297353CC}">
              <c16:uniqueId val="{00000008-1542-4BBA-962A-7BA6D72E93F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35</c:v>
                </c:pt>
                <c:pt idx="3">
                  <c:v>22</c:v>
                </c:pt>
                <c:pt idx="6">
                  <c:v>19</c:v>
                </c:pt>
                <c:pt idx="9">
                  <c:v>37</c:v>
                </c:pt>
                <c:pt idx="12">
                  <c:v>24</c:v>
                </c:pt>
              </c:numCache>
            </c:numRef>
          </c:val>
          <c:extLst>
            <c:ext xmlns:c16="http://schemas.microsoft.com/office/drawing/2014/chart" uri="{C3380CC4-5D6E-409C-BE32-E72D297353CC}">
              <c16:uniqueId val="{00000009-1542-4BBA-962A-7BA6D72E93F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A-1542-4BBA-962A-7BA6D72E93F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1542-4BBA-962A-7BA6D72E93F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7811</c:v>
                </c:pt>
                <c:pt idx="1">
                  <c:v>8744</c:v>
                </c:pt>
                <c:pt idx="2">
                  <c:v>9800</c:v>
                </c:pt>
              </c:numCache>
            </c:numRef>
          </c:val>
          <c:extLst>
            <c:ext xmlns:c16="http://schemas.microsoft.com/office/drawing/2014/chart" uri="{C3380CC4-5D6E-409C-BE32-E72D297353CC}">
              <c16:uniqueId val="{00000000-A63B-459F-96B9-6E79486F9E2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A63B-459F-96B9-6E79486F9E2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6966</c:v>
                </c:pt>
                <c:pt idx="1">
                  <c:v>5874</c:v>
                </c:pt>
                <c:pt idx="2">
                  <c:v>5708</c:v>
                </c:pt>
              </c:numCache>
            </c:numRef>
          </c:val>
          <c:extLst>
            <c:ext xmlns:c16="http://schemas.microsoft.com/office/drawing/2014/chart" uri="{C3380CC4-5D6E-409C-BE32-E72D297353CC}">
              <c16:uniqueId val="{00000002-A63B-459F-96B9-6E79486F9E2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{E9907C82-16F6-4334-91BA-AE60DF5C9F18}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587-4E8C-A3A5-4D2381DA3D5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{7EA9F025-F355-48D1-87C8-E237AA583B10}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587-4E8C-A3A5-4D2381DA3D5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{5A349E98-D364-4AD7-A0EC-7536DD3B8471}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587-4E8C-A3A5-4D2381DA3D5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{66E9BD5D-AAE5-4B20-8BA1-9C19B241AE56}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587-4E8C-A3A5-4D2381DA3D5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{DEA07087-02F4-4A42-AC7E-7D8634472651}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587-4E8C-A3A5-4D2381DA3D5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{B3D8A5C5-F0B2-408F-B0CA-CEB9593EE4FF}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587-4E8C-A3A5-4D2381DA3D5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{B9ACAC40-BA93-435F-B878-430B916A3CC8}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587-4E8C-A3A5-4D2381DA3D5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{D9E52256-5B88-4166-9764-349792BBE073}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587-4E8C-A3A5-4D2381DA3D5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{16592B08-4201-4160-8C0D-965AAEC4E664}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587-4E8C-A3A5-4D2381DA3D5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53.7</c:v>
                </c:pt>
                <c:pt idx="8">
                  <c:v>47.7</c:v>
                </c:pt>
                <c:pt idx="16">
                  <c:v>48.9</c:v>
                </c:pt>
                <c:pt idx="24">
                  <c:v>60.5</c:v>
                </c:pt>
                <c:pt idx="32">
                  <c:v>59.8</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4587-4E8C-A3A5-4D2381DA3D5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{E767137C-1354-417B-85AC-54B2D0B6CA48}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587-4E8C-A3A5-4D2381DA3D5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{0C07477C-DE2C-4AC5-8527-0BDACB50B8B9}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587-4E8C-A3A5-4D2381DA3D5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{C813A45A-A470-43D9-BBEE-43E97136B87B}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587-4E8C-A3A5-4D2381DA3D5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{6BC89B6F-F0FA-4EBB-A131-29580AEF5DCD}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587-4E8C-A3A5-4D2381DA3D5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{C70B2B25-A3D5-4ECC-8B92-B341168AC865}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587-4E8C-A3A5-4D2381DA3D5C}"/>
                </c:ext>
              </c:extLst>
            </c:dLbl>
            <c:dLbl>
              <c:idx val="8"/>
              <c:layout>
                <c:manualLayout>
                  <c:x val="-4.5538669966447891E-2"/>
                  <c:y val="-6.4739042105865174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{52072FE1-55AE-4B28-AE7F-5EDE9080EE3E}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587-4E8C-A3A5-4D2381DA3D5C}"/>
                </c:ext>
              </c:extLst>
            </c:dLbl>
            <c:dLbl>
              <c:idx val="16"/>
              <c:layout>
                <c:manualLayout>
                  <c:x val="-1.8492831334020431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{B1928E53-EA1E-41AC-9563-4DF2A169DFDC}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587-4E8C-A3A5-4D2381DA3D5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{79D8F028-8345-4ECC-B37E-8010351B6841}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587-4E8C-A3A5-4D2381DA3D5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{C8701850-226B-41B4-B84D-C1B30E504651}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587-4E8C-A3A5-4D2381DA3D5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62.9</c:v>
                </c:pt>
                <c:pt idx="16">
                  <c:v>62.9</c:v>
                </c:pt>
                <c:pt idx="24">
                  <c:v>64.3</c:v>
                </c:pt>
                <c:pt idx="32">
                  <c:v>65.8</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4587-4E8C-A3A5-4D2381DA3D5C}"/>
            </c:ext>
          </c:extLst>
        </c:ser>
        <c:dLbls>
          <c:showLegendKey val="0"/>
          <c:showVal val="1"/>
          <c:showCatName val="0"/>
          <c:showSerName val="0"/>
          <c:showPercent val="0"/>
          <c:showBubbleSize val="0"/>
        </c:dLbls>
        <c:axId val="46179840"/>
        <c:axId val="46181760"/>
      </c:scatterChart>
      <c:valAx>
        <c:axId val="46179840"/>
        <c:scaling>
          <c:orientation val="maxMin"/>
          <c:max val="67"/>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{530A8B4F-648E-4F7F-A1F1-DEA6423DBB39}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652-437F-BE62-5D6B2E4AF0D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{9DA1D07D-7286-496E-ACE6-2A6187B6967D}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652-437F-BE62-5D6B2E4AF0D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{4925E9E9-52C3-4A37-BE08-5BBC91A792BB}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652-437F-BE62-5D6B2E4AF0D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{67694A90-BDFC-4962-9028-C18308E2E4A0}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652-437F-BE62-5D6B2E4AF0D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{35A94BB9-F7BA-44A3-9739-E39E0B18C956}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652-437F-BE62-5D6B2E4AF0D9}"/>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{BEA0D184-7861-49E8-A30E-445C2C89FE44}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652-437F-BE62-5D6B2E4AF0D9}"/>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{591E0DDB-C295-460C-87C5-A9AEA4A6E0C3}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652-437F-BE62-5D6B2E4AF0D9}"/>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{FEC83CD6-D45E-48EE-A5E5-05D1D6226E01}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652-437F-BE62-5D6B2E4AF0D9}"/>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{4B8D6F41-0F25-429A-B4FC-840A4F1F8091}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652-437F-BE62-5D6B2E4AF0D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-2.6</c:v>
                </c:pt>
                <c:pt idx="8">
                  <c:v>-2.2999999999999998</c:v>
                </c:pt>
                <c:pt idx="16">
                  <c:v>-2</c:v>
                </c:pt>
                <c:pt idx="24">
                  <c:v>-1.7</c:v>
                </c:pt>
                <c:pt idx="32">
                  <c:v>-1.4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5652-437F-BE62-5D6B2E4AF0D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{0FBAB2A3-47A4-409C-B6EE-7F3BCCF6C847}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652-437F-BE62-5D6B2E4AF0D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{F13E6D02-A9C0-442A-8A52-B176C1DB3A05}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652-437F-BE62-5D6B2E4AF0D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{C0D10DCE-E74D-4AC0-B2FF-9E5E4ECED25C}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652-437F-BE62-5D6B2E4AF0D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{7F21479E-1AD1-4BF3-9CC6-D84375C55F10}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652-437F-BE62-5D6B2E4AF0D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{98FA99BB-37EC-4230-B7FE-13F1BC28A830}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652-437F-BE62-5D6B2E4AF0D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{08C7450C-7A2D-4F63-AA08-4F34851EED1C}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652-437F-BE62-5D6B2E4AF0D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{2BCE07C1-1013-485A-BF85-ECB6A4728758}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652-437F-BE62-5D6B2E4AF0D9}"/>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{9E0AE609-4EE1-4B34-A868-E8509A049C01}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652-437F-BE62-5D6B2E4AF0D9}"/>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{701968E5-5101-4713-9807-D89267E9E8A9}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652-437F-BE62-5D6B2E4AF0D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5.8</c:v>
                </c:pt>
                <c:pt idx="8">
                  <c:v>6.1</c:v>
                </c:pt>
                <c:pt idx="16">
                  <c:v>6.3</c:v>
                </c:pt>
                <c:pt idx="24">
                  <c:v>6.7</c:v>
                </c:pt>
                <c:pt idx="32">
                  <c:v>6.6</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5652-437F-BE62-5D6B2E4AF0D9}"/>
            </c:ext>
          </c:extLst>
        </c:ser>
        <c:dLbls>
          <c:showLegendKey val="0"/>
          <c:showVal val="1"/>
          <c:showCatName val="0"/>
          <c:showSerName val="0"/>
          <c:showPercent val="0"/>
          <c:showBubbleSize val="0"/>
        </c:dLbls>
        <c:axId val="84219776"/>
        <c:axId val="84234240"/>
      </c:scatterChart>
      <c:valAx>
        <c:axId val="84219776"/>
        <c:scaling>
          <c:orientation val="maxMin"/>
          <c:max val="6.8"/>
          <c:min val="5.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新潟県刈羽村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4,222
4,138
26.27
7,117,177
6,603,731
477,786
3,431,780
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類似団体平均を上回る固定資産税等の税収があるため、財政力指数は１．</a:t>
          </a:r>
          <a:r>
            <a:rPr kumimoji="1" lang="ja-JP" altLang="en-US" sz="1100">
              <a:solidFill>
                <a:schemeClr val="dk1"/>
              </a:solidFill>
              <a:effectLst/>
              <a:latin typeface="+mn-lt"/>
              <a:ea typeface="+mn-ea"/>
              <a:cs typeface="+mn-cs"/>
            </a:rPr>
            <a:t>４５</a:t>
          </a:r>
          <a:r>
            <a:rPr kumimoji="1" lang="ja-JP" altLang="ja-JP" sz="1100">
              <a:solidFill>
                <a:schemeClr val="dk1"/>
              </a:solidFill>
              <a:effectLst/>
              <a:latin typeface="+mn-lt"/>
              <a:ea typeface="+mn-ea"/>
              <a:cs typeface="+mn-cs"/>
            </a:rPr>
            <a:t>となっている。今後も広告収入等の推進・法定外税導入の検討等、積極的な収入の確保に努める。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16510</xdr:rowOff>
    </xdr:from>
    <xdr:to>
      <xdr:col>23</xdr:col>
      <xdr:colOff>133350</xdr:colOff>
      <xdr:row>45</xdr:row>
      <xdr:rowOff>1694</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188710"/>
          <a:ext cx="0" cy="15282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145221</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89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1694</xdr:rowOff>
    </xdr:from>
    <xdr:to>
      <xdr:col>24</xdr:col>
      <xdr:colOff>12700</xdr:colOff>
      <xdr:row>45</xdr:row>
      <xdr:rowOff>1694</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716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102887</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932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16510</xdr:rowOff>
    </xdr:from>
    <xdr:to>
      <xdr:col>24</xdr:col>
      <xdr:colOff>12700</xdr:colOff>
      <xdr:row>36</xdr:row>
      <xdr:rowOff>16510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18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38</xdr:row>
      <xdr:rowOff>107950</xdr:rowOff>
    </xdr:from>
    <xdr:to>
      <xdr:col>23</xdr:col>
      <xdr:colOff>133350</xdr:colOff>
      <xdr:row>38</xdr:row>
      <xdr:rowOff>156210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flipV="1">
          <a:off x="4114800" y="662305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121090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493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149013</xdr:rowOff>
    </xdr:from>
    <xdr:to>
      <xdr:col>23</xdr:col>
      <xdr:colOff>184150</xdr:colOff>
      <xdr:row>44</xdr:row>
      <xdr:rowOff>79163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38</xdr:row>
      <xdr:rowOff>156210</xdr:rowOff>
    </xdr:from>
    <xdr:to>
      <xdr:col>19</xdr:col>
      <xdr:colOff>133350</xdr:colOff>
      <xdr:row>39</xdr:row>
      <xdr:rowOff>8890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3225800" y="667131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157056</xdr:rowOff>
    </xdr:from>
    <xdr:to>
      <xdr:col>19</xdr:col>
      <xdr:colOff>184150</xdr:colOff>
      <xdr:row>44</xdr:row>
      <xdr:rowOff>87206</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71983</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6157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8890</xdr:rowOff>
    </xdr:from>
    <xdr:to>
      <xdr:col>15</xdr:col>
      <xdr:colOff>82550</xdr:colOff>
      <xdr:row>39</xdr:row>
      <xdr:rowOff>33020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flipV="1">
          <a:off x="2336800" y="669544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157056</xdr:rowOff>
    </xdr:from>
    <xdr:to>
      <xdr:col>15</xdr:col>
      <xdr:colOff>133350</xdr:colOff>
      <xdr:row>44</xdr:row>
      <xdr:rowOff>87206</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71983</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615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8890</xdr:rowOff>
    </xdr:from>
    <xdr:to>
      <xdr:col>11</xdr:col>
      <xdr:colOff>31750</xdr:colOff>
      <xdr:row>39</xdr:row>
      <xdr:rowOff>33020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669544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149013</xdr:rowOff>
    </xdr:from>
    <xdr:to>
      <xdr:col>11</xdr:col>
      <xdr:colOff>82550</xdr:colOff>
      <xdr:row>44</xdr:row>
      <xdr:rowOff>79163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63940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607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132927</xdr:rowOff>
    </xdr:from>
    <xdr:to>
      <xdr:col>7</xdr:col>
      <xdr:colOff>31750</xdr:colOff>
      <xdr:row>44</xdr:row>
      <xdr:rowOff>63077</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50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47854</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591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38</xdr:row>
      <xdr:rowOff>57150</xdr:rowOff>
    </xdr:from>
    <xdr:to>
      <xdr:col>23</xdr:col>
      <xdr:colOff>184150</xdr:colOff>
      <xdr:row>38</xdr:row>
      <xdr:rowOff>158750</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657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37</xdr:row>
      <xdr:rowOff>73677</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641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38</xdr:row>
      <xdr:rowOff>105410</xdr:rowOff>
    </xdr:from>
    <xdr:to>
      <xdr:col>19</xdr:col>
      <xdr:colOff>184150</xdr:colOff>
      <xdr:row>39</xdr:row>
      <xdr:rowOff>35560</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37</xdr:row>
      <xdr:rowOff>45737</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63893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38</xdr:row>
      <xdr:rowOff>129540</xdr:rowOff>
    </xdr:from>
    <xdr:to>
      <xdr:col>15</xdr:col>
      <xdr:colOff>133350</xdr:colOff>
      <xdr:row>39</xdr:row>
      <xdr:rowOff>59690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664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69867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641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38</xdr:row>
      <xdr:rowOff>153670</xdr:rowOff>
    </xdr:from>
    <xdr:to>
      <xdr:col>11</xdr:col>
      <xdr:colOff>82550</xdr:colOff>
      <xdr:row>39</xdr:row>
      <xdr:rowOff>83820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666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93997</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643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38</xdr:row>
      <xdr:rowOff>129540</xdr:rowOff>
    </xdr:from>
    <xdr:to>
      <xdr:col>7</xdr:col>
      <xdr:colOff>31750</xdr:colOff>
      <xdr:row>39</xdr:row>
      <xdr:rowOff>59690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664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69867</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641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村税の収納率の向上、また、新たな一般財源の確保に努めるとともに、</a:t>
          </a:r>
          <a:r>
            <a:rPr kumimoji="1" lang="en-US" altLang="ja-JP" sz="1100">
              <a:solidFill>
                <a:schemeClr val="dk1"/>
              </a:solidFill>
              <a:effectLst/>
              <a:latin typeface="+mn-lt"/>
              <a:ea typeface="+mn-ea"/>
              <a:cs typeface="+mn-cs"/>
            </a:rPr>
            <a:t>ICT</a:t>
          </a:r>
          <a:r>
            <a:rPr kumimoji="1" lang="ja-JP" altLang="ja-JP" sz="1100">
              <a:solidFill>
                <a:schemeClr val="dk1"/>
              </a:solidFill>
              <a:effectLst/>
              <a:latin typeface="+mn-lt"/>
              <a:ea typeface="+mn-ea"/>
              <a:cs typeface="+mn-cs"/>
            </a:rPr>
            <a:t>の導入推進による事務の効率化、民間委託、指定管理者制度等の活用により、経常経費の削減に努める。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125942</xdr:rowOff>
    </xdr:from>
    <xdr:to>
      <xdr:col>23</xdr:col>
      <xdr:colOff>133350</xdr:colOff>
      <xdr:row>67</xdr:row>
      <xdr:rowOff>47837</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412942"/>
          <a:ext cx="0" cy="11220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19914</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07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47837</xdr:rowOff>
    </xdr:from>
    <xdr:to>
      <xdr:col>24</xdr:col>
      <xdr:colOff>12700</xdr:colOff>
      <xdr:row>67</xdr:row>
      <xdr:rowOff>47837</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34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40869</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10156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125942</xdr:rowOff>
    </xdr:from>
    <xdr:to>
      <xdr:col>24</xdr:col>
      <xdr:colOff>12700</xdr:colOff>
      <xdr:row>60</xdr:row>
      <xdr:rowOff>125942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412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125942</xdr:rowOff>
    </xdr:from>
    <xdr:to>
      <xdr:col>23</xdr:col>
      <xdr:colOff>133350</xdr:colOff>
      <xdr:row>60</xdr:row>
      <xdr:rowOff>154094</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114800" y="10412942"/>
          <a:ext cx="8382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83837</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885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58</xdr:row>
      <xdr:rowOff>122979</xdr:rowOff>
    </xdr:from>
    <xdr:to>
      <xdr:col>19</xdr:col>
      <xdr:colOff>133350</xdr:colOff>
      <xdr:row>60</xdr:row>
      <xdr:rowOff>154094</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067079"/>
          <a:ext cx="889000" cy="374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79587</xdr:rowOff>
    </xdr:from>
    <xdr:to>
      <xdr:col>19</xdr:col>
      <xdr:colOff>184150</xdr:colOff>
      <xdr:row>64</xdr:row>
      <xdr:rowOff>9737</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165964</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9673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122979</xdr:rowOff>
    </xdr:from>
    <xdr:to>
      <xdr:col>15</xdr:col>
      <xdr:colOff>82550</xdr:colOff>
      <xdr:row>59</xdr:row>
      <xdr:rowOff>124460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2336800" y="10067079"/>
          <a:ext cx="889000" cy="172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7196</xdr:rowOff>
    </xdr:from>
    <xdr:to>
      <xdr:col>15</xdr:col>
      <xdr:colOff>133350</xdr:colOff>
      <xdr:row>63</xdr:row>
      <xdr:rowOff>108796</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0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93573</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89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124460</xdr:rowOff>
    </xdr:from>
    <xdr:to>
      <xdr:col>11</xdr:col>
      <xdr:colOff>31750</xdr:colOff>
      <xdr:row>60</xdr:row>
      <xdr:rowOff>109855</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240010"/>
          <a:ext cx="889000" cy="156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45931</xdr:rowOff>
    </xdr:from>
    <xdr:to>
      <xdr:col>11</xdr:col>
      <xdr:colOff>82550</xdr:colOff>
      <xdr:row>62</xdr:row>
      <xdr:rowOff>147531</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675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132308</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762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75565</xdr:rowOff>
    </xdr:from>
    <xdr:to>
      <xdr:col>7</xdr:col>
      <xdr:colOff>31750</xdr:colOff>
      <xdr:row>64</xdr:row>
      <xdr:rowOff>5715</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87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161942</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96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75142</xdr:rowOff>
    </xdr:from>
    <xdr:to>
      <xdr:col>23</xdr:col>
      <xdr:colOff>184150</xdr:colOff>
      <xdr:row>61</xdr:row>
      <xdr:rowOff>5292</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362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167869</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283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103294</xdr:rowOff>
    </xdr:from>
    <xdr:to>
      <xdr:col>19</xdr:col>
      <xdr:colOff>184150</xdr:colOff>
      <xdr:row>61</xdr:row>
      <xdr:rowOff>33444</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390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43621</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1591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58</xdr:row>
      <xdr:rowOff>72179</xdr:rowOff>
    </xdr:from>
    <xdr:to>
      <xdr:col>15</xdr:col>
      <xdr:colOff>133350</xdr:colOff>
      <xdr:row>59</xdr:row>
      <xdr:rowOff>2329</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016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12506</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9785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73660</xdr:rowOff>
    </xdr:from>
    <xdr:to>
      <xdr:col>11</xdr:col>
      <xdr:colOff>82550</xdr:colOff>
      <xdr:row>60</xdr:row>
      <xdr:rowOff>3810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18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13987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9958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59055</xdr:rowOff>
    </xdr:from>
    <xdr:to>
      <xdr:col>7</xdr:col>
      <xdr:colOff>31750</xdr:colOff>
      <xdr:row>60</xdr:row>
      <xdr:rowOff>160655</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34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170832</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114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[594,226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人口１人当たりの人件費・物件費が類似団体平均を上回っている要因は主に物件費であり、外部委託業務が多いことから費用が上昇しているためである。業務のスリム化等により節制に努める。人件費は類似団体平均値並みとなっており、各種研修等の受講により職員のスキルアップや適正な人員管理を図り、効率的な行政運営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137551</xdr:rowOff>
    </xdr:from>
    <xdr:to>
      <xdr:col>23</xdr:col>
      <xdr:colOff>133350</xdr:colOff>
      <xdr:row>88</xdr:row>
      <xdr:rowOff>159365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4025001"/>
          <a:ext cx="0" cy="12219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131442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219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159365</xdr:rowOff>
    </xdr:from>
    <xdr:to>
      <xdr:col>24</xdr:col>
      <xdr:colOff>12700</xdr:colOff>
      <xdr:row>88</xdr:row>
      <xdr:rowOff>159365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246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52478</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68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137551</xdr:rowOff>
    </xdr:from>
    <xdr:to>
      <xdr:col>24</xdr:col>
      <xdr:colOff>12700</xdr:colOff>
      <xdr:row>81</xdr:row>
      <xdr:rowOff>137551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402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6950</xdr:rowOff>
    </xdr:from>
    <xdr:to>
      <xdr:col>23</xdr:col>
      <xdr:colOff>133350</xdr:colOff>
      <xdr:row>83</xdr:row>
      <xdr:rowOff>48273</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237300"/>
          <a:ext cx="838200" cy="41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129249</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016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112722</xdr:rowOff>
    </xdr:from>
    <xdr:to>
      <xdr:col>23</xdr:col>
      <xdr:colOff>184150</xdr:colOff>
      <xdr:row>83</xdr:row>
      <xdr:rowOff>42872</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17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169627</xdr:rowOff>
    </xdr:from>
    <xdr:to>
      <xdr:col>19</xdr:col>
      <xdr:colOff>133350</xdr:colOff>
      <xdr:row>83</xdr:row>
      <xdr:rowOff>6950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228527"/>
          <a:ext cx="889000" cy="8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70332</xdr:rowOff>
    </xdr:from>
    <xdr:to>
      <xdr:col>19</xdr:col>
      <xdr:colOff>184150</xdr:colOff>
      <xdr:row>83</xdr:row>
      <xdr:rowOff>482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12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10659</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8981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168411</xdr:rowOff>
    </xdr:from>
    <xdr:to>
      <xdr:col>15</xdr:col>
      <xdr:colOff>82550</xdr:colOff>
      <xdr:row>82</xdr:row>
      <xdr:rowOff>169627</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227311"/>
          <a:ext cx="889000" cy="1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50005</xdr:rowOff>
    </xdr:from>
    <xdr:to>
      <xdr:col>15</xdr:col>
      <xdr:colOff>133350</xdr:colOff>
      <xdr:row>82</xdr:row>
      <xdr:rowOff>151605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10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161782</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87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142408</xdr:rowOff>
    </xdr:from>
    <xdr:to>
      <xdr:col>11</xdr:col>
      <xdr:colOff>31750</xdr:colOff>
      <xdr:row>82</xdr:row>
      <xdr:rowOff>168411</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201308"/>
          <a:ext cx="889000" cy="26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36809</xdr:rowOff>
    </xdr:from>
    <xdr:to>
      <xdr:col>11</xdr:col>
      <xdr:colOff>82550</xdr:colOff>
      <xdr:row>82</xdr:row>
      <xdr:rowOff>138409</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09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148586</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864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27877</xdr:rowOff>
    </xdr:from>
    <xdr:to>
      <xdr:col>7</xdr:col>
      <xdr:colOff>31750</xdr:colOff>
      <xdr:row>82</xdr:row>
      <xdr:rowOff>129477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086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139654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55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168923</xdr:rowOff>
    </xdr:from>
    <xdr:to>
      <xdr:col>23</xdr:col>
      <xdr:colOff>184150</xdr:colOff>
      <xdr:row>83</xdr:row>
      <xdr:rowOff>99073</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227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141000</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199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127600</xdr:rowOff>
    </xdr:from>
    <xdr:to>
      <xdr:col>19</xdr:col>
      <xdr:colOff>184150</xdr:colOff>
      <xdr:row>83</xdr:row>
      <xdr:rowOff>57750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1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42527</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27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118827</xdr:rowOff>
    </xdr:from>
    <xdr:to>
      <xdr:col>15</xdr:col>
      <xdr:colOff>133350</xdr:colOff>
      <xdr:row>83</xdr:row>
      <xdr:rowOff>48977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177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33754</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264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117611</xdr:rowOff>
    </xdr:from>
    <xdr:to>
      <xdr:col>11</xdr:col>
      <xdr:colOff>82550</xdr:colOff>
      <xdr:row>83</xdr:row>
      <xdr:rowOff>47761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176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32538</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262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91608</xdr:rowOff>
    </xdr:from>
    <xdr:to>
      <xdr:col>7</xdr:col>
      <xdr:colOff>31750</xdr:colOff>
      <xdr:row>83</xdr:row>
      <xdr:rowOff>21758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150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6535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236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rgbClr val="FF0000"/>
              </a:solidFill>
              <a:effectLst/>
              <a:latin typeface="+mn-lt"/>
              <a:ea typeface="+mn-ea"/>
              <a:cs typeface="+mn-cs"/>
            </a:rPr>
            <a:t>　</a:t>
          </a:r>
          <a:r>
            <a:rPr kumimoji="1" lang="ja-JP" altLang="en-US" sz="1100">
              <a:solidFill>
                <a:sysClr val="windowText" lastClr="000000"/>
              </a:solidFill>
              <a:effectLst/>
              <a:latin typeface="+mn-lt"/>
              <a:ea typeface="+mn-ea"/>
              <a:cs typeface="+mn-cs"/>
            </a:rPr>
            <a:t>（再算定後の数値</a:t>
          </a:r>
          <a:r>
            <a:rPr kumimoji="1" lang="en-US" altLang="ja-JP" sz="1100">
              <a:solidFill>
                <a:sysClr val="windowText" lastClr="000000"/>
              </a:solidFill>
              <a:effectLst/>
              <a:latin typeface="+mn-lt"/>
              <a:ea typeface="+mn-ea"/>
              <a:cs typeface="+mn-cs"/>
            </a:rPr>
            <a:t>94.4</a:t>
          </a:r>
          <a:r>
            <a:rPr kumimoji="1" lang="ja-JP" altLang="en-US" sz="1100">
              <a:solidFill>
                <a:sysClr val="windowText" lastClr="000000"/>
              </a:solidFill>
              <a:effectLst/>
              <a:latin typeface="+mn-lt"/>
              <a:ea typeface="+mn-ea"/>
              <a:cs typeface="+mn-cs"/>
            </a:rPr>
            <a:t>として分析を行う。）</a:t>
          </a:r>
          <a:r>
            <a:rPr kumimoji="1" lang="ja-JP" altLang="ja-JP" sz="1100">
              <a:solidFill>
                <a:sysClr val="windowText" lastClr="000000"/>
              </a:solidFill>
              <a:effectLst/>
              <a:latin typeface="+mn-lt"/>
              <a:ea typeface="+mn-ea"/>
              <a:cs typeface="+mn-cs"/>
            </a:rPr>
            <a:t>全国町村・類似団体平均</a:t>
          </a:r>
          <a:r>
            <a:rPr kumimoji="1" lang="ja-JP" altLang="en-US" sz="1100">
              <a:solidFill>
                <a:sysClr val="windowText" lastClr="000000"/>
              </a:solidFill>
              <a:effectLst/>
              <a:latin typeface="+mn-lt"/>
              <a:ea typeface="+mn-ea"/>
              <a:cs typeface="+mn-cs"/>
            </a:rPr>
            <a:t>並となっている。</a:t>
          </a:r>
          <a:r>
            <a:rPr kumimoji="1" lang="ja-JP" altLang="ja-JP" sz="1100">
              <a:solidFill>
                <a:sysClr val="windowText" lastClr="000000"/>
              </a:solidFill>
              <a:effectLst/>
              <a:latin typeface="+mn-lt"/>
              <a:ea typeface="+mn-ea"/>
              <a:cs typeface="+mn-cs"/>
            </a:rPr>
            <a:t>今後も住民に理解を得られる給与制度の改正に努める。</a:t>
          </a:r>
          <a:endParaRPr lang="ja-JP" altLang="ja-JP" sz="1400">
            <a:solidFill>
              <a:sysClr val="windowText" lastClr="000000"/>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89</xdr:row>
      <xdr:rowOff>56445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60450"/>
          <a:ext cx="0" cy="15550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80</xdr:row>
      <xdr:rowOff>44450</xdr:rowOff>
    </xdr:from>
    <xdr:to>
      <xdr:col>81</xdr:col>
      <xdr:colOff>44450</xdr:colOff>
      <xdr:row>85</xdr:row>
      <xdr:rowOff>58561</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3760450"/>
          <a:ext cx="838200" cy="871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3827</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405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58561</xdr:rowOff>
    </xdr:from>
    <xdr:to>
      <xdr:col>77</xdr:col>
      <xdr:colOff>44450</xdr:colOff>
      <xdr:row>85</xdr:row>
      <xdr:rowOff>85372</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631811"/>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85372</xdr:rowOff>
    </xdr:from>
    <xdr:to>
      <xdr:col>77</xdr:col>
      <xdr:colOff>95250</xdr:colOff>
      <xdr:row>85</xdr:row>
      <xdr:rowOff>15522</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48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25699</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256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4939</xdr:rowOff>
    </xdr:from>
    <xdr:to>
      <xdr:col>72</xdr:col>
      <xdr:colOff>203200</xdr:colOff>
      <xdr:row>85</xdr:row>
      <xdr:rowOff>85372</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578189"/>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18345</xdr:rowOff>
    </xdr:from>
    <xdr:to>
      <xdr:col>73</xdr:col>
      <xdr:colOff>44450</xdr:colOff>
      <xdr:row>84</xdr:row>
      <xdr:rowOff>119945</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42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130122</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18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4939</xdr:rowOff>
    </xdr:from>
    <xdr:to>
      <xdr:col>68</xdr:col>
      <xdr:colOff>152400</xdr:colOff>
      <xdr:row>85</xdr:row>
      <xdr:rowOff>125589</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578189"/>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45155</xdr:rowOff>
    </xdr:from>
    <xdr:to>
      <xdr:col>68</xdr:col>
      <xdr:colOff>203200</xdr:colOff>
      <xdr:row>84</xdr:row>
      <xdr:rowOff>146755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44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156932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21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31750</xdr:rowOff>
    </xdr:from>
    <xdr:to>
      <xdr:col>64</xdr:col>
      <xdr:colOff>152400</xdr:colOff>
      <xdr:row>84</xdr:row>
      <xdr:rowOff>133350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143527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79</xdr:row>
      <xdr:rowOff>165100</xdr:rowOff>
    </xdr:from>
    <xdr:to>
      <xdr:col>81</xdr:col>
      <xdr:colOff>95250</xdr:colOff>
      <xdr:row>80</xdr:row>
      <xdr:rowOff>95250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370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79</xdr:row>
      <xdr:rowOff>86377</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363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7761</xdr:rowOff>
    </xdr:from>
    <xdr:to>
      <xdr:col>77</xdr:col>
      <xdr:colOff>95250</xdr:colOff>
      <xdr:row>85</xdr:row>
      <xdr:rowOff>109361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58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34572</xdr:rowOff>
    </xdr:from>
    <xdr:to>
      <xdr:col>73</xdr:col>
      <xdr:colOff>44450</xdr:colOff>
      <xdr:row>85</xdr:row>
      <xdr:rowOff>136172</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60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120949</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694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125589</xdr:rowOff>
    </xdr:from>
    <xdr:to>
      <xdr:col>68</xdr:col>
      <xdr:colOff>203200</xdr:colOff>
      <xdr:row>85</xdr:row>
      <xdr:rowOff>55739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52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40516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61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74789</xdr:rowOff>
    </xdr:from>
    <xdr:to>
      <xdr:col>64</xdr:col>
      <xdr:colOff>152400</xdr:colOff>
      <xdr:row>86</xdr:row>
      <xdr:rowOff>4939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64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161166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734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人口</a:t>
          </a:r>
          <a:r>
            <a:rPr kumimoji="1" lang="en-US" altLang="ja-JP" sz="1100">
              <a:solidFill>
                <a:schemeClr val="dk1"/>
              </a:solidFill>
              <a:effectLst/>
              <a:latin typeface="+mn-lt"/>
              <a:ea typeface="+mn-ea"/>
              <a:cs typeface="+mn-cs"/>
            </a:rPr>
            <a:t>1,000</a:t>
          </a:r>
          <a:r>
            <a:rPr kumimoji="1" lang="ja-JP" altLang="ja-JP" sz="1100">
              <a:solidFill>
                <a:schemeClr val="dk1"/>
              </a:solidFill>
              <a:effectLst/>
              <a:latin typeface="+mn-lt"/>
              <a:ea typeface="+mn-ea"/>
              <a:cs typeface="+mn-cs"/>
            </a:rPr>
            <a:t>人当たりの職員数は、類似団体平均を下回っている。今後もより適切な定員管理に努める。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139943</xdr:rowOff>
    </xdr:from>
    <xdr:to>
      <xdr:col>81</xdr:col>
      <xdr:colOff>44450</xdr:colOff>
      <xdr:row>66</xdr:row>
      <xdr:rowOff>42535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55493"/>
          <a:ext cx="0" cy="11027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14612</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330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42535</xdr:rowOff>
    </xdr:from>
    <xdr:to>
      <xdr:col>81</xdr:col>
      <xdr:colOff>133350</xdr:colOff>
      <xdr:row>66</xdr:row>
      <xdr:rowOff>42535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358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54870</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98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139943</xdr:rowOff>
    </xdr:from>
    <xdr:to>
      <xdr:col>81</xdr:col>
      <xdr:colOff>133350</xdr:colOff>
      <xdr:row>59</xdr:row>
      <xdr:rowOff>139943</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55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69638</xdr:rowOff>
    </xdr:from>
    <xdr:to>
      <xdr:col>81</xdr:col>
      <xdr:colOff>44450</xdr:colOff>
      <xdr:row>60</xdr:row>
      <xdr:rowOff>84720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356638"/>
          <a:ext cx="838200" cy="1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69497</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356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88816</xdr:rowOff>
    </xdr:from>
    <xdr:to>
      <xdr:col>81</xdr:col>
      <xdr:colOff>95250</xdr:colOff>
      <xdr:row>61</xdr:row>
      <xdr:rowOff>18966</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375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68834</xdr:rowOff>
    </xdr:from>
    <xdr:to>
      <xdr:col>77</xdr:col>
      <xdr:colOff>44450</xdr:colOff>
      <xdr:row>60</xdr:row>
      <xdr:rowOff>69638</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355834"/>
          <a:ext cx="889000" cy="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75142</xdr:rowOff>
    </xdr:from>
    <xdr:to>
      <xdr:col>77</xdr:col>
      <xdr:colOff>95250</xdr:colOff>
      <xdr:row>61</xdr:row>
      <xdr:rowOff>5292</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36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161519</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4485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68834</xdr:rowOff>
    </xdr:from>
    <xdr:to>
      <xdr:col>72</xdr:col>
      <xdr:colOff>203200</xdr:colOff>
      <xdr:row>60</xdr:row>
      <xdr:rowOff>76073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4401800" y="10355834"/>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47996</xdr:rowOff>
    </xdr:from>
    <xdr:to>
      <xdr:col>73</xdr:col>
      <xdr:colOff>44450</xdr:colOff>
      <xdr:row>60</xdr:row>
      <xdr:rowOff>149596</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33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134373</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42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69839</xdr:rowOff>
    </xdr:from>
    <xdr:to>
      <xdr:col>68</xdr:col>
      <xdr:colOff>152400</xdr:colOff>
      <xdr:row>60</xdr:row>
      <xdr:rowOff>76073</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356839"/>
          <a:ext cx="889000" cy="6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40153</xdr:rowOff>
    </xdr:from>
    <xdr:to>
      <xdr:col>68</xdr:col>
      <xdr:colOff>203200</xdr:colOff>
      <xdr:row>60</xdr:row>
      <xdr:rowOff>141753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32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126530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413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59658</xdr:rowOff>
    </xdr:from>
    <xdr:to>
      <xdr:col>64</xdr:col>
      <xdr:colOff>152400</xdr:colOff>
      <xdr:row>60</xdr:row>
      <xdr:rowOff>161258</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4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146035</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433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33920</xdr:rowOff>
    </xdr:from>
    <xdr:to>
      <xdr:col>81</xdr:col>
      <xdr:colOff>95250</xdr:colOff>
      <xdr:row>60</xdr:row>
      <xdr:rowOff>135520</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32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126647</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24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18838</xdr:rowOff>
    </xdr:from>
    <xdr:to>
      <xdr:col>77</xdr:col>
      <xdr:colOff>95250</xdr:colOff>
      <xdr:row>60</xdr:row>
      <xdr:rowOff>120438</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305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130615</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0747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18034</xdr:rowOff>
    </xdr:from>
    <xdr:to>
      <xdr:col>73</xdr:col>
      <xdr:colOff>44450</xdr:colOff>
      <xdr:row>60</xdr:row>
      <xdr:rowOff>119634</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305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129811</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073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25273</xdr:rowOff>
    </xdr:from>
    <xdr:to>
      <xdr:col>68</xdr:col>
      <xdr:colOff>203200</xdr:colOff>
      <xdr:row>60</xdr:row>
      <xdr:rowOff>126873</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312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137050</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081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19039</xdr:rowOff>
    </xdr:from>
    <xdr:to>
      <xdr:col>64</xdr:col>
      <xdr:colOff>152400</xdr:colOff>
      <xdr:row>60</xdr:row>
      <xdr:rowOff>120639</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306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130816</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074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実質公債費比率は類似団体内でも上位のマイナス</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％と健全な財政状況といえる。今後も現在の健全な状況の維持に努める。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a:extLst>
            <a:ext uri="{FF2B5EF4-FFF2-40B4-BE49-F238E27FC236}">
              <a16:creationId xmlns:a16="http://schemas.microsoft.com/office/drawing/2014/main" id="{00000000-0008-0000-0300-000076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137160</xdr:rowOff>
    </xdr:from>
    <xdr:to>
      <xdr:col>81</xdr:col>
      <xdr:colOff>44450</xdr:colOff>
      <xdr:row>44</xdr:row>
      <xdr:rowOff>61685</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7018000" y="6309360"/>
          <a:ext cx="0" cy="129612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33762</xdr:rowOff>
    </xdr:from>
    <xdr:ext cx="762000" cy="259045"/>
    <xdr:sp macro="" textlink="">
      <xdr:nvSpPr>
        <xdr:cNvPr id="376" name="公債費負担の状況最小値テキスト">
          <a:extLst>
            <a:ext uri="{FF2B5EF4-FFF2-40B4-BE49-F238E27FC236}">
              <a16:creationId xmlns:a16="http://schemas.microsoft.com/office/drawing/2014/main" id="{00000000-0008-0000-0300-000078010000}"/>
            </a:ext>
          </a:extLst>
        </xdr:cNvPr>
        <xdr:cNvSpPr txBox="1"/>
      </xdr:nvSpPr>
      <xdr:spPr>
        <a:xfrm>
          <a:off x="17106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61685</xdr:rowOff>
    </xdr:from>
    <xdr:to>
      <xdr:col>81</xdr:col>
      <xdr:colOff>133350</xdr:colOff>
      <xdr:row>44</xdr:row>
      <xdr:rowOff>61685</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52087</xdr:rowOff>
    </xdr:from>
    <xdr:ext cx="762000" cy="259045"/>
    <xdr:sp macro="" textlink="">
      <xdr:nvSpPr>
        <xdr:cNvPr id="378" name="公債費負担の状況最大値テキスト">
          <a:extLst>
            <a:ext uri="{FF2B5EF4-FFF2-40B4-BE49-F238E27FC236}">
              <a16:creationId xmlns:a16="http://schemas.microsoft.com/office/drawing/2014/main" id="{00000000-0008-0000-0300-00007A010000}"/>
            </a:ext>
          </a:extLst>
        </xdr:cNvPr>
        <xdr:cNvSpPr txBox="1"/>
      </xdr:nvSpPr>
      <xdr:spPr>
        <a:xfrm>
          <a:off x="17106900" y="605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137160</xdr:rowOff>
    </xdr:from>
    <xdr:to>
      <xdr:col>81</xdr:col>
      <xdr:colOff>133350</xdr:colOff>
      <xdr:row>36</xdr:row>
      <xdr:rowOff>137160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929100" y="630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7076</xdr:rowOff>
    </xdr:from>
    <xdr:to>
      <xdr:col>81</xdr:col>
      <xdr:colOff>44450</xdr:colOff>
      <xdr:row>37</xdr:row>
      <xdr:rowOff>27758</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179800" y="6350726"/>
          <a:ext cx="838200" cy="20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157678</xdr:rowOff>
    </xdr:from>
    <xdr:ext cx="762000" cy="259045"/>
    <xdr:sp macro="" textlink="">
      <xdr:nvSpPr>
        <xdr:cNvPr id="381" name="公債費負担の状況平均値テキスト">
          <a:extLst>
            <a:ext uri="{FF2B5EF4-FFF2-40B4-BE49-F238E27FC236}">
              <a16:creationId xmlns:a16="http://schemas.microsoft.com/office/drawing/2014/main" id="{00000000-0008-0000-0300-00007D010000}"/>
            </a:ext>
          </a:extLst>
        </xdr:cNvPr>
        <xdr:cNvSpPr txBox="1"/>
      </xdr:nvSpPr>
      <xdr:spPr>
        <a:xfrm>
          <a:off x="17106900" y="68442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14151</xdr:rowOff>
    </xdr:from>
    <xdr:to>
      <xdr:col>81</xdr:col>
      <xdr:colOff>95250</xdr:colOff>
      <xdr:row>40</xdr:row>
      <xdr:rowOff>115751</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967200" y="687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157843</xdr:rowOff>
    </xdr:from>
    <xdr:to>
      <xdr:col>77</xdr:col>
      <xdr:colOff>44450</xdr:colOff>
      <xdr:row>37</xdr:row>
      <xdr:rowOff>7076</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5290800" y="6330043"/>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21046</xdr:rowOff>
    </xdr:from>
    <xdr:to>
      <xdr:col>77</xdr:col>
      <xdr:colOff>95250</xdr:colOff>
      <xdr:row>40</xdr:row>
      <xdr:rowOff>122646</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6129000" y="6879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107423</xdr:rowOff>
    </xdr:from>
    <xdr:ext cx="7366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5798800" y="6965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137160</xdr:rowOff>
    </xdr:from>
    <xdr:to>
      <xdr:col>72</xdr:col>
      <xdr:colOff>203200</xdr:colOff>
      <xdr:row>36</xdr:row>
      <xdr:rowOff>157843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4401800" y="6309360"/>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164919</xdr:rowOff>
    </xdr:from>
    <xdr:to>
      <xdr:col>73</xdr:col>
      <xdr:colOff>44450</xdr:colOff>
      <xdr:row>40</xdr:row>
      <xdr:rowOff>95069</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5240000" y="6851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79846</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909800" y="6937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116477</xdr:rowOff>
    </xdr:from>
    <xdr:to>
      <xdr:col>68</xdr:col>
      <xdr:colOff>152400</xdr:colOff>
      <xdr:row>36</xdr:row>
      <xdr:rowOff>137160</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3512800" y="6288677"/>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151130</xdr:rowOff>
    </xdr:from>
    <xdr:to>
      <xdr:col>68</xdr:col>
      <xdr:colOff>203200</xdr:colOff>
      <xdr:row>40</xdr:row>
      <xdr:rowOff>81280</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4351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66057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020800" y="692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130447</xdr:rowOff>
    </xdr:from>
    <xdr:to>
      <xdr:col>64</xdr:col>
      <xdr:colOff>152400</xdr:colOff>
      <xdr:row>40</xdr:row>
      <xdr:rowOff>60597</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3462000" y="681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45374</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131800" y="6903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148408</xdr:rowOff>
    </xdr:from>
    <xdr:to>
      <xdr:col>81</xdr:col>
      <xdr:colOff>95250</xdr:colOff>
      <xdr:row>37</xdr:row>
      <xdr:rowOff>78558</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967200" y="6320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69685</xdr:rowOff>
    </xdr:from>
    <xdr:ext cx="762000" cy="259045"/>
    <xdr:sp macro="" textlink="">
      <xdr:nvSpPr>
        <xdr:cNvPr id="400" name="公債費負担の状況該当値テキスト">
          <a:extLst>
            <a:ext uri="{FF2B5EF4-FFF2-40B4-BE49-F238E27FC236}">
              <a16:creationId xmlns:a16="http://schemas.microsoft.com/office/drawing/2014/main" id="{00000000-0008-0000-0300-000090010000}"/>
            </a:ext>
          </a:extLst>
        </xdr:cNvPr>
        <xdr:cNvSpPr txBox="1"/>
      </xdr:nvSpPr>
      <xdr:spPr>
        <a:xfrm>
          <a:off x="17106900" y="6241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127726</xdr:rowOff>
    </xdr:from>
    <xdr:to>
      <xdr:col>77</xdr:col>
      <xdr:colOff>95250</xdr:colOff>
      <xdr:row>37</xdr:row>
      <xdr:rowOff>57876</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6129000" y="6299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68053</xdr:rowOff>
    </xdr:from>
    <xdr:ext cx="7366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798800" y="60688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107043</xdr:rowOff>
    </xdr:from>
    <xdr:to>
      <xdr:col>73</xdr:col>
      <xdr:colOff>44450</xdr:colOff>
      <xdr:row>37</xdr:row>
      <xdr:rowOff>37193</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5240000" y="627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47370</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909800" y="6048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86360</xdr:rowOff>
    </xdr:from>
    <xdr:to>
      <xdr:col>68</xdr:col>
      <xdr:colOff>203200</xdr:colOff>
      <xdr:row>37</xdr:row>
      <xdr:rowOff>16510</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4351000" y="625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26687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020800" y="6027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65677</xdr:rowOff>
    </xdr:from>
    <xdr:to>
      <xdr:col>64</xdr:col>
      <xdr:colOff>152400</xdr:colOff>
      <xdr:row>36</xdr:row>
      <xdr:rowOff>167277</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3462000" y="6237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6004</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131800" y="6006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将来負担比率は、類似団体内でもトップクラスの健全な財政状況となっている。今後も健全な状況の維持に努める。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6" name="将来負担の状況グラフ枠">
          <a:extLst>
            <a:ext uri="{FF2B5EF4-FFF2-40B4-BE49-F238E27FC236}">
              <a16:creationId xmlns:a16="http://schemas.microsoft.com/office/drawing/2014/main" id="{00000000-0008-0000-0300-0000B4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58103</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flipV="1">
          <a:off x="17018000" y="2370667"/>
          <a:ext cx="0" cy="16307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30180</xdr:rowOff>
    </xdr:from>
    <xdr:ext cx="762000" cy="259045"/>
    <xdr:sp macro="" textlink="">
      <xdr:nvSpPr>
        <xdr:cNvPr id="438" name="将来負担の状況最小値テキスト">
          <a:extLst>
            <a:ext uri="{FF2B5EF4-FFF2-40B4-BE49-F238E27FC236}">
              <a16:creationId xmlns:a16="http://schemas.microsoft.com/office/drawing/2014/main" id="{00000000-0008-0000-0300-0000B6010000}"/>
            </a:ext>
          </a:extLst>
        </xdr:cNvPr>
        <xdr:cNvSpPr txBox="1"/>
      </xdr:nvSpPr>
      <xdr:spPr>
        <a:xfrm>
          <a:off x="17106900" y="3973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58103</xdr:rowOff>
    </xdr:from>
    <xdr:to>
      <xdr:col>81</xdr:col>
      <xdr:colOff>133350</xdr:colOff>
      <xdr:row>23</xdr:row>
      <xdr:rowOff>58103</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4001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0" name="将来負担の状況最大値テキスト">
          <a:extLst>
            <a:ext uri="{FF2B5EF4-FFF2-40B4-BE49-F238E27FC236}">
              <a16:creationId xmlns:a16="http://schemas.microsoft.com/office/drawing/2014/main" id="{00000000-0008-0000-0300-0000B8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2" name="将来負担の状況平均値テキスト">
          <a:extLst>
            <a:ext uri="{FF2B5EF4-FFF2-40B4-BE49-F238E27FC236}">
              <a16:creationId xmlns:a16="http://schemas.microsoft.com/office/drawing/2014/main" id="{00000000-0008-0000-0300-0000BA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新潟県刈羽村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4,222
4,138
26.27
7,117,177
6,603,731
477,786
3,431,780
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人件費は、類似団体平均並みであり、今後も住民に理解を得られるよう努める。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146050</xdr:rowOff>
    </xdr:from>
    <xdr:to>
      <xdr:col>24</xdr:col>
      <xdr:colOff>25400</xdr:colOff>
      <xdr:row>40</xdr:row>
      <xdr:rowOff>149860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03900"/>
          <a:ext cx="0" cy="1203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121937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149860</xdr:rowOff>
    </xdr:from>
    <xdr:to>
      <xdr:col>24</xdr:col>
      <xdr:colOff>114300</xdr:colOff>
      <xdr:row>40</xdr:row>
      <xdr:rowOff>149860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60977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4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146050</xdr:rowOff>
    </xdr:from>
    <xdr:to>
      <xdr:col>24</xdr:col>
      <xdr:colOff>114300</xdr:colOff>
      <xdr:row>33</xdr:row>
      <xdr:rowOff>146050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0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142240</xdr:rowOff>
    </xdr:from>
    <xdr:to>
      <xdr:col>24</xdr:col>
      <xdr:colOff>25400</xdr:colOff>
      <xdr:row>36</xdr:row>
      <xdr:rowOff>149860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31444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73660</xdr:rowOff>
    </xdr:from>
    <xdr:to>
      <xdr:col>19</xdr:col>
      <xdr:colOff>187325</xdr:colOff>
      <xdr:row>36</xdr:row>
      <xdr:rowOff>149860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2458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73660</xdr:rowOff>
    </xdr:from>
    <xdr:to>
      <xdr:col>15</xdr:col>
      <xdr:colOff>98425</xdr:colOff>
      <xdr:row>37</xdr:row>
      <xdr:rowOff>77470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245860"/>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53340</xdr:rowOff>
    </xdr:from>
    <xdr:to>
      <xdr:col>15</xdr:col>
      <xdr:colOff>149225</xdr:colOff>
      <xdr:row>36</xdr:row>
      <xdr:rowOff>154940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139717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146050</xdr:rowOff>
    </xdr:from>
    <xdr:to>
      <xdr:col>11</xdr:col>
      <xdr:colOff>9525</xdr:colOff>
      <xdr:row>37</xdr:row>
      <xdr:rowOff>77470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146800"/>
          <a:ext cx="8890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38100</xdr:rowOff>
    </xdr:from>
    <xdr:to>
      <xdr:col>11</xdr:col>
      <xdr:colOff>60325</xdr:colOff>
      <xdr:row>36</xdr:row>
      <xdr:rowOff>139700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149877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160020</xdr:rowOff>
    </xdr:from>
    <xdr:to>
      <xdr:col>6</xdr:col>
      <xdr:colOff>171450</xdr:colOff>
      <xdr:row>37</xdr:row>
      <xdr:rowOff>90170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74947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1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91440</xdr:rowOff>
    </xdr:from>
    <xdr:to>
      <xdr:col>24</xdr:col>
      <xdr:colOff>76200</xdr:colOff>
      <xdr:row>37</xdr:row>
      <xdr:rowOff>21590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6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107967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108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99060</xdr:rowOff>
    </xdr:from>
    <xdr:to>
      <xdr:col>20</xdr:col>
      <xdr:colOff>38100</xdr:colOff>
      <xdr:row>37</xdr:row>
      <xdr:rowOff>29210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13987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22860</xdr:rowOff>
    </xdr:from>
    <xdr:to>
      <xdr:col>15</xdr:col>
      <xdr:colOff>149225</xdr:colOff>
      <xdr:row>36</xdr:row>
      <xdr:rowOff>124460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9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134637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96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26670</xdr:rowOff>
    </xdr:from>
    <xdr:to>
      <xdr:col>11</xdr:col>
      <xdr:colOff>60325</xdr:colOff>
      <xdr:row>37</xdr:row>
      <xdr:rowOff>128270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7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113047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5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95250</xdr:rowOff>
    </xdr:from>
    <xdr:to>
      <xdr:col>6</xdr:col>
      <xdr:colOff>171450</xdr:colOff>
      <xdr:row>36</xdr:row>
      <xdr:rowOff>25400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09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35577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6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業種の外部委託等により類似団体平均を大きく上回っており、順位も最下位である。業務のスリム化等により節制に努める。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136144</xdr:rowOff>
    </xdr:from>
    <xdr:to>
      <xdr:col>82</xdr:col>
      <xdr:colOff>107950</xdr:colOff>
      <xdr:row>19</xdr:row>
      <xdr:rowOff>120142</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93544"/>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92219</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349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120142</xdr:rowOff>
    </xdr:from>
    <xdr:to>
      <xdr:col>82</xdr:col>
      <xdr:colOff>196850</xdr:colOff>
      <xdr:row>19</xdr:row>
      <xdr:rowOff>120142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37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51071</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937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136144</xdr:rowOff>
    </xdr:from>
    <xdr:to>
      <xdr:col>82</xdr:col>
      <xdr:colOff>196850</xdr:colOff>
      <xdr:row>12</xdr:row>
      <xdr:rowOff>136144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93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115570</xdr:rowOff>
    </xdr:from>
    <xdr:to>
      <xdr:col>82</xdr:col>
      <xdr:colOff>107950</xdr:colOff>
      <xdr:row>19</xdr:row>
      <xdr:rowOff>120142</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337312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147591</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3764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131064</xdr:rowOff>
    </xdr:from>
    <xdr:to>
      <xdr:col>82</xdr:col>
      <xdr:colOff>158750</xdr:colOff>
      <xdr:row>15</xdr:row>
      <xdr:rowOff>61214</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53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138430</xdr:rowOff>
    </xdr:from>
    <xdr:to>
      <xdr:col>78</xdr:col>
      <xdr:colOff>69850</xdr:colOff>
      <xdr:row>19</xdr:row>
      <xdr:rowOff>115570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3053080"/>
          <a:ext cx="889000" cy="32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121920</xdr:rowOff>
    </xdr:from>
    <xdr:to>
      <xdr:col>78</xdr:col>
      <xdr:colOff>120650</xdr:colOff>
      <xdr:row>15</xdr:row>
      <xdr:rowOff>52070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62247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291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129286</xdr:rowOff>
    </xdr:from>
    <xdr:to>
      <xdr:col>73</xdr:col>
      <xdr:colOff>180975</xdr:colOff>
      <xdr:row>17</xdr:row>
      <xdr:rowOff>138430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304393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76200</xdr:rowOff>
    </xdr:from>
    <xdr:to>
      <xdr:col>74</xdr:col>
      <xdr:colOff>31750</xdr:colOff>
      <xdr:row>15</xdr:row>
      <xdr:rowOff>6350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16527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129286</xdr:rowOff>
    </xdr:from>
    <xdr:to>
      <xdr:col>69</xdr:col>
      <xdr:colOff>92075</xdr:colOff>
      <xdr:row>19</xdr:row>
      <xdr:rowOff>78994</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3043936"/>
          <a:ext cx="889000" cy="292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7620</xdr:rowOff>
    </xdr:from>
    <xdr:to>
      <xdr:col>69</xdr:col>
      <xdr:colOff>142875</xdr:colOff>
      <xdr:row>14</xdr:row>
      <xdr:rowOff>109220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40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119397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17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44196</xdr:rowOff>
    </xdr:from>
    <xdr:to>
      <xdr:col>65</xdr:col>
      <xdr:colOff>53975</xdr:colOff>
      <xdr:row>14</xdr:row>
      <xdr:rowOff>145796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444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155973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213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19</xdr:row>
      <xdr:rowOff>69342</xdr:rowOff>
    </xdr:from>
    <xdr:to>
      <xdr:col>82</xdr:col>
      <xdr:colOff>158750</xdr:colOff>
      <xdr:row>19</xdr:row>
      <xdr:rowOff>170942</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332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149369</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323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19</xdr:row>
      <xdr:rowOff>64770</xdr:rowOff>
    </xdr:from>
    <xdr:to>
      <xdr:col>78</xdr:col>
      <xdr:colOff>120650</xdr:colOff>
      <xdr:row>19</xdr:row>
      <xdr:rowOff>166370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332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151147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408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87630</xdr:rowOff>
    </xdr:from>
    <xdr:to>
      <xdr:col>74</xdr:col>
      <xdr:colOff>31750</xdr:colOff>
      <xdr:row>18</xdr:row>
      <xdr:rowOff>17780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300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2557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08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78486</xdr:rowOff>
    </xdr:from>
    <xdr:to>
      <xdr:col>69</xdr:col>
      <xdr:colOff>142875</xdr:colOff>
      <xdr:row>18</xdr:row>
      <xdr:rowOff>8636</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993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164863</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3079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19</xdr:row>
      <xdr:rowOff>28194</xdr:rowOff>
    </xdr:from>
    <xdr:to>
      <xdr:col>65</xdr:col>
      <xdr:colOff>53975</xdr:colOff>
      <xdr:row>19</xdr:row>
      <xdr:rowOff>129794</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3285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114571</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37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扶助費は、類似団体平均並みであり、今後も資格審査等の適正化や各種手当の見直しに努める。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7" name="扶助費グラフ枠">
          <a:extLst>
            <a:ext uri="{FF2B5EF4-FFF2-40B4-BE49-F238E27FC236}">
              <a16:creationId xmlns:a16="http://schemas.microsoft.com/office/drawing/2014/main" id="{00000000-0008-0000-0400-0000B1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62</xdr:row>
      <xdr:rowOff>12700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flipV="1">
          <a:off x="4826000" y="931672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79" name="扶助費最小値テキスト">
          <a:extLst>
            <a:ext uri="{FF2B5EF4-FFF2-40B4-BE49-F238E27FC236}">
              <a16:creationId xmlns:a16="http://schemas.microsoft.com/office/drawing/2014/main" id="{00000000-0008-0000-0400-0000B3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1" name="扶助費最大値テキスト">
          <a:extLst>
            <a:ext uri="{FF2B5EF4-FFF2-40B4-BE49-F238E27FC236}">
              <a16:creationId xmlns:a16="http://schemas.microsoft.com/office/drawing/2014/main" id="{00000000-0008-0000-0400-0000B5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127000</xdr:rowOff>
    </xdr:from>
    <xdr:to>
      <xdr:col>24</xdr:col>
      <xdr:colOff>25400</xdr:colOff>
      <xdr:row>56</xdr:row>
      <xdr:rowOff>127000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987800" y="97282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116857</xdr:rowOff>
    </xdr:from>
    <xdr:ext cx="762000" cy="259045"/>
    <xdr:sp macro="" textlink="">
      <xdr:nvSpPr>
        <xdr:cNvPr id="184" name="扶助費平均値テキスト">
          <a:extLst>
            <a:ext uri="{FF2B5EF4-FFF2-40B4-BE49-F238E27FC236}">
              <a16:creationId xmlns:a16="http://schemas.microsoft.com/office/drawing/2014/main" id="{00000000-0008-0000-0400-0000B8000000}"/>
            </a:ext>
          </a:extLst>
        </xdr:cNvPr>
        <xdr:cNvSpPr txBox="1"/>
      </xdr:nvSpPr>
      <xdr:spPr>
        <a:xfrm>
          <a:off x="4914900" y="9718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144780</xdr:rowOff>
    </xdr:from>
    <xdr:to>
      <xdr:col>24</xdr:col>
      <xdr:colOff>76200</xdr:colOff>
      <xdr:row>57</xdr:row>
      <xdr:rowOff>74930</xdr:rowOff>
    </xdr:to>
    <xdr:sp macro="" textlink="">
      <xdr:nvSpPr>
        <xdr:cNvPr id="185" name="フローチャート: 判断 184">
          <a:extLst>
            <a:ext uri="{FF2B5EF4-FFF2-40B4-BE49-F238E27FC236}">
              <a16:creationId xmlns:a16="http://schemas.microsoft.com/office/drawing/2014/main" id="{00000000-0008-0000-0400-0000B9000000}"/>
            </a:ext>
          </a:extLst>
        </xdr:cNvPr>
        <xdr:cNvSpPr/>
      </xdr:nvSpPr>
      <xdr:spPr>
        <a:xfrm>
          <a:off x="47752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58420</xdr:rowOff>
    </xdr:from>
    <xdr:to>
      <xdr:col>19</xdr:col>
      <xdr:colOff>187325</xdr:colOff>
      <xdr:row>56</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098800" y="96596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167640</xdr:rowOff>
    </xdr:from>
    <xdr:to>
      <xdr:col>20</xdr:col>
      <xdr:colOff>38100</xdr:colOff>
      <xdr:row>57</xdr:row>
      <xdr:rowOff>97790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937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82567</xdr:rowOff>
    </xdr:from>
    <xdr:ext cx="7366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3606800" y="9855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58420</xdr:rowOff>
    </xdr:from>
    <xdr:to>
      <xdr:col>15</xdr:col>
      <xdr:colOff>98425</xdr:colOff>
      <xdr:row>57</xdr:row>
      <xdr:rowOff>46990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2209800" y="965962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144780</xdr:rowOff>
    </xdr:from>
    <xdr:to>
      <xdr:col>15</xdr:col>
      <xdr:colOff>149225</xdr:colOff>
      <xdr:row>57</xdr:row>
      <xdr:rowOff>74930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048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59707</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2717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24130</xdr:rowOff>
    </xdr:from>
    <xdr:to>
      <xdr:col>11</xdr:col>
      <xdr:colOff>9525</xdr:colOff>
      <xdr:row>57</xdr:row>
      <xdr:rowOff>46990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1320800" y="97967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121920</xdr:rowOff>
    </xdr:from>
    <xdr:to>
      <xdr:col>11</xdr:col>
      <xdr:colOff>60325</xdr:colOff>
      <xdr:row>57</xdr:row>
      <xdr:rowOff>52070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21590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62247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1828800" y="9491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144780</xdr:rowOff>
    </xdr:from>
    <xdr:to>
      <xdr:col>6</xdr:col>
      <xdr:colOff>171450</xdr:colOff>
      <xdr:row>57</xdr:row>
      <xdr:rowOff>74930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1270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85107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939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76200</xdr:rowOff>
    </xdr:from>
    <xdr:to>
      <xdr:col>24</xdr:col>
      <xdr:colOff>76200</xdr:colOff>
      <xdr:row>57</xdr:row>
      <xdr:rowOff>6350</xdr:rowOff>
    </xdr:to>
    <xdr:sp macro="" textlink="">
      <xdr:nvSpPr>
        <xdr:cNvPr id="202" name="楕円 201">
          <a:extLst>
            <a:ext uri="{FF2B5EF4-FFF2-40B4-BE49-F238E27FC236}">
              <a16:creationId xmlns:a16="http://schemas.microsoft.com/office/drawing/2014/main" id="{00000000-0008-0000-0400-0000CA000000}"/>
            </a:ext>
          </a:extLst>
        </xdr:cNvPr>
        <xdr:cNvSpPr/>
      </xdr:nvSpPr>
      <xdr:spPr>
        <a:xfrm>
          <a:off x="47752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92727</xdr:rowOff>
    </xdr:from>
    <xdr:ext cx="762000" cy="259045"/>
    <xdr:sp macro="" textlink="">
      <xdr:nvSpPr>
        <xdr:cNvPr id="203" name="扶助費該当値テキスト">
          <a:extLst>
            <a:ext uri="{FF2B5EF4-FFF2-40B4-BE49-F238E27FC236}">
              <a16:creationId xmlns:a16="http://schemas.microsoft.com/office/drawing/2014/main" id="{00000000-0008-0000-0400-0000CB000000}"/>
            </a:ext>
          </a:extLst>
        </xdr:cNvPr>
        <xdr:cNvSpPr txBox="1"/>
      </xdr:nvSpPr>
      <xdr:spPr>
        <a:xfrm>
          <a:off x="49149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76200</xdr:rowOff>
    </xdr:from>
    <xdr:to>
      <xdr:col>20</xdr:col>
      <xdr:colOff>38100</xdr:colOff>
      <xdr:row>57</xdr:row>
      <xdr:rowOff>6350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3937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16527</xdr:rowOff>
    </xdr:from>
    <xdr:ext cx="7366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606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7620</xdr:rowOff>
    </xdr:from>
    <xdr:to>
      <xdr:col>15</xdr:col>
      <xdr:colOff>149225</xdr:colOff>
      <xdr:row>56</xdr:row>
      <xdr:rowOff>109220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0480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119397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2717800" y="937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167640</xdr:rowOff>
    </xdr:from>
    <xdr:to>
      <xdr:col>11</xdr:col>
      <xdr:colOff>60325</xdr:colOff>
      <xdr:row>57</xdr:row>
      <xdr:rowOff>97790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2159000" y="976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82567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828800" y="985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144780</xdr:rowOff>
    </xdr:from>
    <xdr:to>
      <xdr:col>6</xdr:col>
      <xdr:colOff>171450</xdr:colOff>
      <xdr:row>57</xdr:row>
      <xdr:rowOff>74930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12700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59707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939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類似団体・全国平均を下回り、今後も引き続き経費の削減に努める。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4" name="直線コネクタ 223">
          <a:extLst>
            <a:ext uri="{FF2B5EF4-FFF2-40B4-BE49-F238E27FC236}">
              <a16:creationId xmlns:a16="http://schemas.microsoft.com/office/drawing/2014/main" id="{00000000-0008-0000-0400-0000E0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85090</xdr:rowOff>
    </xdr:from>
    <xdr:to>
      <xdr:col>82</xdr:col>
      <xdr:colOff>107950</xdr:colOff>
      <xdr:row>60</xdr:row>
      <xdr:rowOff>119380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17194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91457</xdr:rowOff>
    </xdr:from>
    <xdr:ext cx="762000" cy="259045"/>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37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119380</xdr:rowOff>
    </xdr:from>
    <xdr:to>
      <xdr:col>82</xdr:col>
      <xdr:colOff>196850</xdr:colOff>
      <xdr:row>60</xdr:row>
      <xdr:rowOff>119380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406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17</xdr:rowOff>
    </xdr:from>
    <xdr:ext cx="762000" cy="2590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915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85090</xdr:rowOff>
    </xdr:from>
    <xdr:to>
      <xdr:col>82</xdr:col>
      <xdr:colOff>196850</xdr:colOff>
      <xdr:row>53</xdr:row>
      <xdr:rowOff>85090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171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115570</xdr:rowOff>
    </xdr:from>
    <xdr:to>
      <xdr:col>82</xdr:col>
      <xdr:colOff>107950</xdr:colOff>
      <xdr:row>56</xdr:row>
      <xdr:rowOff>27940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flipV="1">
          <a:off x="15671800" y="954532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10177</xdr:rowOff>
    </xdr:from>
    <xdr:ext cx="762000" cy="2590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611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38100</xdr:rowOff>
    </xdr:from>
    <xdr:to>
      <xdr:col>82</xdr:col>
      <xdr:colOff>158750</xdr:colOff>
      <xdr:row>56</xdr:row>
      <xdr:rowOff>139700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146050</xdr:rowOff>
    </xdr:from>
    <xdr:to>
      <xdr:col>78</xdr:col>
      <xdr:colOff>69850</xdr:colOff>
      <xdr:row>56</xdr:row>
      <xdr:rowOff>27940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4782800" y="95758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26670</xdr:rowOff>
    </xdr:from>
    <xdr:to>
      <xdr:col>78</xdr:col>
      <xdr:colOff>120650</xdr:colOff>
      <xdr:row>57</xdr:row>
      <xdr:rowOff>128270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79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113047</xdr:rowOff>
    </xdr:from>
    <xdr:ext cx="7366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885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146050</xdr:rowOff>
    </xdr:from>
    <xdr:to>
      <xdr:col>73</xdr:col>
      <xdr:colOff>180975</xdr:colOff>
      <xdr:row>56</xdr:row>
      <xdr:rowOff>5080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3893800" y="95758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5080</xdr:rowOff>
    </xdr:from>
    <xdr:to>
      <xdr:col>69</xdr:col>
      <xdr:colOff>92075</xdr:colOff>
      <xdr:row>56</xdr:row>
      <xdr:rowOff>88900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004800" y="960628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156210</xdr:rowOff>
    </xdr:from>
    <xdr:to>
      <xdr:col>69</xdr:col>
      <xdr:colOff>142875</xdr:colOff>
      <xdr:row>58</xdr:row>
      <xdr:rowOff>86360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71137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60960</xdr:rowOff>
    </xdr:from>
    <xdr:to>
      <xdr:col>65</xdr:col>
      <xdr:colOff>53975</xdr:colOff>
      <xdr:row>58</xdr:row>
      <xdr:rowOff>162560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1000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147337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1009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64770</xdr:rowOff>
    </xdr:from>
    <xdr:to>
      <xdr:col>82</xdr:col>
      <xdr:colOff>158750</xdr:colOff>
      <xdr:row>55</xdr:row>
      <xdr:rowOff>166370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949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81297</xdr:rowOff>
    </xdr:from>
    <xdr:ext cx="762000" cy="259045"/>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933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148590</xdr:rowOff>
    </xdr:from>
    <xdr:to>
      <xdr:col>78</xdr:col>
      <xdr:colOff>120650</xdr:colOff>
      <xdr:row>56</xdr:row>
      <xdr:rowOff>78740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957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88917</xdr:rowOff>
    </xdr:from>
    <xdr:ext cx="7366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9347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95250</xdr:rowOff>
    </xdr:from>
    <xdr:to>
      <xdr:col>74</xdr:col>
      <xdr:colOff>31750</xdr:colOff>
      <xdr:row>56</xdr:row>
      <xdr:rowOff>25400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35577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125730</xdr:rowOff>
    </xdr:from>
    <xdr:to>
      <xdr:col>69</xdr:col>
      <xdr:colOff>142875</xdr:colOff>
      <xdr:row>56</xdr:row>
      <xdr:rowOff>55880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955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66057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932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38100</xdr:rowOff>
    </xdr:from>
    <xdr:to>
      <xdr:col>65</xdr:col>
      <xdr:colOff>53975</xdr:colOff>
      <xdr:row>56</xdr:row>
      <xdr:rowOff>139700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149877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補助費等は、類似団体平均を下回っている。引き続き補助金の効果を検証し、制度の見直しに努める。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5" name="補助費等グラフ枠">
          <a:extLst>
            <a:ext uri="{FF2B5EF4-FFF2-40B4-BE49-F238E27FC236}">
              <a16:creationId xmlns:a16="http://schemas.microsoft.com/office/drawing/2014/main" id="{00000000-0008-0000-0400-000027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108712</xdr:rowOff>
    </xdr:from>
    <xdr:to>
      <xdr:col>82</xdr:col>
      <xdr:colOff>107950</xdr:colOff>
      <xdr:row>40</xdr:row>
      <xdr:rowOff>67564</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flipV="1">
          <a:off x="16510000" y="5938012"/>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39641</xdr:rowOff>
    </xdr:from>
    <xdr:ext cx="762000" cy="259045"/>
    <xdr:sp macro="" textlink="">
      <xdr:nvSpPr>
        <xdr:cNvPr id="297" name="補助費等最小値テキスト">
          <a:extLst>
            <a:ext uri="{FF2B5EF4-FFF2-40B4-BE49-F238E27FC236}">
              <a16:creationId xmlns:a16="http://schemas.microsoft.com/office/drawing/2014/main" id="{00000000-0008-0000-0400-000029010000}"/>
            </a:ext>
          </a:extLst>
        </xdr:cNvPr>
        <xdr:cNvSpPr txBox="1"/>
      </xdr:nvSpPr>
      <xdr:spPr>
        <a:xfrm>
          <a:off x="16598900" y="6897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67564</xdr:rowOff>
    </xdr:from>
    <xdr:to>
      <xdr:col>82</xdr:col>
      <xdr:colOff>196850</xdr:colOff>
      <xdr:row>40</xdr:row>
      <xdr:rowOff>67564</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6925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23639</xdr:rowOff>
    </xdr:from>
    <xdr:ext cx="762000" cy="259045"/>
    <xdr:sp macro="" textlink="">
      <xdr:nvSpPr>
        <xdr:cNvPr id="299" name="補助費等最大値テキスト">
          <a:extLst>
            <a:ext uri="{FF2B5EF4-FFF2-40B4-BE49-F238E27FC236}">
              <a16:creationId xmlns:a16="http://schemas.microsoft.com/office/drawing/2014/main" id="{00000000-0008-0000-0400-00002B010000}"/>
            </a:ext>
          </a:extLst>
        </xdr:cNvPr>
        <xdr:cNvSpPr txBox="1"/>
      </xdr:nvSpPr>
      <xdr:spPr>
        <a:xfrm>
          <a:off x="16598900" y="5681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108712</xdr:rowOff>
    </xdr:from>
    <xdr:to>
      <xdr:col>82</xdr:col>
      <xdr:colOff>196850</xdr:colOff>
      <xdr:row>34</xdr:row>
      <xdr:rowOff>108712</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5938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90424</xdr:rowOff>
    </xdr:from>
    <xdr:to>
      <xdr:col>82</xdr:col>
      <xdr:colOff>107950</xdr:colOff>
      <xdr:row>34</xdr:row>
      <xdr:rowOff>108712</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5671800" y="5919724"/>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36847</xdr:rowOff>
    </xdr:from>
    <xdr:ext cx="762000" cy="259045"/>
    <xdr:sp macro="" textlink="">
      <xdr:nvSpPr>
        <xdr:cNvPr id="302" name="補助費等平均値テキスト">
          <a:extLst>
            <a:ext uri="{FF2B5EF4-FFF2-40B4-BE49-F238E27FC236}">
              <a16:creationId xmlns:a16="http://schemas.microsoft.com/office/drawing/2014/main" id="{00000000-0008-0000-0400-00002E010000}"/>
            </a:ext>
          </a:extLst>
        </xdr:cNvPr>
        <xdr:cNvSpPr txBox="1"/>
      </xdr:nvSpPr>
      <xdr:spPr>
        <a:xfrm>
          <a:off x="16598900" y="6380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76708</xdr:rowOff>
    </xdr:from>
    <xdr:to>
      <xdr:col>78</xdr:col>
      <xdr:colOff>69850</xdr:colOff>
      <xdr:row>34</xdr:row>
      <xdr:rowOff>90424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4782800" y="590600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126492</xdr:rowOff>
    </xdr:from>
    <xdr:to>
      <xdr:col>78</xdr:col>
      <xdr:colOff>120650</xdr:colOff>
      <xdr:row>37</xdr:row>
      <xdr:rowOff>56642</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5621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41419</xdr:rowOff>
    </xdr:from>
    <xdr:ext cx="7366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5290800" y="6385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76708</xdr:rowOff>
    </xdr:from>
    <xdr:to>
      <xdr:col>73</xdr:col>
      <xdr:colOff>180975</xdr:colOff>
      <xdr:row>34</xdr:row>
      <xdr:rowOff>127000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3893800" y="590600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71628</xdr:rowOff>
    </xdr:from>
    <xdr:to>
      <xdr:col>74</xdr:col>
      <xdr:colOff>31750</xdr:colOff>
      <xdr:row>37</xdr:row>
      <xdr:rowOff>1778</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4732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158005</xdr:rowOff>
    </xdr:from>
    <xdr:ext cx="762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44018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127000</xdr:rowOff>
    </xdr:from>
    <xdr:to>
      <xdr:col>69</xdr:col>
      <xdr:colOff>92075</xdr:colOff>
      <xdr:row>34</xdr:row>
      <xdr:rowOff>131572</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3004800" y="59563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48768</xdr:rowOff>
    </xdr:from>
    <xdr:to>
      <xdr:col>69</xdr:col>
      <xdr:colOff>142875</xdr:colOff>
      <xdr:row>36</xdr:row>
      <xdr:rowOff>150368</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3843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135145</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3512800" y="6307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71628</xdr:rowOff>
    </xdr:from>
    <xdr:to>
      <xdr:col>65</xdr:col>
      <xdr:colOff>53975</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2954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158005</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26238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57912</xdr:rowOff>
    </xdr:from>
    <xdr:to>
      <xdr:col>82</xdr:col>
      <xdr:colOff>158750</xdr:colOff>
      <xdr:row>34</xdr:row>
      <xdr:rowOff>159512</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6459200" y="5887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137939</xdr:rowOff>
    </xdr:from>
    <xdr:ext cx="762000" cy="259045"/>
    <xdr:sp macro="" textlink="">
      <xdr:nvSpPr>
        <xdr:cNvPr id="321" name="補助費等該当値テキスト">
          <a:extLst>
            <a:ext uri="{FF2B5EF4-FFF2-40B4-BE49-F238E27FC236}">
              <a16:creationId xmlns:a16="http://schemas.microsoft.com/office/drawing/2014/main" id="{00000000-0008-0000-0400-000041010000}"/>
            </a:ext>
          </a:extLst>
        </xdr:cNvPr>
        <xdr:cNvSpPr txBox="1"/>
      </xdr:nvSpPr>
      <xdr:spPr>
        <a:xfrm>
          <a:off x="16598900" y="5795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39624</xdr:rowOff>
    </xdr:from>
    <xdr:to>
      <xdr:col>78</xdr:col>
      <xdr:colOff>120650</xdr:colOff>
      <xdr:row>34</xdr:row>
      <xdr:rowOff>141224</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5621000" y="5868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151401</xdr:rowOff>
    </xdr:from>
    <xdr:ext cx="7366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290800" y="56378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25908</xdr:rowOff>
    </xdr:from>
    <xdr:to>
      <xdr:col>74</xdr:col>
      <xdr:colOff>31750</xdr:colOff>
      <xdr:row>34</xdr:row>
      <xdr:rowOff>127508</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4732000" y="5855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137685</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401800" y="5624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76200</xdr:rowOff>
    </xdr:from>
    <xdr:to>
      <xdr:col>69</xdr:col>
      <xdr:colOff>142875</xdr:colOff>
      <xdr:row>35</xdr:row>
      <xdr:rowOff>6350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3843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16527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567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80772</xdr:rowOff>
    </xdr:from>
    <xdr:to>
      <xdr:col>65</xdr:col>
      <xdr:colOff>53975</xdr:colOff>
      <xdr:row>35</xdr:row>
      <xdr:rowOff>10922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2954000" y="591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21099</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5678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公債費は、類似団体を大幅に下回り、借金の少ない財政運営となっている。今後もプライマリーバランスに配慮した財政運営に努める。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5" name="公債費グラフ枠">
          <a:extLst>
            <a:ext uri="{FF2B5EF4-FFF2-40B4-BE49-F238E27FC236}">
              <a16:creationId xmlns:a16="http://schemas.microsoft.com/office/drawing/2014/main" id="{00000000-0008-0000-0400-000063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92711</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flipV="1">
          <a:off x="4826000" y="12509500"/>
          <a:ext cx="0" cy="12992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64788</xdr:rowOff>
    </xdr:from>
    <xdr:ext cx="762000" cy="259045"/>
    <xdr:sp macro="" textlink="">
      <xdr:nvSpPr>
        <xdr:cNvPr id="357" name="公債費最小値テキスト">
          <a:extLst>
            <a:ext uri="{FF2B5EF4-FFF2-40B4-BE49-F238E27FC236}">
              <a16:creationId xmlns:a16="http://schemas.microsoft.com/office/drawing/2014/main" id="{00000000-0008-0000-0400-000065010000}"/>
            </a:ext>
          </a:extLst>
        </xdr:cNvPr>
        <xdr:cNvSpPr txBox="1"/>
      </xdr:nvSpPr>
      <xdr:spPr>
        <a:xfrm>
          <a:off x="4914900" y="13780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92711</xdr:rowOff>
    </xdr:from>
    <xdr:to>
      <xdr:col>24</xdr:col>
      <xdr:colOff>114300</xdr:colOff>
      <xdr:row>80</xdr:row>
      <xdr:rowOff>92711</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3808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59" name="公債費最大値テキスト">
          <a:extLst>
            <a:ext uri="{FF2B5EF4-FFF2-40B4-BE49-F238E27FC236}">
              <a16:creationId xmlns:a16="http://schemas.microsoft.com/office/drawing/2014/main" id="{00000000-0008-0000-0400-000067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72</xdr:row>
      <xdr:rowOff>165100</xdr:rowOff>
    </xdr:from>
    <xdr:to>
      <xdr:col>24</xdr:col>
      <xdr:colOff>25400</xdr:colOff>
      <xdr:row>72</xdr:row>
      <xdr:rowOff>165100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3987800" y="12509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29227</xdr:rowOff>
    </xdr:from>
    <xdr:ext cx="762000" cy="259045"/>
    <xdr:sp macro="" textlink="">
      <xdr:nvSpPr>
        <xdr:cNvPr id="362" name="公債費平均値テキスト">
          <a:extLst>
            <a:ext uri="{FF2B5EF4-FFF2-40B4-BE49-F238E27FC236}">
              <a16:creationId xmlns:a16="http://schemas.microsoft.com/office/drawing/2014/main" id="{00000000-0008-0000-0400-00006A010000}"/>
            </a:ext>
          </a:extLst>
        </xdr:cNvPr>
        <xdr:cNvSpPr txBox="1"/>
      </xdr:nvSpPr>
      <xdr:spPr>
        <a:xfrm>
          <a:off x="4914900" y="13059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57150</xdr:rowOff>
    </xdr:from>
    <xdr:to>
      <xdr:col>24</xdr:col>
      <xdr:colOff>76200</xdr:colOff>
      <xdr:row>76</xdr:row>
      <xdr:rowOff>158750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47752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72</xdr:row>
      <xdr:rowOff>165100</xdr:rowOff>
    </xdr:from>
    <xdr:to>
      <xdr:col>19</xdr:col>
      <xdr:colOff>187325</xdr:colOff>
      <xdr:row>72</xdr:row>
      <xdr:rowOff>165100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3098800" y="1250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87630</xdr:rowOff>
    </xdr:from>
    <xdr:to>
      <xdr:col>20</xdr:col>
      <xdr:colOff>38100</xdr:colOff>
      <xdr:row>77</xdr:row>
      <xdr:rowOff>17780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3937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2557</xdr:rowOff>
    </xdr:from>
    <xdr:ext cx="7366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3606800" y="13204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72</xdr:row>
      <xdr:rowOff>165100</xdr:rowOff>
    </xdr:from>
    <xdr:to>
      <xdr:col>15</xdr:col>
      <xdr:colOff>98425</xdr:colOff>
      <xdr:row>72</xdr:row>
      <xdr:rowOff>165100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2209800" y="1250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45720</xdr:rowOff>
    </xdr:from>
    <xdr:to>
      <xdr:col>15</xdr:col>
      <xdr:colOff>149225</xdr:colOff>
      <xdr:row>76</xdr:row>
      <xdr:rowOff>147320</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048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132097</xdr:rowOff>
    </xdr:from>
    <xdr:ext cx="7620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2717800" y="13162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72</xdr:row>
      <xdr:rowOff>165100</xdr:rowOff>
    </xdr:from>
    <xdr:to>
      <xdr:col>11</xdr:col>
      <xdr:colOff>9525</xdr:colOff>
      <xdr:row>72</xdr:row>
      <xdr:rowOff>165100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1320800" y="1250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15239</xdr:rowOff>
    </xdr:from>
    <xdr:to>
      <xdr:col>11</xdr:col>
      <xdr:colOff>60325</xdr:colOff>
      <xdr:row>76</xdr:row>
      <xdr:rowOff>116839</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2159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101616</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1828800" y="1313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53339</xdr:rowOff>
    </xdr:from>
    <xdr:to>
      <xdr:col>6</xdr:col>
      <xdr:colOff>171450</xdr:colOff>
      <xdr:row>76</xdr:row>
      <xdr:rowOff>154939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1270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139716</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939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72</xdr:row>
      <xdr:rowOff>114300</xdr:rowOff>
    </xdr:from>
    <xdr:to>
      <xdr:col>24</xdr:col>
      <xdr:colOff>76200</xdr:colOff>
      <xdr:row>73</xdr:row>
      <xdr:rowOff>44450</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4775200" y="1245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22877</xdr:rowOff>
    </xdr:from>
    <xdr:ext cx="762000" cy="259045"/>
    <xdr:sp macro="" textlink="">
      <xdr:nvSpPr>
        <xdr:cNvPr id="381" name="公債費該当値テキスト">
          <a:extLst>
            <a:ext uri="{FF2B5EF4-FFF2-40B4-BE49-F238E27FC236}">
              <a16:creationId xmlns:a16="http://schemas.microsoft.com/office/drawing/2014/main" id="{00000000-0008-0000-0400-00007D010000}"/>
            </a:ext>
          </a:extLst>
        </xdr:cNvPr>
        <xdr:cNvSpPr txBox="1"/>
      </xdr:nvSpPr>
      <xdr:spPr>
        <a:xfrm>
          <a:off x="4914900" y="1236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72</xdr:row>
      <xdr:rowOff>114300</xdr:rowOff>
    </xdr:from>
    <xdr:to>
      <xdr:col>20</xdr:col>
      <xdr:colOff>38100</xdr:colOff>
      <xdr:row>73</xdr:row>
      <xdr:rowOff>44450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937000" y="1245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71</xdr:row>
      <xdr:rowOff>54627</xdr:rowOff>
    </xdr:from>
    <xdr:ext cx="7366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606800" y="12227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72</xdr:row>
      <xdr:rowOff>114300</xdr:rowOff>
    </xdr:from>
    <xdr:to>
      <xdr:col>15</xdr:col>
      <xdr:colOff>149225</xdr:colOff>
      <xdr:row>73</xdr:row>
      <xdr:rowOff>44450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048000" y="1245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71</xdr:row>
      <xdr:rowOff>54627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717800" y="1222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72</xdr:row>
      <xdr:rowOff>114300</xdr:rowOff>
    </xdr:from>
    <xdr:to>
      <xdr:col>11</xdr:col>
      <xdr:colOff>60325</xdr:colOff>
      <xdr:row>73</xdr:row>
      <xdr:rowOff>44450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2159000" y="1245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71</xdr:row>
      <xdr:rowOff>54627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828800" y="1222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72</xdr:row>
      <xdr:rowOff>114300</xdr:rowOff>
    </xdr:from>
    <xdr:to>
      <xdr:col>6</xdr:col>
      <xdr:colOff>171450</xdr:colOff>
      <xdr:row>73</xdr:row>
      <xdr:rowOff>44450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1270000" y="1245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71</xdr:row>
      <xdr:rowOff>54627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939800" y="1222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rgbClr val="FF0000"/>
              </a:solidFill>
              <a:effectLst/>
              <a:latin typeface="+mn-lt"/>
              <a:ea typeface="+mn-ea"/>
              <a:cs typeface="+mn-cs"/>
            </a:rPr>
            <a:t>　</a:t>
          </a:r>
          <a:r>
            <a:rPr kumimoji="1" lang="ja-JP" altLang="en-US" sz="1100" b="0" i="0" baseline="0">
              <a:solidFill>
                <a:sysClr val="windowText" lastClr="000000"/>
              </a:solidFill>
              <a:effectLst/>
              <a:latin typeface="+mn-lt"/>
              <a:ea typeface="+mn-ea"/>
              <a:cs typeface="+mn-cs"/>
            </a:rPr>
            <a:t>類似団体内</a:t>
          </a:r>
          <a:r>
            <a:rPr kumimoji="1" lang="ja-JP" altLang="ja-JP" sz="1100" b="0" i="0" baseline="0">
              <a:solidFill>
                <a:sysClr val="windowText" lastClr="000000"/>
              </a:solidFill>
              <a:effectLst/>
              <a:latin typeface="+mn-lt"/>
              <a:ea typeface="+mn-ea"/>
              <a:cs typeface="+mn-cs"/>
            </a:rPr>
            <a:t>平均</a:t>
          </a:r>
          <a:r>
            <a:rPr kumimoji="1" lang="ja-JP" altLang="en-US" sz="1100" b="0" i="0" baseline="0">
              <a:solidFill>
                <a:sysClr val="windowText" lastClr="000000"/>
              </a:solidFill>
              <a:effectLst/>
              <a:latin typeface="+mn-lt"/>
              <a:ea typeface="+mn-ea"/>
              <a:cs typeface="+mn-cs"/>
            </a:rPr>
            <a:t>を若干上下する数値で推移している。</a:t>
          </a:r>
          <a:r>
            <a:rPr kumimoji="1" lang="ja-JP" altLang="ja-JP" sz="1100" b="0" i="0" baseline="0">
              <a:solidFill>
                <a:sysClr val="windowText" lastClr="000000"/>
              </a:solidFill>
              <a:effectLst/>
              <a:latin typeface="+mn-lt"/>
              <a:ea typeface="+mn-ea"/>
              <a:cs typeface="+mn-cs"/>
            </a:rPr>
            <a:t>業務のスリム化に配慮し、今後もさらなる節約に努める。</a:t>
          </a:r>
          <a:endParaRPr lang="ja-JP" altLang="ja-JP" sz="1400">
            <a:solidFill>
              <a:sysClr val="windowText" lastClr="000000"/>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4" name="公債費以外グラフ枠">
          <a:extLst>
            <a:ext uri="{FF2B5EF4-FFF2-40B4-BE49-F238E27FC236}">
              <a16:creationId xmlns:a16="http://schemas.microsoft.com/office/drawing/2014/main" id="{00000000-0008-0000-0400-00009E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37846</xdr:rowOff>
    </xdr:from>
    <xdr:to>
      <xdr:col>82</xdr:col>
      <xdr:colOff>107950</xdr:colOff>
      <xdr:row>81</xdr:row>
      <xdr:rowOff>51563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flipV="1">
          <a:off x="16510000" y="12553696"/>
          <a:ext cx="0" cy="1385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23640</xdr:rowOff>
    </xdr:from>
    <xdr:ext cx="762000" cy="259045"/>
    <xdr:sp macro="" textlink="">
      <xdr:nvSpPr>
        <xdr:cNvPr id="416" name="公債費以外最小値テキスト">
          <a:extLst>
            <a:ext uri="{FF2B5EF4-FFF2-40B4-BE49-F238E27FC236}">
              <a16:creationId xmlns:a16="http://schemas.microsoft.com/office/drawing/2014/main" id="{00000000-0008-0000-0400-0000A0010000}"/>
            </a:ext>
          </a:extLst>
        </xdr:cNvPr>
        <xdr:cNvSpPr txBox="1"/>
      </xdr:nvSpPr>
      <xdr:spPr>
        <a:xfrm>
          <a:off x="16598900" y="13911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51563</xdr:rowOff>
    </xdr:from>
    <xdr:to>
      <xdr:col>82</xdr:col>
      <xdr:colOff>196850</xdr:colOff>
      <xdr:row>81</xdr:row>
      <xdr:rowOff>51563</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3939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124223</xdr:rowOff>
    </xdr:from>
    <xdr:ext cx="762000" cy="259045"/>
    <xdr:sp macro="" textlink="">
      <xdr:nvSpPr>
        <xdr:cNvPr id="418" name="公債費以外最大値テキスト">
          <a:extLst>
            <a:ext uri="{FF2B5EF4-FFF2-40B4-BE49-F238E27FC236}">
              <a16:creationId xmlns:a16="http://schemas.microsoft.com/office/drawing/2014/main" id="{00000000-0008-0000-0400-0000A2010000}"/>
            </a:ext>
          </a:extLst>
        </xdr:cNvPr>
        <xdr:cNvSpPr txBox="1"/>
      </xdr:nvSpPr>
      <xdr:spPr>
        <a:xfrm>
          <a:off x="16598900" y="12297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37846</xdr:rowOff>
    </xdr:from>
    <xdr:to>
      <xdr:col>82</xdr:col>
      <xdr:colOff>196850</xdr:colOff>
      <xdr:row>73</xdr:row>
      <xdr:rowOff>37846</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6421100" y="12553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149861</xdr:rowOff>
    </xdr:from>
    <xdr:to>
      <xdr:col>82</xdr:col>
      <xdr:colOff>107950</xdr:colOff>
      <xdr:row>79</xdr:row>
      <xdr:rowOff>10413</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5671800" y="13522961"/>
          <a:ext cx="838200" cy="3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159021</xdr:rowOff>
    </xdr:from>
    <xdr:ext cx="762000" cy="259045"/>
    <xdr:sp macro="" textlink="">
      <xdr:nvSpPr>
        <xdr:cNvPr id="421" name="公債費以外平均値テキスト">
          <a:extLst>
            <a:ext uri="{FF2B5EF4-FFF2-40B4-BE49-F238E27FC236}">
              <a16:creationId xmlns:a16="http://schemas.microsoft.com/office/drawing/2014/main" id="{00000000-0008-0000-0400-0000A5010000}"/>
            </a:ext>
          </a:extLst>
        </xdr:cNvPr>
        <xdr:cNvSpPr txBox="1"/>
      </xdr:nvSpPr>
      <xdr:spPr>
        <a:xfrm>
          <a:off x="16598900" y="13189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99568</xdr:rowOff>
    </xdr:from>
    <xdr:to>
      <xdr:col>78</xdr:col>
      <xdr:colOff>69850</xdr:colOff>
      <xdr:row>79</xdr:row>
      <xdr:rowOff>10413</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4782800" y="13129768"/>
          <a:ext cx="889000" cy="425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69342</xdr:rowOff>
    </xdr:from>
    <xdr:to>
      <xdr:col>78</xdr:col>
      <xdr:colOff>120650</xdr:colOff>
      <xdr:row>77</xdr:row>
      <xdr:rowOff>170942</xdr:rowOff>
    </xdr:to>
    <xdr:sp macro="" textlink="">
      <xdr:nvSpPr>
        <xdr:cNvPr id="424" name="フローチャート: 判断 423">
          <a:extLst>
            <a:ext uri="{FF2B5EF4-FFF2-40B4-BE49-F238E27FC236}">
              <a16:creationId xmlns:a16="http://schemas.microsoft.com/office/drawing/2014/main" id="{00000000-0008-0000-0400-0000A8010000}"/>
            </a:ext>
          </a:extLst>
        </xdr:cNvPr>
        <xdr:cNvSpPr/>
      </xdr:nvSpPr>
      <xdr:spPr>
        <a:xfrm>
          <a:off x="15621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9669</xdr:rowOff>
    </xdr:from>
    <xdr:ext cx="7366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5290800" y="13039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99568</xdr:rowOff>
    </xdr:from>
    <xdr:to>
      <xdr:col>73</xdr:col>
      <xdr:colOff>180975</xdr:colOff>
      <xdr:row>77</xdr:row>
      <xdr:rowOff>124713</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3893800" y="13129768"/>
          <a:ext cx="889000" cy="196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37337</xdr:rowOff>
    </xdr:from>
    <xdr:to>
      <xdr:col>74</xdr:col>
      <xdr:colOff>31750</xdr:colOff>
      <xdr:row>77</xdr:row>
      <xdr:rowOff>138937</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4732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123714</xdr:rowOff>
    </xdr:from>
    <xdr:ext cx="762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4401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124713</xdr:rowOff>
    </xdr:from>
    <xdr:to>
      <xdr:col>69</xdr:col>
      <xdr:colOff>92075</xdr:colOff>
      <xdr:row>78</xdr:row>
      <xdr:rowOff>131572</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3004800" y="13326363"/>
          <a:ext cx="889000" cy="178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94487</xdr:rowOff>
    </xdr:from>
    <xdr:to>
      <xdr:col>69</xdr:col>
      <xdr:colOff>142875</xdr:colOff>
      <xdr:row>77</xdr:row>
      <xdr:rowOff>24637</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3843000" y="13124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34815</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3512800" y="12893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105918</xdr:rowOff>
    </xdr:from>
    <xdr:to>
      <xdr:col>65</xdr:col>
      <xdr:colOff>53975</xdr:colOff>
      <xdr:row>78</xdr:row>
      <xdr:rowOff>36068</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2954000" y="13307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46245</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2623800" y="13076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99061</xdr:rowOff>
    </xdr:from>
    <xdr:to>
      <xdr:col>82</xdr:col>
      <xdr:colOff>158750</xdr:colOff>
      <xdr:row>79</xdr:row>
      <xdr:rowOff>29211</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6459200" y="1347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71138</xdr:rowOff>
    </xdr:from>
    <xdr:ext cx="762000" cy="259045"/>
    <xdr:sp macro="" textlink="">
      <xdr:nvSpPr>
        <xdr:cNvPr id="440" name="公債費以外該当値テキスト">
          <a:extLst>
            <a:ext uri="{FF2B5EF4-FFF2-40B4-BE49-F238E27FC236}">
              <a16:creationId xmlns:a16="http://schemas.microsoft.com/office/drawing/2014/main" id="{00000000-0008-0000-0400-0000B8010000}"/>
            </a:ext>
          </a:extLst>
        </xdr:cNvPr>
        <xdr:cNvSpPr txBox="1"/>
      </xdr:nvSpPr>
      <xdr:spPr>
        <a:xfrm>
          <a:off x="165989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131063</xdr:rowOff>
    </xdr:from>
    <xdr:to>
      <xdr:col>78</xdr:col>
      <xdr:colOff>120650</xdr:colOff>
      <xdr:row>79</xdr:row>
      <xdr:rowOff>61213</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5621000" y="1350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45990</xdr:rowOff>
    </xdr:from>
    <xdr:ext cx="7366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290800" y="135905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48768</xdr:rowOff>
    </xdr:from>
    <xdr:to>
      <xdr:col>74</xdr:col>
      <xdr:colOff>31750</xdr:colOff>
      <xdr:row>76</xdr:row>
      <xdr:rowOff>150368</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4732000" y="1307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160545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401800" y="1284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73913</xdr:rowOff>
    </xdr:from>
    <xdr:to>
      <xdr:col>69</xdr:col>
      <xdr:colOff>142875</xdr:colOff>
      <xdr:row>78</xdr:row>
      <xdr:rowOff>4063</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3843000" y="1327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160290</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336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80772</xdr:rowOff>
    </xdr:from>
    <xdr:to>
      <xdr:col>65</xdr:col>
      <xdr:colOff>53975</xdr:colOff>
      <xdr:row>79</xdr:row>
      <xdr:rowOff>10922</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2954000" y="1345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167149</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3540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新潟県刈羽村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142888</xdr:rowOff>
    </xdr:from>
    <xdr:to>
      <xdr:col>29</xdr:col>
      <xdr:colOff>127000</xdr:colOff>
      <xdr:row>18</xdr:row>
      <xdr:rowOff>147829</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76463"/>
          <a:ext cx="0" cy="120509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119906</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53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147829</xdr:rowOff>
    </xdr:from>
    <xdr:to>
      <xdr:col>30</xdr:col>
      <xdr:colOff>25400</xdr:colOff>
      <xdr:row>18</xdr:row>
      <xdr:rowOff>147829</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8155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57815</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19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142888</xdr:rowOff>
    </xdr:from>
    <xdr:to>
      <xdr:col>30</xdr:col>
      <xdr:colOff>25400</xdr:colOff>
      <xdr:row>11</xdr:row>
      <xdr:rowOff>142888</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7646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46100</xdr:rowOff>
    </xdr:from>
    <xdr:to>
      <xdr:col>29</xdr:col>
      <xdr:colOff>127000</xdr:colOff>
      <xdr:row>18</xdr:row>
      <xdr:rowOff>71208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179825"/>
          <a:ext cx="647700" cy="251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38667</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829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22140</xdr:rowOff>
    </xdr:from>
    <xdr:to>
      <xdr:col>29</xdr:col>
      <xdr:colOff>177800</xdr:colOff>
      <xdr:row>17</xdr:row>
      <xdr:rowOff>123740</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29844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71208</xdr:rowOff>
    </xdr:from>
    <xdr:to>
      <xdr:col>26</xdr:col>
      <xdr:colOff>50800</xdr:colOff>
      <xdr:row>18</xdr:row>
      <xdr:rowOff>81089</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204933"/>
          <a:ext cx="698500" cy="98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68512</xdr:rowOff>
    </xdr:from>
    <xdr:to>
      <xdr:col>26</xdr:col>
      <xdr:colOff>101600</xdr:colOff>
      <xdr:row>17</xdr:row>
      <xdr:rowOff>170112</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030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8839</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2799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78403</xdr:rowOff>
    </xdr:from>
    <xdr:to>
      <xdr:col>22</xdr:col>
      <xdr:colOff>114300</xdr:colOff>
      <xdr:row>18</xdr:row>
      <xdr:rowOff>81089</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a:off x="3606800" y="3212128"/>
          <a:ext cx="698500" cy="26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109151</xdr:rowOff>
    </xdr:from>
    <xdr:to>
      <xdr:col>22</xdr:col>
      <xdr:colOff>165100</xdr:colOff>
      <xdr:row>18</xdr:row>
      <xdr:rowOff>39301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0714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49478</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2840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78403</xdr:rowOff>
    </xdr:from>
    <xdr:to>
      <xdr:col>18</xdr:col>
      <xdr:colOff>177800</xdr:colOff>
      <xdr:row>18</xdr:row>
      <xdr:rowOff>91089</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212128"/>
          <a:ext cx="698500" cy="126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129098</xdr:rowOff>
    </xdr:from>
    <xdr:to>
      <xdr:col>19</xdr:col>
      <xdr:colOff>38100</xdr:colOff>
      <xdr:row>18</xdr:row>
      <xdr:rowOff>59248</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0913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69425</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2860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115279</xdr:rowOff>
    </xdr:from>
    <xdr:to>
      <xdr:col>15</xdr:col>
      <xdr:colOff>101600</xdr:colOff>
      <xdr:row>18</xdr:row>
      <xdr:rowOff>45429</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077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55606</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846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166750</xdr:rowOff>
    </xdr:from>
    <xdr:to>
      <xdr:col>29</xdr:col>
      <xdr:colOff>177800</xdr:colOff>
      <xdr:row>18</xdr:row>
      <xdr:rowOff>96900</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1290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75327</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3037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20408</xdr:rowOff>
    </xdr:from>
    <xdr:to>
      <xdr:col>26</xdr:col>
      <xdr:colOff>101600</xdr:colOff>
      <xdr:row>18</xdr:row>
      <xdr:rowOff>122008</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1541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106785</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32405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30289</xdr:rowOff>
    </xdr:from>
    <xdr:to>
      <xdr:col>22</xdr:col>
      <xdr:colOff>165100</xdr:colOff>
      <xdr:row>18</xdr:row>
      <xdr:rowOff>131890</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164014"/>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116667</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3250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27603</xdr:rowOff>
    </xdr:from>
    <xdr:to>
      <xdr:col>19</xdr:col>
      <xdr:colOff>38100</xdr:colOff>
      <xdr:row>18</xdr:row>
      <xdr:rowOff>129203</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1613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113980</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324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40289</xdr:rowOff>
    </xdr:from>
    <xdr:to>
      <xdr:col>15</xdr:col>
      <xdr:colOff>101600</xdr:colOff>
      <xdr:row>18</xdr:row>
      <xdr:rowOff>141889</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1740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126666</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26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1" name="人口1人当たり決算額の推移グラフ枠445">
          <a:extLst>
            <a:ext uri="{FF2B5EF4-FFF2-40B4-BE49-F238E27FC236}">
              <a16:creationId xmlns:a16="http://schemas.microsoft.com/office/drawing/2014/main" id="{00000000-0008-0000-0500-000065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16461</xdr:rowOff>
    </xdr:from>
    <xdr:to>
      <xdr:col>29</xdr:col>
      <xdr:colOff>127000</xdr:colOff>
      <xdr:row>37</xdr:row>
      <xdr:rowOff>334272</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flipV="1">
          <a:off x="5651500" y="6283911"/>
          <a:ext cx="0" cy="117506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306387</xdr:rowOff>
    </xdr:from>
    <xdr:ext cx="762000" cy="259045"/>
    <xdr:sp macro="" textlink="">
      <xdr:nvSpPr>
        <xdr:cNvPr id="103" name="人口1人当たり決算額の推移最小値テキスト445">
          <a:extLst>
            <a:ext uri="{FF2B5EF4-FFF2-40B4-BE49-F238E27FC236}">
              <a16:creationId xmlns:a16="http://schemas.microsoft.com/office/drawing/2014/main" id="{00000000-0008-0000-0500-000067000000}"/>
            </a:ext>
          </a:extLst>
        </xdr:cNvPr>
        <xdr:cNvSpPr txBox="1"/>
      </xdr:nvSpPr>
      <xdr:spPr>
        <a:xfrm>
          <a:off x="5740400" y="7431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334272</xdr:rowOff>
    </xdr:from>
    <xdr:to>
      <xdr:col>30</xdr:col>
      <xdr:colOff>25400</xdr:colOff>
      <xdr:row>37</xdr:row>
      <xdr:rowOff>334272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5562600" y="745897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102838</xdr:rowOff>
    </xdr:from>
    <xdr:ext cx="762000" cy="259045"/>
    <xdr:sp macro="" textlink="">
      <xdr:nvSpPr>
        <xdr:cNvPr id="105" name="人口1人当たり決算額の推移最大値テキスト445">
          <a:extLst>
            <a:ext uri="{FF2B5EF4-FFF2-40B4-BE49-F238E27FC236}">
              <a16:creationId xmlns:a16="http://schemas.microsoft.com/office/drawing/2014/main" id="{00000000-0008-0000-0500-000069000000}"/>
            </a:ext>
          </a:extLst>
        </xdr:cNvPr>
        <xdr:cNvSpPr txBox="1"/>
      </xdr:nvSpPr>
      <xdr:spPr>
        <a:xfrm>
          <a:off x="5740400" y="602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16461</xdr:rowOff>
    </xdr:from>
    <xdr:to>
      <xdr:col>30</xdr:col>
      <xdr:colOff>25400</xdr:colOff>
      <xdr:row>34</xdr:row>
      <xdr:rowOff>16461</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628391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296210</xdr:rowOff>
    </xdr:from>
    <xdr:to>
      <xdr:col>29</xdr:col>
      <xdr:colOff>127000</xdr:colOff>
      <xdr:row>37</xdr:row>
      <xdr:rowOff>307622</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003800" y="7420910"/>
          <a:ext cx="647700" cy="114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293918</xdr:rowOff>
    </xdr:from>
    <xdr:ext cx="762000" cy="259045"/>
    <xdr:sp macro="" textlink="">
      <xdr:nvSpPr>
        <xdr:cNvPr id="108" name="人口1人当たり決算額の推移平均値テキスト445">
          <a:extLst>
            <a:ext uri="{FF2B5EF4-FFF2-40B4-BE49-F238E27FC236}">
              <a16:creationId xmlns:a16="http://schemas.microsoft.com/office/drawing/2014/main" id="{00000000-0008-0000-0500-00006C000000}"/>
            </a:ext>
          </a:extLst>
        </xdr:cNvPr>
        <xdr:cNvSpPr txBox="1"/>
      </xdr:nvSpPr>
      <xdr:spPr>
        <a:xfrm>
          <a:off x="5740400" y="69042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105941</xdr:rowOff>
    </xdr:from>
    <xdr:to>
      <xdr:col>29</xdr:col>
      <xdr:colOff>177800</xdr:colOff>
      <xdr:row>37</xdr:row>
      <xdr:rowOff>36091</xdr:rowOff>
    </xdr:to>
    <xdr:sp macro="" textlink="">
      <xdr:nvSpPr>
        <xdr:cNvPr id="109" name="フローチャート: 判断 108">
          <a:extLst>
            <a:ext uri="{FF2B5EF4-FFF2-40B4-BE49-F238E27FC236}">
              <a16:creationId xmlns:a16="http://schemas.microsoft.com/office/drawing/2014/main" id="{00000000-0008-0000-0500-00006D000000}"/>
            </a:ext>
          </a:extLst>
        </xdr:cNvPr>
        <xdr:cNvSpPr/>
      </xdr:nvSpPr>
      <xdr:spPr bwMode="auto">
        <a:xfrm>
          <a:off x="5600700" y="70591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307622</xdr:rowOff>
    </xdr:from>
    <xdr:to>
      <xdr:col>26</xdr:col>
      <xdr:colOff>50800</xdr:colOff>
      <xdr:row>37</xdr:row>
      <xdr:rowOff>314652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4305300" y="7432322"/>
          <a:ext cx="698500" cy="70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88339</xdr:rowOff>
    </xdr:from>
    <xdr:to>
      <xdr:col>26</xdr:col>
      <xdr:colOff>101600</xdr:colOff>
      <xdr:row>37</xdr:row>
      <xdr:rowOff>18489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4953000" y="70415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200116</xdr:rowOff>
    </xdr:from>
    <xdr:ext cx="736600" cy="259045"/>
    <xdr:sp macro="" textlink="">
      <xdr:nvSpPr>
        <xdr:cNvPr id="112" name="テキスト ボックス 111">
          <a:extLst>
            <a:ext uri="{FF2B5EF4-FFF2-40B4-BE49-F238E27FC236}">
              <a16:creationId xmlns:a16="http://schemas.microsoft.com/office/drawing/2014/main" id="{00000000-0008-0000-0500-000070000000}"/>
            </a:ext>
          </a:extLst>
        </xdr:cNvPr>
        <xdr:cNvSpPr txBox="1"/>
      </xdr:nvSpPr>
      <xdr:spPr>
        <a:xfrm>
          <a:off x="4622800" y="68104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314652</xdr:rowOff>
    </xdr:from>
    <xdr:to>
      <xdr:col>22</xdr:col>
      <xdr:colOff>114300</xdr:colOff>
      <xdr:row>37</xdr:row>
      <xdr:rowOff>322099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3606800" y="7439352"/>
          <a:ext cx="698500" cy="74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135248</xdr:rowOff>
    </xdr:from>
    <xdr:to>
      <xdr:col>22</xdr:col>
      <xdr:colOff>165100</xdr:colOff>
      <xdr:row>37</xdr:row>
      <xdr:rowOff>65398</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254500" y="70884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247025</xdr:rowOff>
    </xdr:from>
    <xdr:ext cx="7620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3924300" y="6857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322099</xdr:rowOff>
    </xdr:from>
    <xdr:to>
      <xdr:col>18</xdr:col>
      <xdr:colOff>177800</xdr:colOff>
      <xdr:row>37</xdr:row>
      <xdr:rowOff>325162</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2908300" y="7446799"/>
          <a:ext cx="698500" cy="30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153136</xdr:rowOff>
    </xdr:from>
    <xdr:to>
      <xdr:col>19</xdr:col>
      <xdr:colOff>38100</xdr:colOff>
      <xdr:row>37</xdr:row>
      <xdr:rowOff>83286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3556000" y="71063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264913</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225800" y="6875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161754</xdr:rowOff>
    </xdr:from>
    <xdr:to>
      <xdr:col>15</xdr:col>
      <xdr:colOff>101600</xdr:colOff>
      <xdr:row>37</xdr:row>
      <xdr:rowOff>91904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2857500" y="71150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273531</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2527300" y="688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245410</xdr:rowOff>
    </xdr:from>
    <xdr:to>
      <xdr:col>29</xdr:col>
      <xdr:colOff>177800</xdr:colOff>
      <xdr:row>38</xdr:row>
      <xdr:rowOff>4110</xdr:rowOff>
    </xdr:to>
    <xdr:sp macro="" textlink="">
      <xdr:nvSpPr>
        <xdr:cNvPr id="126" name="楕円 125">
          <a:extLst>
            <a:ext uri="{FF2B5EF4-FFF2-40B4-BE49-F238E27FC236}">
              <a16:creationId xmlns:a16="http://schemas.microsoft.com/office/drawing/2014/main" id="{00000000-0008-0000-0500-00007E000000}"/>
            </a:ext>
          </a:extLst>
        </xdr:cNvPr>
        <xdr:cNvSpPr/>
      </xdr:nvSpPr>
      <xdr:spPr bwMode="auto">
        <a:xfrm>
          <a:off x="5600700" y="73701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153987</xdr:rowOff>
    </xdr:from>
    <xdr:ext cx="762000" cy="259045"/>
    <xdr:sp macro="" textlink="">
      <xdr:nvSpPr>
        <xdr:cNvPr id="127" name="人口1人当たり決算額の推移該当値テキスト445">
          <a:extLst>
            <a:ext uri="{FF2B5EF4-FFF2-40B4-BE49-F238E27FC236}">
              <a16:creationId xmlns:a16="http://schemas.microsoft.com/office/drawing/2014/main" id="{00000000-0008-0000-0500-00007F000000}"/>
            </a:ext>
          </a:extLst>
        </xdr:cNvPr>
        <xdr:cNvSpPr txBox="1"/>
      </xdr:nvSpPr>
      <xdr:spPr>
        <a:xfrm>
          <a:off x="5740400" y="7278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256822</xdr:rowOff>
    </xdr:from>
    <xdr:to>
      <xdr:col>26</xdr:col>
      <xdr:colOff>101600</xdr:colOff>
      <xdr:row>38</xdr:row>
      <xdr:rowOff>15522</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4953000" y="73815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299</xdr:rowOff>
    </xdr:from>
    <xdr:ext cx="7366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622800" y="74678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263852</xdr:rowOff>
    </xdr:from>
    <xdr:to>
      <xdr:col>22</xdr:col>
      <xdr:colOff>165100</xdr:colOff>
      <xdr:row>38</xdr:row>
      <xdr:rowOff>22552</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254500" y="73885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7329</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924300" y="7474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271299</xdr:rowOff>
    </xdr:from>
    <xdr:to>
      <xdr:col>19</xdr:col>
      <xdr:colOff>38100</xdr:colOff>
      <xdr:row>38</xdr:row>
      <xdr:rowOff>29999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3556000" y="73959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14776</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225800" y="748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274362</xdr:rowOff>
    </xdr:from>
    <xdr:to>
      <xdr:col>15</xdr:col>
      <xdr:colOff>101600</xdr:colOff>
      <xdr:row>38</xdr:row>
      <xdr:rowOff>33062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2857500" y="73990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17839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527300" y="7485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新潟県刈羽村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4,222
4,138
26.27
7,117,177
6,603,731
477,786
3,431,780
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3180</xdr:rowOff>
    </xdr:from>
    <xdr:to>
      <xdr:col>24</xdr:col>
      <xdr:colOff>62865</xdr:colOff>
      <xdr:row>37</xdr:row>
      <xdr:rowOff>141723</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318130"/>
          <a:ext cx="1270" cy="1167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145550</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4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141723</xdr:rowOff>
    </xdr:from>
    <xdr:to>
      <xdr:col>24</xdr:col>
      <xdr:colOff>152400</xdr:colOff>
      <xdr:row>37</xdr:row>
      <xdr:rowOff>141723</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485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121307</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93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741,664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3180</xdr:rowOff>
    </xdr:from>
    <xdr:to>
      <xdr:col>24</xdr:col>
      <xdr:colOff>152400</xdr:colOff>
      <xdr:row>31</xdr:row>
      <xdr:rowOff>3180</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318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158175</xdr:rowOff>
    </xdr:from>
    <xdr:to>
      <xdr:col>24</xdr:col>
      <xdr:colOff>63500</xdr:colOff>
      <xdr:row>37</xdr:row>
      <xdr:rowOff>12139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330375"/>
          <a:ext cx="838200" cy="25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73801</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0745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50924</xdr:rowOff>
    </xdr:from>
    <xdr:to>
      <xdr:col>24</xdr:col>
      <xdr:colOff>114300</xdr:colOff>
      <xdr:row>36</xdr:row>
      <xdr:rowOff>152524</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223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12139</xdr:rowOff>
    </xdr:from>
    <xdr:to>
      <xdr:col>19</xdr:col>
      <xdr:colOff>177800</xdr:colOff>
      <xdr:row>37</xdr:row>
      <xdr:rowOff>22120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355789"/>
          <a:ext cx="889000" cy="9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93952</xdr:rowOff>
    </xdr:from>
    <xdr:to>
      <xdr:col>20</xdr:col>
      <xdr:colOff>38100</xdr:colOff>
      <xdr:row>37</xdr:row>
      <xdr:rowOff>24102</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266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40629</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041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19679</xdr:rowOff>
    </xdr:from>
    <xdr:to>
      <xdr:col>15</xdr:col>
      <xdr:colOff>50800</xdr:colOff>
      <xdr:row>37</xdr:row>
      <xdr:rowOff>22120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019300" y="6363329"/>
          <a:ext cx="889000" cy="2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122893</xdr:rowOff>
    </xdr:from>
    <xdr:to>
      <xdr:col>15</xdr:col>
      <xdr:colOff>101600</xdr:colOff>
      <xdr:row>37</xdr:row>
      <xdr:rowOff>53043</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295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69570</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070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19679</xdr:rowOff>
    </xdr:from>
    <xdr:to>
      <xdr:col>10</xdr:col>
      <xdr:colOff>114300</xdr:colOff>
      <xdr:row>37</xdr:row>
      <xdr:rowOff>31631</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363329"/>
          <a:ext cx="889000" cy="11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136948</xdr:rowOff>
    </xdr:from>
    <xdr:to>
      <xdr:col>10</xdr:col>
      <xdr:colOff>165100</xdr:colOff>
      <xdr:row>37</xdr:row>
      <xdr:rowOff>67098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09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83625</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084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127528</xdr:rowOff>
    </xdr:from>
    <xdr:to>
      <xdr:col>6</xdr:col>
      <xdr:colOff>38100</xdr:colOff>
      <xdr:row>37</xdr:row>
      <xdr:rowOff>57678</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2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74205</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074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107375</xdr:rowOff>
    </xdr:from>
    <xdr:to>
      <xdr:col>24</xdr:col>
      <xdr:colOff>114300</xdr:colOff>
      <xdr:row>37</xdr:row>
      <xdr:rowOff>37525</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27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85802</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258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132789</xdr:rowOff>
    </xdr:from>
    <xdr:to>
      <xdr:col>20</xdr:col>
      <xdr:colOff>38100</xdr:colOff>
      <xdr:row>37</xdr:row>
      <xdr:rowOff>62939</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30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54066</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6397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142770</xdr:rowOff>
    </xdr:from>
    <xdr:to>
      <xdr:col>15</xdr:col>
      <xdr:colOff>101600</xdr:colOff>
      <xdr:row>37</xdr:row>
      <xdr:rowOff>72920</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31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64047</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4076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140329</xdr:rowOff>
    </xdr:from>
    <xdr:to>
      <xdr:col>10</xdr:col>
      <xdr:colOff>165100</xdr:colOff>
      <xdr:row>37</xdr:row>
      <xdr:rowOff>70479</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312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61606</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405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152281</xdr:rowOff>
    </xdr:from>
    <xdr:to>
      <xdr:col>6</xdr:col>
      <xdr:colOff>38100</xdr:colOff>
      <xdr:row>37</xdr:row>
      <xdr:rowOff>82431</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324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73558</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417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4463</xdr:rowOff>
    </xdr:from>
    <xdr:to>
      <xdr:col>24</xdr:col>
      <xdr:colOff>62865</xdr:colOff>
      <xdr:row>58</xdr:row>
      <xdr:rowOff>74660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8413"/>
          <a:ext cx="1270" cy="1270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78487</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22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74660</xdr:rowOff>
    </xdr:from>
    <xdr:to>
      <xdr:col>24</xdr:col>
      <xdr:colOff>152400</xdr:colOff>
      <xdr:row>58</xdr:row>
      <xdr:rowOff>74660</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8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122590</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23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4463</xdr:rowOff>
    </xdr:from>
    <xdr:to>
      <xdr:col>24</xdr:col>
      <xdr:colOff>152400</xdr:colOff>
      <xdr:row>51</xdr:row>
      <xdr:rowOff>4463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8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156037</xdr:rowOff>
    </xdr:from>
    <xdr:to>
      <xdr:col>24</xdr:col>
      <xdr:colOff>63500</xdr:colOff>
      <xdr:row>56</xdr:row>
      <xdr:rowOff>50597</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585787"/>
          <a:ext cx="838200" cy="66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120209</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214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141782</xdr:rowOff>
    </xdr:from>
    <xdr:to>
      <xdr:col>24</xdr:col>
      <xdr:colOff>114300</xdr:colOff>
      <xdr:row>57</xdr:row>
      <xdr:rowOff>71932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2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50597</xdr:rowOff>
    </xdr:from>
    <xdr:to>
      <xdr:col>19</xdr:col>
      <xdr:colOff>177800</xdr:colOff>
      <xdr:row>56</xdr:row>
      <xdr:rowOff>60558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651797"/>
          <a:ext cx="889000" cy="9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4460</xdr:rowOff>
    </xdr:from>
    <xdr:to>
      <xdr:col>20</xdr:col>
      <xdr:colOff>38100</xdr:colOff>
      <xdr:row>57</xdr:row>
      <xdr:rowOff>106060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7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97187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869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60558</xdr:rowOff>
    </xdr:from>
    <xdr:to>
      <xdr:col>15</xdr:col>
      <xdr:colOff>50800</xdr:colOff>
      <xdr:row>56</xdr:row>
      <xdr:rowOff>66742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661758"/>
          <a:ext cx="889000" cy="6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16491</xdr:rowOff>
    </xdr:from>
    <xdr:to>
      <xdr:col>15</xdr:col>
      <xdr:colOff>101600</xdr:colOff>
      <xdr:row>57</xdr:row>
      <xdr:rowOff>118091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8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109218</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881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66742</xdr:rowOff>
    </xdr:from>
    <xdr:to>
      <xdr:col>10</xdr:col>
      <xdr:colOff>114300</xdr:colOff>
      <xdr:row>56</xdr:row>
      <xdr:rowOff>102252</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667942"/>
          <a:ext cx="889000" cy="35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30786</xdr:rowOff>
    </xdr:from>
    <xdr:to>
      <xdr:col>10</xdr:col>
      <xdr:colOff>165100</xdr:colOff>
      <xdr:row>57</xdr:row>
      <xdr:rowOff>132386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03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123513</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896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60041</xdr:rowOff>
    </xdr:from>
    <xdr:to>
      <xdr:col>6</xdr:col>
      <xdr:colOff>38100</xdr:colOff>
      <xdr:row>57</xdr:row>
      <xdr:rowOff>161641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32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152768</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925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105237</xdr:rowOff>
    </xdr:from>
    <xdr:to>
      <xdr:col>24</xdr:col>
      <xdr:colOff>114300</xdr:colOff>
      <xdr:row>56</xdr:row>
      <xdr:rowOff>35387</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534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128114</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386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171247</xdr:rowOff>
    </xdr:from>
    <xdr:to>
      <xdr:col>20</xdr:col>
      <xdr:colOff>38100</xdr:colOff>
      <xdr:row>56</xdr:row>
      <xdr:rowOff>101397</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600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117924</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376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9758</xdr:rowOff>
    </xdr:from>
    <xdr:to>
      <xdr:col>15</xdr:col>
      <xdr:colOff>101600</xdr:colOff>
      <xdr:row>56</xdr:row>
      <xdr:rowOff>111358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610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127885</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386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15942</xdr:rowOff>
    </xdr:from>
    <xdr:to>
      <xdr:col>10</xdr:col>
      <xdr:colOff>165100</xdr:colOff>
      <xdr:row>56</xdr:row>
      <xdr:rowOff>117542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617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134069</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392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51452</xdr:rowOff>
    </xdr:from>
    <xdr:to>
      <xdr:col>6</xdr:col>
      <xdr:colOff>38100</xdr:colOff>
      <xdr:row>56</xdr:row>
      <xdr:rowOff>153052</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652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169579</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427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45242</xdr:rowOff>
    </xdr:from>
    <xdr:to>
      <xdr:col>24</xdr:col>
      <xdr:colOff>62865</xdr:colOff>
      <xdr:row>78</xdr:row>
      <xdr:rowOff>126890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046742"/>
          <a:ext cx="1270" cy="1453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130717</xdr:rowOff>
    </xdr:from>
    <xdr:ext cx="469744"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0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126890</xdr:rowOff>
    </xdr:from>
    <xdr:to>
      <xdr:col>24</xdr:col>
      <xdr:colOff>152400</xdr:colOff>
      <xdr:row>78</xdr:row>
      <xdr:rowOff>126890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9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163369</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1821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45242</xdr:rowOff>
    </xdr:from>
    <xdr:to>
      <xdr:col>24</xdr:col>
      <xdr:colOff>152400</xdr:colOff>
      <xdr:row>70</xdr:row>
      <xdr:rowOff>45242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046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131873</xdr:rowOff>
    </xdr:from>
    <xdr:to>
      <xdr:col>24</xdr:col>
      <xdr:colOff>63500</xdr:colOff>
      <xdr:row>77</xdr:row>
      <xdr:rowOff>147765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333523"/>
          <a:ext cx="838200" cy="15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124423</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29831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101546</xdr:rowOff>
    </xdr:from>
    <xdr:to>
      <xdr:col>24</xdr:col>
      <xdr:colOff>114300</xdr:colOff>
      <xdr:row>77</xdr:row>
      <xdr:rowOff>31696</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131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130273</xdr:rowOff>
    </xdr:from>
    <xdr:to>
      <xdr:col>19</xdr:col>
      <xdr:colOff>177800</xdr:colOff>
      <xdr:row>77</xdr:row>
      <xdr:rowOff>131873</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331923"/>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17111</xdr:rowOff>
    </xdr:from>
    <xdr:to>
      <xdr:col>20</xdr:col>
      <xdr:colOff>38100</xdr:colOff>
      <xdr:row>77</xdr:row>
      <xdr:rowOff>118711</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18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135238</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2993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123679</xdr:rowOff>
    </xdr:from>
    <xdr:to>
      <xdr:col>15</xdr:col>
      <xdr:colOff>50800</xdr:colOff>
      <xdr:row>77</xdr:row>
      <xdr:rowOff>130273</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3325329"/>
          <a:ext cx="889000" cy="6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22541</xdr:rowOff>
    </xdr:from>
    <xdr:to>
      <xdr:col>15</xdr:col>
      <xdr:colOff>101600</xdr:colOff>
      <xdr:row>77</xdr:row>
      <xdr:rowOff>124141</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2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140668</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2999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123679</xdr:rowOff>
    </xdr:from>
    <xdr:to>
      <xdr:col>10</xdr:col>
      <xdr:colOff>114300</xdr:colOff>
      <xdr:row>77</xdr:row>
      <xdr:rowOff>161299</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325329"/>
          <a:ext cx="889000" cy="3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25724</xdr:rowOff>
    </xdr:from>
    <xdr:to>
      <xdr:col>10</xdr:col>
      <xdr:colOff>165100</xdr:colOff>
      <xdr:row>77</xdr:row>
      <xdr:rowOff>127324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27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143851</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00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11066</xdr:rowOff>
    </xdr:from>
    <xdr:to>
      <xdr:col>6</xdr:col>
      <xdr:colOff>38100</xdr:colOff>
      <xdr:row>77</xdr:row>
      <xdr:rowOff>112666</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12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129193</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2987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96965</xdr:rowOff>
    </xdr:from>
    <xdr:to>
      <xdr:col>24</xdr:col>
      <xdr:colOff>114300</xdr:colOff>
      <xdr:row>78</xdr:row>
      <xdr:rowOff>27115</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29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75392</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77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81073</xdr:rowOff>
    </xdr:from>
    <xdr:to>
      <xdr:col>20</xdr:col>
      <xdr:colOff>38100</xdr:colOff>
      <xdr:row>78</xdr:row>
      <xdr:rowOff>11223</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282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2350</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3375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79473</xdr:rowOff>
    </xdr:from>
    <xdr:to>
      <xdr:col>15</xdr:col>
      <xdr:colOff>101600</xdr:colOff>
      <xdr:row>78</xdr:row>
      <xdr:rowOff>9623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281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750</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3373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72879</xdr:rowOff>
    </xdr:from>
    <xdr:to>
      <xdr:col>10</xdr:col>
      <xdr:colOff>165100</xdr:colOff>
      <xdr:row>78</xdr:row>
      <xdr:rowOff>3029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274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165606</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336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110499</xdr:rowOff>
    </xdr:from>
    <xdr:to>
      <xdr:col>6</xdr:col>
      <xdr:colOff>38100</xdr:colOff>
      <xdr:row>78</xdr:row>
      <xdr:rowOff>40649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12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31776</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3404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162082</xdr:rowOff>
    </xdr:from>
    <xdr:to>
      <xdr:col>24</xdr:col>
      <xdr:colOff>62865</xdr:colOff>
      <xdr:row>99</xdr:row>
      <xdr:rowOff>81592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92582"/>
          <a:ext cx="1270" cy="146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85419</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058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81592</xdr:rowOff>
    </xdr:from>
    <xdr:to>
      <xdr:col>24</xdr:col>
      <xdr:colOff>152400</xdr:colOff>
      <xdr:row>99</xdr:row>
      <xdr:rowOff>81592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055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108759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67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162082</xdr:rowOff>
    </xdr:from>
    <xdr:to>
      <xdr:col>24</xdr:col>
      <xdr:colOff>152400</xdr:colOff>
      <xdr:row>90</xdr:row>
      <xdr:rowOff>162082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92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27446</xdr:rowOff>
    </xdr:from>
    <xdr:to>
      <xdr:col>24</xdr:col>
      <xdr:colOff>63500</xdr:colOff>
      <xdr:row>97</xdr:row>
      <xdr:rowOff>68835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658096"/>
          <a:ext cx="838200" cy="41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94077</xdr:rowOff>
    </xdr:from>
    <xdr:ext cx="534377"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2103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71200</xdr:rowOff>
    </xdr:from>
    <xdr:to>
      <xdr:col>24</xdr:col>
      <xdr:colOff>114300</xdr:colOff>
      <xdr:row>96</xdr:row>
      <xdr:rowOff>1350</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5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68835</xdr:rowOff>
    </xdr:from>
    <xdr:to>
      <xdr:col>19</xdr:col>
      <xdr:colOff>177800</xdr:colOff>
      <xdr:row>97</xdr:row>
      <xdr:rowOff>138295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699485"/>
          <a:ext cx="889000" cy="69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89999</xdr:rowOff>
    </xdr:from>
    <xdr:to>
      <xdr:col>20</xdr:col>
      <xdr:colOff>38100</xdr:colOff>
      <xdr:row>96</xdr:row>
      <xdr:rowOff>20149</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377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36676</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152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149453</xdr:rowOff>
    </xdr:from>
    <xdr:to>
      <xdr:col>15</xdr:col>
      <xdr:colOff>50800</xdr:colOff>
      <xdr:row>97</xdr:row>
      <xdr:rowOff>138295</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608653"/>
          <a:ext cx="889000" cy="16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27081</xdr:rowOff>
    </xdr:from>
    <xdr:to>
      <xdr:col>15</xdr:col>
      <xdr:colOff>101600</xdr:colOff>
      <xdr:row>96</xdr:row>
      <xdr:rowOff>128681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486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145208</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261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149453</xdr:rowOff>
    </xdr:from>
    <xdr:to>
      <xdr:col>10</xdr:col>
      <xdr:colOff>114300</xdr:colOff>
      <xdr:row>98</xdr:row>
      <xdr:rowOff>23746</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608653"/>
          <a:ext cx="889000" cy="217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106665</xdr:rowOff>
    </xdr:from>
    <xdr:to>
      <xdr:col>10</xdr:col>
      <xdr:colOff>165100</xdr:colOff>
      <xdr:row>96</xdr:row>
      <xdr:rowOff>36815</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39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53342</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52111" y="16169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152963</xdr:rowOff>
    </xdr:from>
    <xdr:to>
      <xdr:col>6</xdr:col>
      <xdr:colOff>38100</xdr:colOff>
      <xdr:row>97</xdr:row>
      <xdr:rowOff>83113</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6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99640</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387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148096</xdr:rowOff>
    </xdr:from>
    <xdr:to>
      <xdr:col>24</xdr:col>
      <xdr:colOff>114300</xdr:colOff>
      <xdr:row>97</xdr:row>
      <xdr:rowOff>78246</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607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126523</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585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18035</xdr:rowOff>
    </xdr:from>
    <xdr:to>
      <xdr:col>20</xdr:col>
      <xdr:colOff>38100</xdr:colOff>
      <xdr:row>97</xdr:row>
      <xdr:rowOff>119635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648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110762</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741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87495</xdr:rowOff>
    </xdr:from>
    <xdr:to>
      <xdr:col>15</xdr:col>
      <xdr:colOff>101600</xdr:colOff>
      <xdr:row>98</xdr:row>
      <xdr:rowOff>17645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71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8772</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810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98653</xdr:rowOff>
    </xdr:from>
    <xdr:to>
      <xdr:col>10</xdr:col>
      <xdr:colOff>165100</xdr:colOff>
      <xdr:row>97</xdr:row>
      <xdr:rowOff>28803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557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19930</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650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144396</xdr:rowOff>
    </xdr:from>
    <xdr:to>
      <xdr:col>6</xdr:col>
      <xdr:colOff>38100</xdr:colOff>
      <xdr:row>98</xdr:row>
      <xdr:rowOff>74546</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775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65673</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867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98920</xdr:rowOff>
    </xdr:from>
    <xdr:to>
      <xdr:col>54</xdr:col>
      <xdr:colOff>189865</xdr:colOff>
      <xdr:row>37</xdr:row>
      <xdr:rowOff>129136</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242420"/>
          <a:ext cx="1270" cy="12303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132963</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476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129136</xdr:rowOff>
    </xdr:from>
    <xdr:to>
      <xdr:col>55</xdr:col>
      <xdr:colOff>88900</xdr:colOff>
      <xdr:row>37</xdr:row>
      <xdr:rowOff>129136</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472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45597</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17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617,839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98920</xdr:rowOff>
    </xdr:from>
    <xdr:to>
      <xdr:col>55</xdr:col>
      <xdr:colOff>88900</xdr:colOff>
      <xdr:row>30</xdr:row>
      <xdr:rowOff>98920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24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129136</xdr:rowOff>
    </xdr:from>
    <xdr:to>
      <xdr:col>55</xdr:col>
      <xdr:colOff>0</xdr:colOff>
      <xdr:row>37</xdr:row>
      <xdr:rowOff>133464</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472786"/>
          <a:ext cx="838200" cy="4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81700</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59110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58823</xdr:rowOff>
    </xdr:from>
    <xdr:to>
      <xdr:col>55</xdr:col>
      <xdr:colOff>50800</xdr:colOff>
      <xdr:row>35</xdr:row>
      <xdr:rowOff>160423</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0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116070</xdr:rowOff>
    </xdr:from>
    <xdr:to>
      <xdr:col>50</xdr:col>
      <xdr:colOff>114300</xdr:colOff>
      <xdr:row>37</xdr:row>
      <xdr:rowOff>133464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459720"/>
          <a:ext cx="889000" cy="17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158918</xdr:rowOff>
    </xdr:from>
    <xdr:to>
      <xdr:col>50</xdr:col>
      <xdr:colOff>165100</xdr:colOff>
      <xdr:row>36</xdr:row>
      <xdr:rowOff>89068</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15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105595</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5934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79311</xdr:rowOff>
    </xdr:from>
    <xdr:to>
      <xdr:col>45</xdr:col>
      <xdr:colOff>177800</xdr:colOff>
      <xdr:row>37</xdr:row>
      <xdr:rowOff>116070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7861300" y="6422961"/>
          <a:ext cx="889000" cy="36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166329</xdr:rowOff>
    </xdr:from>
    <xdr:to>
      <xdr:col>46</xdr:col>
      <xdr:colOff>38100</xdr:colOff>
      <xdr:row>36</xdr:row>
      <xdr:rowOff>96479</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167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113006</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5942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167891</xdr:rowOff>
    </xdr:from>
    <xdr:to>
      <xdr:col>41</xdr:col>
      <xdr:colOff>50800</xdr:colOff>
      <xdr:row>37</xdr:row>
      <xdr:rowOff>79311</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825741"/>
          <a:ext cx="889000" cy="597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36823</xdr:rowOff>
    </xdr:from>
    <xdr:to>
      <xdr:col>41</xdr:col>
      <xdr:colOff>101600</xdr:colOff>
      <xdr:row>36</xdr:row>
      <xdr:rowOff>138423</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20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154950</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5984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119542</xdr:rowOff>
    </xdr:from>
    <xdr:to>
      <xdr:col>36</xdr:col>
      <xdr:colOff>165100</xdr:colOff>
      <xdr:row>35</xdr:row>
      <xdr:rowOff>49692</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948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40819</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6041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78336</xdr:rowOff>
    </xdr:from>
    <xdr:to>
      <xdr:col>55</xdr:col>
      <xdr:colOff>50800</xdr:colOff>
      <xdr:row>38</xdr:row>
      <xdr:rowOff>8486</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421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164713</xdr:rowOff>
    </xdr:from>
    <xdr:ext cx="534377"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336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82664</xdr:rowOff>
    </xdr:from>
    <xdr:to>
      <xdr:col>50</xdr:col>
      <xdr:colOff>165100</xdr:colOff>
      <xdr:row>38</xdr:row>
      <xdr:rowOff>12814</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42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3941</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72111" y="6519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65270</xdr:rowOff>
    </xdr:from>
    <xdr:to>
      <xdr:col>46</xdr:col>
      <xdr:colOff>38100</xdr:colOff>
      <xdr:row>37</xdr:row>
      <xdr:rowOff>166870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40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157997</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83111" y="6501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28511</xdr:rowOff>
    </xdr:from>
    <xdr:to>
      <xdr:col>41</xdr:col>
      <xdr:colOff>101600</xdr:colOff>
      <xdr:row>37</xdr:row>
      <xdr:rowOff>130111</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37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121238</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464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117091</xdr:rowOff>
    </xdr:from>
    <xdr:to>
      <xdr:col>36</xdr:col>
      <xdr:colOff>165100</xdr:colOff>
      <xdr:row>34</xdr:row>
      <xdr:rowOff>47241</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774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63768</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550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105042</xdr:rowOff>
    </xdr:from>
    <xdr:to>
      <xdr:col>54</xdr:col>
      <xdr:colOff>189865</xdr:colOff>
      <xdr:row>59</xdr:row>
      <xdr:rowOff>17278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48992"/>
          <a:ext cx="1270" cy="128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21105</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136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17278</xdr:rowOff>
    </xdr:from>
    <xdr:to>
      <xdr:col>55</xdr:col>
      <xdr:colOff>88900</xdr:colOff>
      <xdr:row>59</xdr:row>
      <xdr:rowOff>17278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132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51719</xdr:rowOff>
    </xdr:from>
    <xdr:ext cx="690189"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24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105042</xdr:rowOff>
    </xdr:from>
    <xdr:to>
      <xdr:col>55</xdr:col>
      <xdr:colOff>88900</xdr:colOff>
      <xdr:row>51</xdr:row>
      <xdr:rowOff>105042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48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33373</xdr:rowOff>
    </xdr:from>
    <xdr:to>
      <xdr:col>55</xdr:col>
      <xdr:colOff>0</xdr:colOff>
      <xdr:row>58</xdr:row>
      <xdr:rowOff>122837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639300" y="9977473"/>
          <a:ext cx="838200" cy="89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88091</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8607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65214</xdr:rowOff>
    </xdr:from>
    <xdr:to>
      <xdr:col>55</xdr:col>
      <xdr:colOff>50800</xdr:colOff>
      <xdr:row>58</xdr:row>
      <xdr:rowOff>166814</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10009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33373</xdr:rowOff>
    </xdr:from>
    <xdr:to>
      <xdr:col>50</xdr:col>
      <xdr:colOff>114300</xdr:colOff>
      <xdr:row>58</xdr:row>
      <xdr:rowOff>145386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977473"/>
          <a:ext cx="889000" cy="112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57219</xdr:rowOff>
    </xdr:from>
    <xdr:to>
      <xdr:col>50</xdr:col>
      <xdr:colOff>165100</xdr:colOff>
      <xdr:row>58</xdr:row>
      <xdr:rowOff>158819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10001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149946</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10094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56293</xdr:rowOff>
    </xdr:from>
    <xdr:to>
      <xdr:col>45</xdr:col>
      <xdr:colOff>177800</xdr:colOff>
      <xdr:row>58</xdr:row>
      <xdr:rowOff>145386</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10000393"/>
          <a:ext cx="889000" cy="89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59113</xdr:rowOff>
    </xdr:from>
    <xdr:to>
      <xdr:col>46</xdr:col>
      <xdr:colOff>38100</xdr:colOff>
      <xdr:row>58</xdr:row>
      <xdr:rowOff>160713</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10003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5790</xdr:rowOff>
    </xdr:from>
    <xdr:ext cx="599010"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50795" y="9778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56293</xdr:rowOff>
    </xdr:from>
    <xdr:to>
      <xdr:col>41</xdr:col>
      <xdr:colOff>50800</xdr:colOff>
      <xdr:row>58</xdr:row>
      <xdr:rowOff>94986</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6972300" y="10000393"/>
          <a:ext cx="889000" cy="38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39360</xdr:rowOff>
    </xdr:from>
    <xdr:to>
      <xdr:col>41</xdr:col>
      <xdr:colOff>101600</xdr:colOff>
      <xdr:row>58</xdr:row>
      <xdr:rowOff>140960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983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132087</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61795" y="10076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64663</xdr:rowOff>
    </xdr:from>
    <xdr:to>
      <xdr:col>36</xdr:col>
      <xdr:colOff>165100</xdr:colOff>
      <xdr:row>58</xdr:row>
      <xdr:rowOff>166263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1000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157390</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10101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72037</xdr:rowOff>
    </xdr:from>
    <xdr:to>
      <xdr:col>55</xdr:col>
      <xdr:colOff>50800</xdr:colOff>
      <xdr:row>59</xdr:row>
      <xdr:rowOff>2187</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10016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43641</xdr:rowOff>
    </xdr:from>
    <xdr:ext cx="599010"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987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154023</xdr:rowOff>
    </xdr:from>
    <xdr:to>
      <xdr:col>50</xdr:col>
      <xdr:colOff>165100</xdr:colOff>
      <xdr:row>58</xdr:row>
      <xdr:rowOff>84173</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926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100700</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39795" y="9701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94586</xdr:rowOff>
    </xdr:from>
    <xdr:to>
      <xdr:col>46</xdr:col>
      <xdr:colOff>38100</xdr:colOff>
      <xdr:row>59</xdr:row>
      <xdr:rowOff>24736</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10038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15863</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50795" y="10131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5493</xdr:rowOff>
    </xdr:from>
    <xdr:to>
      <xdr:col>41</xdr:col>
      <xdr:colOff>101600</xdr:colOff>
      <xdr:row>58</xdr:row>
      <xdr:rowOff>107093</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949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123620</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61795" y="9724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44186</xdr:rowOff>
    </xdr:from>
    <xdr:to>
      <xdr:col>36</xdr:col>
      <xdr:colOff>165100</xdr:colOff>
      <xdr:row>58</xdr:row>
      <xdr:rowOff>145786</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988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162313</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672795" y="9763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101378</xdr:rowOff>
    </xdr:from>
    <xdr:to>
      <xdr:col>54</xdr:col>
      <xdr:colOff>189865</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02878"/>
          <a:ext cx="1270" cy="1409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48055</xdr:rowOff>
    </xdr:from>
    <xdr:ext cx="599010"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878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101378</xdr:rowOff>
    </xdr:from>
    <xdr:to>
      <xdr:col>55</xdr:col>
      <xdr:colOff>88900</xdr:colOff>
      <xdr:row>70</xdr:row>
      <xdr:rowOff>101378</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02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171097</xdr:rowOff>
    </xdr:from>
    <xdr:to>
      <xdr:col>55</xdr:col>
      <xdr:colOff>0</xdr:colOff>
      <xdr:row>78</xdr:row>
      <xdr:rowOff>132772</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9639300" y="13029847"/>
          <a:ext cx="838200" cy="476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90885</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3121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68008</xdr:rowOff>
    </xdr:from>
    <xdr:to>
      <xdr:col>55</xdr:col>
      <xdr:colOff>50800</xdr:colOff>
      <xdr:row>77</xdr:row>
      <xdr:rowOff>169608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26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171097</xdr:rowOff>
    </xdr:from>
    <xdr:to>
      <xdr:col>50</xdr:col>
      <xdr:colOff>114300</xdr:colOff>
      <xdr:row>78</xdr:row>
      <xdr:rowOff>35982</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8750300" y="13029847"/>
          <a:ext cx="889000" cy="379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30060</xdr:rowOff>
    </xdr:from>
    <xdr:to>
      <xdr:col>50</xdr:col>
      <xdr:colOff>165100</xdr:colOff>
      <xdr:row>77</xdr:row>
      <xdr:rowOff>131660</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231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77</xdr:row>
      <xdr:rowOff>122787</xdr:rowOff>
    </xdr:from>
    <xdr:ext cx="599010"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39795" y="13324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35982</xdr:rowOff>
    </xdr:from>
    <xdr:to>
      <xdr:col>45</xdr:col>
      <xdr:colOff>177800</xdr:colOff>
      <xdr:row>78</xdr:row>
      <xdr:rowOff>134342</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7861300" y="13409082"/>
          <a:ext cx="889000" cy="98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9827</xdr:rowOff>
    </xdr:from>
    <xdr:to>
      <xdr:col>46</xdr:col>
      <xdr:colOff>38100</xdr:colOff>
      <xdr:row>77</xdr:row>
      <xdr:rowOff>111427</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11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75</xdr:row>
      <xdr:rowOff>127954</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50795" y="12986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2504</xdr:rowOff>
    </xdr:from>
    <xdr:to>
      <xdr:col>41</xdr:col>
      <xdr:colOff>50800</xdr:colOff>
      <xdr:row>78</xdr:row>
      <xdr:rowOff>134342</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6972300" y="13375604"/>
          <a:ext cx="889000" cy="131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155688</xdr:rowOff>
    </xdr:from>
    <xdr:to>
      <xdr:col>41</xdr:col>
      <xdr:colOff>101600</xdr:colOff>
      <xdr:row>77</xdr:row>
      <xdr:rowOff>85838</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185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75</xdr:row>
      <xdr:rowOff>102364</xdr:rowOff>
    </xdr:from>
    <xdr:ext cx="59901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61795" y="12961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86502</xdr:rowOff>
    </xdr:from>
    <xdr:to>
      <xdr:col>36</xdr:col>
      <xdr:colOff>165100</xdr:colOff>
      <xdr:row>78</xdr:row>
      <xdr:rowOff>16652</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28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33179</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3063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81972</xdr:rowOff>
    </xdr:from>
    <xdr:to>
      <xdr:col>55</xdr:col>
      <xdr:colOff>50800</xdr:colOff>
      <xdr:row>79</xdr:row>
      <xdr:rowOff>12122</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345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168349</xdr:rowOff>
    </xdr:from>
    <xdr:ext cx="469744"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3369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120296</xdr:rowOff>
    </xdr:from>
    <xdr:to>
      <xdr:col>50</xdr:col>
      <xdr:colOff>165100</xdr:colOff>
      <xdr:row>76</xdr:row>
      <xdr:rowOff>50447</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297904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74</xdr:row>
      <xdr:rowOff>66973</xdr:rowOff>
    </xdr:from>
    <xdr:ext cx="59901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339795" y="12754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156632</xdr:rowOff>
    </xdr:from>
    <xdr:to>
      <xdr:col>46</xdr:col>
      <xdr:colOff>38100</xdr:colOff>
      <xdr:row>78</xdr:row>
      <xdr:rowOff>86782</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358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77909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483111" y="13451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83542</xdr:rowOff>
    </xdr:from>
    <xdr:to>
      <xdr:col>41</xdr:col>
      <xdr:colOff>101600</xdr:colOff>
      <xdr:row>79</xdr:row>
      <xdr:rowOff>13692</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456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4819</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26428" y="13549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123154</xdr:rowOff>
    </xdr:from>
    <xdr:to>
      <xdr:col>36</xdr:col>
      <xdr:colOff>165100</xdr:colOff>
      <xdr:row>78</xdr:row>
      <xdr:rowOff>53304</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3324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44431</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05111" y="13417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118263</xdr:rowOff>
    </xdr:from>
    <xdr:to>
      <xdr:col>54</xdr:col>
      <xdr:colOff>189865</xdr:colOff>
      <xdr:row>98</xdr:row>
      <xdr:rowOff>101352</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48763"/>
          <a:ext cx="1270" cy="1354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105179</xdr:rowOff>
    </xdr:from>
    <xdr:ext cx="534377"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907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101352</xdr:rowOff>
    </xdr:from>
    <xdr:to>
      <xdr:col>55</xdr:col>
      <xdr:colOff>88900</xdr:colOff>
      <xdr:row>98</xdr:row>
      <xdr:rowOff>101352</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903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64940</xdr:rowOff>
    </xdr:from>
    <xdr:ext cx="599010"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323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609,378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118263</xdr:rowOff>
    </xdr:from>
    <xdr:to>
      <xdr:col>55</xdr:col>
      <xdr:colOff>88900</xdr:colOff>
      <xdr:row>90</xdr:row>
      <xdr:rowOff>118263</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48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152633</xdr:rowOff>
    </xdr:from>
    <xdr:to>
      <xdr:col>55</xdr:col>
      <xdr:colOff>0</xdr:colOff>
      <xdr:row>95</xdr:row>
      <xdr:rowOff>170945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9639300" y="16440383"/>
          <a:ext cx="838200" cy="18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85709</xdr:rowOff>
    </xdr:from>
    <xdr:ext cx="599010"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5449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107282</xdr:rowOff>
    </xdr:from>
    <xdr:to>
      <xdr:col>55</xdr:col>
      <xdr:colOff>50800</xdr:colOff>
      <xdr:row>97</xdr:row>
      <xdr:rowOff>37432</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566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152633</xdr:rowOff>
    </xdr:from>
    <xdr:to>
      <xdr:col>50</xdr:col>
      <xdr:colOff>114300</xdr:colOff>
      <xdr:row>97</xdr:row>
      <xdr:rowOff>142084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8750300" y="16440383"/>
          <a:ext cx="889000" cy="332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91467</xdr:rowOff>
    </xdr:from>
    <xdr:to>
      <xdr:col>50</xdr:col>
      <xdr:colOff>165100</xdr:colOff>
      <xdr:row>97</xdr:row>
      <xdr:rowOff>21617</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550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97</xdr:row>
      <xdr:rowOff>12744</xdr:rowOff>
    </xdr:from>
    <xdr:ext cx="599010"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39795" y="16643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83567</xdr:rowOff>
    </xdr:from>
    <xdr:to>
      <xdr:col>45</xdr:col>
      <xdr:colOff>177800</xdr:colOff>
      <xdr:row>97</xdr:row>
      <xdr:rowOff>142084</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7861300" y="16199867"/>
          <a:ext cx="889000" cy="572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136037</xdr:rowOff>
    </xdr:from>
    <xdr:to>
      <xdr:col>46</xdr:col>
      <xdr:colOff>38100</xdr:colOff>
      <xdr:row>97</xdr:row>
      <xdr:rowOff>66187</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59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82714</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50795" y="16370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83567</xdr:rowOff>
    </xdr:from>
    <xdr:to>
      <xdr:col>41</xdr:col>
      <xdr:colOff>50800</xdr:colOff>
      <xdr:row>96</xdr:row>
      <xdr:rowOff>50361</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6972300" y="16199867"/>
          <a:ext cx="889000" cy="309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169948</xdr:rowOff>
    </xdr:from>
    <xdr:to>
      <xdr:col>41</xdr:col>
      <xdr:colOff>101600</xdr:colOff>
      <xdr:row>96</xdr:row>
      <xdr:rowOff>100098</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457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91225</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61795" y="16550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67993</xdr:rowOff>
    </xdr:from>
    <xdr:to>
      <xdr:col>36</xdr:col>
      <xdr:colOff>165100</xdr:colOff>
      <xdr:row>96</xdr:row>
      <xdr:rowOff>169593</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52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160720</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672795" y="16619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120145</xdr:rowOff>
    </xdr:from>
    <xdr:to>
      <xdr:col>55</xdr:col>
      <xdr:colOff>50800</xdr:colOff>
      <xdr:row>96</xdr:row>
      <xdr:rowOff>50295</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407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143022</xdr:rowOff>
    </xdr:from>
    <xdr:ext cx="599010"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259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101833</xdr:rowOff>
    </xdr:from>
    <xdr:to>
      <xdr:col>50</xdr:col>
      <xdr:colOff>165100</xdr:colOff>
      <xdr:row>96</xdr:row>
      <xdr:rowOff>31983</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389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48510</xdr:rowOff>
    </xdr:from>
    <xdr:ext cx="59901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39795" y="16164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91284</xdr:rowOff>
    </xdr:from>
    <xdr:to>
      <xdr:col>46</xdr:col>
      <xdr:colOff>38100</xdr:colOff>
      <xdr:row>98</xdr:row>
      <xdr:rowOff>21434</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721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12561</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814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32767</xdr:rowOff>
    </xdr:from>
    <xdr:to>
      <xdr:col>41</xdr:col>
      <xdr:colOff>101600</xdr:colOff>
      <xdr:row>94</xdr:row>
      <xdr:rowOff>134367</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149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92</xdr:row>
      <xdr:rowOff>150894</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61795" y="159242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171011</xdr:rowOff>
    </xdr:from>
    <xdr:to>
      <xdr:col>36</xdr:col>
      <xdr:colOff>165100</xdr:colOff>
      <xdr:row>96</xdr:row>
      <xdr:rowOff>101161</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458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117688</xdr:rowOff>
    </xdr:from>
    <xdr:ext cx="59901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672795" y="16233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災害復旧事業費グラフ枠">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163410</xdr:rowOff>
    </xdr:from>
    <xdr:to>
      <xdr:col>85</xdr:col>
      <xdr:colOff>126364</xdr:colOff>
      <xdr:row>39</xdr:row>
      <xdr:rowOff>44450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flipV="1">
          <a:off x="16317595" y="5135460"/>
          <a:ext cx="1269" cy="1595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09" name="災害復旧事業費最小値テキスト">
          <a:extLst>
            <a:ext uri="{FF2B5EF4-FFF2-40B4-BE49-F238E27FC236}">
              <a16:creationId xmlns:a16="http://schemas.microsoft.com/office/drawing/2014/main" id="{00000000-0008-0000-0600-0000FD01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110087</xdr:rowOff>
    </xdr:from>
    <xdr:ext cx="599010" cy="259045"/>
    <xdr:sp macro="" textlink="">
      <xdr:nvSpPr>
        <xdr:cNvPr id="511" name="災害復旧事業費最大値テキスト">
          <a:extLst>
            <a:ext uri="{FF2B5EF4-FFF2-40B4-BE49-F238E27FC236}">
              <a16:creationId xmlns:a16="http://schemas.microsoft.com/office/drawing/2014/main" id="{00000000-0008-0000-0600-0000FF010000}"/>
            </a:ext>
          </a:extLst>
        </xdr:cNvPr>
        <xdr:cNvSpPr txBox="1"/>
      </xdr:nvSpPr>
      <xdr:spPr>
        <a:xfrm>
          <a:off x="16370300" y="4910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29</xdr:row>
      <xdr:rowOff>163410</xdr:rowOff>
    </xdr:from>
    <xdr:to>
      <xdr:col>86</xdr:col>
      <xdr:colOff>25400</xdr:colOff>
      <xdr:row>29</xdr:row>
      <xdr:rowOff>163410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5135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170180</xdr:rowOff>
    </xdr:from>
    <xdr:to>
      <xdr:col>85</xdr:col>
      <xdr:colOff>127000</xdr:colOff>
      <xdr:row>39</xdr:row>
      <xdr:rowOff>3812</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5481300" y="6685280"/>
          <a:ext cx="838200" cy="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64316</xdr:rowOff>
    </xdr:from>
    <xdr:ext cx="534377" cy="259045"/>
    <xdr:sp macro="" textlink="">
      <xdr:nvSpPr>
        <xdr:cNvPr id="514" name="災害復旧事業費平均値テキスト">
          <a:extLst>
            <a:ext uri="{FF2B5EF4-FFF2-40B4-BE49-F238E27FC236}">
              <a16:creationId xmlns:a16="http://schemas.microsoft.com/office/drawing/2014/main" id="{00000000-0008-0000-0600-000002020000}"/>
            </a:ext>
          </a:extLst>
        </xdr:cNvPr>
        <xdr:cNvSpPr txBox="1"/>
      </xdr:nvSpPr>
      <xdr:spPr>
        <a:xfrm>
          <a:off x="16370300" y="6407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41439</xdr:rowOff>
    </xdr:from>
    <xdr:to>
      <xdr:col>85</xdr:col>
      <xdr:colOff>177800</xdr:colOff>
      <xdr:row>38</xdr:row>
      <xdr:rowOff>143039</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6268700" y="6556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170180</xdr:rowOff>
    </xdr:from>
    <xdr:to>
      <xdr:col>81</xdr:col>
      <xdr:colOff>50800</xdr:colOff>
      <xdr:row>39</xdr:row>
      <xdr:rowOff>44450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4592300" y="66852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18682</xdr:rowOff>
    </xdr:from>
    <xdr:to>
      <xdr:col>81</xdr:col>
      <xdr:colOff>101600</xdr:colOff>
      <xdr:row>38</xdr:row>
      <xdr:rowOff>120282</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5430500" y="653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136809</xdr:rowOff>
    </xdr:from>
    <xdr:ext cx="534377"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5214111" y="630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40079</xdr:rowOff>
    </xdr:from>
    <xdr:to>
      <xdr:col>76</xdr:col>
      <xdr:colOff>165100</xdr:colOff>
      <xdr:row>38</xdr:row>
      <xdr:rowOff>141679</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4541500" y="6555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158206</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325111" y="6330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41301</xdr:rowOff>
    </xdr:from>
    <xdr:to>
      <xdr:col>72</xdr:col>
      <xdr:colOff>38100</xdr:colOff>
      <xdr:row>38</xdr:row>
      <xdr:rowOff>142901</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3652500" y="6556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159429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3436111" y="6331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44361</xdr:rowOff>
    </xdr:from>
    <xdr:to>
      <xdr:col>67</xdr:col>
      <xdr:colOff>101600</xdr:colOff>
      <xdr:row>38</xdr:row>
      <xdr:rowOff>145961</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2763500" y="6559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162488</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2547111" y="6334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124462</xdr:rowOff>
    </xdr:from>
    <xdr:to>
      <xdr:col>85</xdr:col>
      <xdr:colOff>177800</xdr:colOff>
      <xdr:row>39</xdr:row>
      <xdr:rowOff>54612</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6268700" y="6639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39389</xdr:rowOff>
    </xdr:from>
    <xdr:ext cx="534377" cy="259045"/>
    <xdr:sp macro="" textlink="">
      <xdr:nvSpPr>
        <xdr:cNvPr id="533" name="災害復旧事業費該当値テキスト">
          <a:extLst>
            <a:ext uri="{FF2B5EF4-FFF2-40B4-BE49-F238E27FC236}">
              <a16:creationId xmlns:a16="http://schemas.microsoft.com/office/drawing/2014/main" id="{00000000-0008-0000-0600-000015020000}"/>
            </a:ext>
          </a:extLst>
        </xdr:cNvPr>
        <xdr:cNvSpPr txBox="1"/>
      </xdr:nvSpPr>
      <xdr:spPr>
        <a:xfrm>
          <a:off x="16370300" y="6554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119380</xdr:rowOff>
    </xdr:from>
    <xdr:to>
      <xdr:col>81</xdr:col>
      <xdr:colOff>101600</xdr:colOff>
      <xdr:row>39</xdr:row>
      <xdr:rowOff>49530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5430500" y="663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40657</xdr:rowOff>
    </xdr:from>
    <xdr:ext cx="534377"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14111" y="6727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6" name="失業対策事業費グラフ枠">
          <a:extLst>
            <a:ext uri="{FF2B5EF4-FFF2-40B4-BE49-F238E27FC236}">
              <a16:creationId xmlns:a16="http://schemas.microsoft.com/office/drawing/2014/main" id="{00000000-0008-0000-0600-00002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8" name="失業対策事業費最小値テキスト">
          <a:extLst>
            <a:ext uri="{FF2B5EF4-FFF2-40B4-BE49-F238E27FC236}">
              <a16:creationId xmlns:a16="http://schemas.microsoft.com/office/drawing/2014/main" id="{00000000-0008-0000-0600-00002E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0" name="失業対策事業費最大値テキスト">
          <a:extLst>
            <a:ext uri="{FF2B5EF4-FFF2-40B4-BE49-F238E27FC236}">
              <a16:creationId xmlns:a16="http://schemas.microsoft.com/office/drawing/2014/main" id="{00000000-0008-0000-0600-000030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3" name="失業対策事業費平均値テキスト">
          <a:extLst>
            <a:ext uri="{FF2B5EF4-FFF2-40B4-BE49-F238E27FC236}">
              <a16:creationId xmlns:a16="http://schemas.microsoft.com/office/drawing/2014/main" id="{00000000-0008-0000-0600-000033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2" name="失業対策事業費該当値テキスト">
          <a:extLst>
            <a:ext uri="{FF2B5EF4-FFF2-40B4-BE49-F238E27FC236}">
              <a16:creationId xmlns:a16="http://schemas.microsoft.com/office/drawing/2014/main" id="{00000000-0008-0000-0600-000046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1" name="公債費グラフ枠">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39571</xdr:rowOff>
    </xdr:from>
    <xdr:to>
      <xdr:col>85</xdr:col>
      <xdr:colOff>126364</xdr:colOff>
      <xdr:row>78</xdr:row>
      <xdr:rowOff>138075</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flipV="1">
          <a:off x="16317595" y="12041071"/>
          <a:ext cx="1269" cy="14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141902</xdr:rowOff>
    </xdr:from>
    <xdr:ext cx="378565" cy="259045"/>
    <xdr:sp macro="" textlink="">
      <xdr:nvSpPr>
        <xdr:cNvPr id="613" name="公債費最小値テキスト">
          <a:extLst>
            <a:ext uri="{FF2B5EF4-FFF2-40B4-BE49-F238E27FC236}">
              <a16:creationId xmlns:a16="http://schemas.microsoft.com/office/drawing/2014/main" id="{00000000-0008-0000-0600-000065020000}"/>
            </a:ext>
          </a:extLst>
        </xdr:cNvPr>
        <xdr:cNvSpPr txBox="1"/>
      </xdr:nvSpPr>
      <xdr:spPr>
        <a:xfrm>
          <a:off x="16370300" y="13515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138075</xdr:rowOff>
    </xdr:from>
    <xdr:to>
      <xdr:col>86</xdr:col>
      <xdr:colOff>25400</xdr:colOff>
      <xdr:row>78</xdr:row>
      <xdr:rowOff>138075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3511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157698</xdr:rowOff>
    </xdr:from>
    <xdr:ext cx="599010" cy="259045"/>
    <xdr:sp macro="" textlink="">
      <xdr:nvSpPr>
        <xdr:cNvPr id="615" name="公債費最大値テキスト">
          <a:extLst>
            <a:ext uri="{FF2B5EF4-FFF2-40B4-BE49-F238E27FC236}">
              <a16:creationId xmlns:a16="http://schemas.microsoft.com/office/drawing/2014/main" id="{00000000-0008-0000-0600-000067020000}"/>
            </a:ext>
          </a:extLst>
        </xdr:cNvPr>
        <xdr:cNvSpPr txBox="1"/>
      </xdr:nvSpPr>
      <xdr:spPr>
        <a:xfrm>
          <a:off x="16370300" y="11816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39571</xdr:rowOff>
    </xdr:from>
    <xdr:to>
      <xdr:col>86</xdr:col>
      <xdr:colOff>25400</xdr:colOff>
      <xdr:row>70</xdr:row>
      <xdr:rowOff>39571</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6230600" y="12041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138075</xdr:rowOff>
    </xdr:from>
    <xdr:to>
      <xdr:col>85</xdr:col>
      <xdr:colOff>127000</xdr:colOff>
      <xdr:row>78</xdr:row>
      <xdr:rowOff>138100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5481300" y="13511175"/>
          <a:ext cx="838200" cy="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116228</xdr:rowOff>
    </xdr:from>
    <xdr:ext cx="599010" cy="259045"/>
    <xdr:sp macro="" textlink="">
      <xdr:nvSpPr>
        <xdr:cNvPr id="618" name="公債費平均値テキスト">
          <a:extLst>
            <a:ext uri="{FF2B5EF4-FFF2-40B4-BE49-F238E27FC236}">
              <a16:creationId xmlns:a16="http://schemas.microsoft.com/office/drawing/2014/main" id="{00000000-0008-0000-0600-00006A020000}"/>
            </a:ext>
          </a:extLst>
        </xdr:cNvPr>
        <xdr:cNvSpPr txBox="1"/>
      </xdr:nvSpPr>
      <xdr:spPr>
        <a:xfrm>
          <a:off x="16370300" y="12974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93351</xdr:rowOff>
    </xdr:from>
    <xdr:to>
      <xdr:col>85</xdr:col>
      <xdr:colOff>177800</xdr:colOff>
      <xdr:row>77</xdr:row>
      <xdr:rowOff>23501</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6268700" y="13123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138100</xdr:rowOff>
    </xdr:from>
    <xdr:to>
      <xdr:col>81</xdr:col>
      <xdr:colOff>50800</xdr:colOff>
      <xdr:row>78</xdr:row>
      <xdr:rowOff>138125</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4592300" y="13511200"/>
          <a:ext cx="889000" cy="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82181</xdr:rowOff>
    </xdr:from>
    <xdr:to>
      <xdr:col>81</xdr:col>
      <xdr:colOff>101600</xdr:colOff>
      <xdr:row>77</xdr:row>
      <xdr:rowOff>12331</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5430500" y="13112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28859</xdr:rowOff>
    </xdr:from>
    <xdr:ext cx="599010"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5181795" y="12887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138125</xdr:rowOff>
    </xdr:from>
    <xdr:to>
      <xdr:col>76</xdr:col>
      <xdr:colOff>114300</xdr:colOff>
      <xdr:row>78</xdr:row>
      <xdr:rowOff>138131</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3703300" y="13511225"/>
          <a:ext cx="889000" cy="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139695</xdr:rowOff>
    </xdr:from>
    <xdr:to>
      <xdr:col>76</xdr:col>
      <xdr:colOff>165100</xdr:colOff>
      <xdr:row>77</xdr:row>
      <xdr:rowOff>69845</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4541500" y="13169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86372</xdr:rowOff>
    </xdr:from>
    <xdr:ext cx="599010"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4292795" y="12945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138131</xdr:rowOff>
    </xdr:from>
    <xdr:to>
      <xdr:col>71</xdr:col>
      <xdr:colOff>177800</xdr:colOff>
      <xdr:row>78</xdr:row>
      <xdr:rowOff>138157</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2814300" y="13511231"/>
          <a:ext cx="889000" cy="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143790</xdr:rowOff>
    </xdr:from>
    <xdr:to>
      <xdr:col>72</xdr:col>
      <xdr:colOff>38100</xdr:colOff>
      <xdr:row>77</xdr:row>
      <xdr:rowOff>73940</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3652500" y="1317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90466</xdr:rowOff>
    </xdr:from>
    <xdr:ext cx="59901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3403795" y="12949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150414</xdr:rowOff>
    </xdr:from>
    <xdr:to>
      <xdr:col>67</xdr:col>
      <xdr:colOff>101600</xdr:colOff>
      <xdr:row>77</xdr:row>
      <xdr:rowOff>80564</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2763500" y="1318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97091</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514795" y="12955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87275</xdr:rowOff>
    </xdr:from>
    <xdr:to>
      <xdr:col>85</xdr:col>
      <xdr:colOff>177800</xdr:colOff>
      <xdr:row>79</xdr:row>
      <xdr:rowOff>17425</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6268700" y="13460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2202</xdr:rowOff>
    </xdr:from>
    <xdr:ext cx="378565" cy="259045"/>
    <xdr:sp macro="" textlink="">
      <xdr:nvSpPr>
        <xdr:cNvPr id="637" name="公債費該当値テキスト">
          <a:extLst>
            <a:ext uri="{FF2B5EF4-FFF2-40B4-BE49-F238E27FC236}">
              <a16:creationId xmlns:a16="http://schemas.microsoft.com/office/drawing/2014/main" id="{00000000-0008-0000-0600-00007D020000}"/>
            </a:ext>
          </a:extLst>
        </xdr:cNvPr>
        <xdr:cNvSpPr txBox="1"/>
      </xdr:nvSpPr>
      <xdr:spPr>
        <a:xfrm>
          <a:off x="16370300" y="13375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87300</xdr:rowOff>
    </xdr:from>
    <xdr:to>
      <xdr:col>81</xdr:col>
      <xdr:colOff>101600</xdr:colOff>
      <xdr:row>79</xdr:row>
      <xdr:rowOff>17450</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5430500" y="1346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8577</xdr:rowOff>
    </xdr:from>
    <xdr:ext cx="378565"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92017" y="135531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87325</xdr:rowOff>
    </xdr:from>
    <xdr:to>
      <xdr:col>76</xdr:col>
      <xdr:colOff>165100</xdr:colOff>
      <xdr:row>79</xdr:row>
      <xdr:rowOff>17475</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4541500" y="13460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8602</xdr:rowOff>
    </xdr:from>
    <xdr:ext cx="378565"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403017" y="135531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87331</xdr:rowOff>
    </xdr:from>
    <xdr:to>
      <xdr:col>72</xdr:col>
      <xdr:colOff>38100</xdr:colOff>
      <xdr:row>79</xdr:row>
      <xdr:rowOff>17481</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3652500" y="13460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8608</xdr:rowOff>
    </xdr:from>
    <xdr:ext cx="378565"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514017" y="135531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87357</xdr:rowOff>
    </xdr:from>
    <xdr:to>
      <xdr:col>67</xdr:col>
      <xdr:colOff>101600</xdr:colOff>
      <xdr:row>79</xdr:row>
      <xdr:rowOff>17507</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2763500" y="13460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8634</xdr:rowOff>
    </xdr:from>
    <xdr:ext cx="378565"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625017" y="135531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149157</xdr:rowOff>
    </xdr:from>
    <xdr:to>
      <xdr:col>85</xdr:col>
      <xdr:colOff>126364</xdr:colOff>
      <xdr:row>98</xdr:row>
      <xdr:rowOff>138019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579657"/>
          <a:ext cx="1269" cy="1360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141846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69439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138019</xdr:rowOff>
    </xdr:from>
    <xdr:to>
      <xdr:col>86</xdr:col>
      <xdr:colOff>25400</xdr:colOff>
      <xdr:row>98</xdr:row>
      <xdr:rowOff>138019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6940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95834</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35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595,863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149157</xdr:rowOff>
    </xdr:from>
    <xdr:to>
      <xdr:col>86</xdr:col>
      <xdr:colOff>25400</xdr:colOff>
      <xdr:row>90</xdr:row>
      <xdr:rowOff>149157</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579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36350</xdr:rowOff>
    </xdr:from>
    <xdr:to>
      <xdr:col>85</xdr:col>
      <xdr:colOff>127000</xdr:colOff>
      <xdr:row>94</xdr:row>
      <xdr:rowOff>138013</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5481300" y="15981200"/>
          <a:ext cx="838200" cy="273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5109</xdr:rowOff>
    </xdr:from>
    <xdr:ext cx="599010"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6357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26682</xdr:rowOff>
    </xdr:from>
    <xdr:to>
      <xdr:col>85</xdr:col>
      <xdr:colOff>177800</xdr:colOff>
      <xdr:row>97</xdr:row>
      <xdr:rowOff>128282</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65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94934</xdr:rowOff>
    </xdr:from>
    <xdr:to>
      <xdr:col>81</xdr:col>
      <xdr:colOff>50800</xdr:colOff>
      <xdr:row>94</xdr:row>
      <xdr:rowOff>138013</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4592300" y="16039784"/>
          <a:ext cx="889000" cy="214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152977</xdr:rowOff>
    </xdr:from>
    <xdr:to>
      <xdr:col>81</xdr:col>
      <xdr:colOff>101600</xdr:colOff>
      <xdr:row>97</xdr:row>
      <xdr:rowOff>83127</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612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74254</xdr:rowOff>
    </xdr:from>
    <xdr:ext cx="599010"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181795" y="16704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94934</xdr:rowOff>
    </xdr:from>
    <xdr:to>
      <xdr:col>76</xdr:col>
      <xdr:colOff>114300</xdr:colOff>
      <xdr:row>95</xdr:row>
      <xdr:rowOff>60309</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3703300" y="16039784"/>
          <a:ext cx="889000" cy="308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20386</xdr:rowOff>
    </xdr:from>
    <xdr:to>
      <xdr:col>76</xdr:col>
      <xdr:colOff>165100</xdr:colOff>
      <xdr:row>96</xdr:row>
      <xdr:rowOff>121986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479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113113</xdr:rowOff>
    </xdr:from>
    <xdr:ext cx="599010"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292795" y="16572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60309</xdr:rowOff>
    </xdr:from>
    <xdr:to>
      <xdr:col>71</xdr:col>
      <xdr:colOff>177800</xdr:colOff>
      <xdr:row>95</xdr:row>
      <xdr:rowOff>71176</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348059"/>
          <a:ext cx="889000" cy="1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123588</xdr:rowOff>
    </xdr:from>
    <xdr:to>
      <xdr:col>72</xdr:col>
      <xdr:colOff>38100</xdr:colOff>
      <xdr:row>96</xdr:row>
      <xdr:rowOff>53738</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411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44865</xdr:rowOff>
    </xdr:from>
    <xdr:ext cx="59901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03795" y="165040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166441</xdr:rowOff>
    </xdr:from>
    <xdr:to>
      <xdr:col>67</xdr:col>
      <xdr:colOff>101600</xdr:colOff>
      <xdr:row>97</xdr:row>
      <xdr:rowOff>96591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62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87718</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14795" y="16718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157000</xdr:rowOff>
    </xdr:from>
    <xdr:to>
      <xdr:col>85</xdr:col>
      <xdr:colOff>177800</xdr:colOff>
      <xdr:row>93</xdr:row>
      <xdr:rowOff>87150</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593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8427</xdr:rowOff>
    </xdr:from>
    <xdr:ext cx="599010"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5781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87213</xdr:rowOff>
    </xdr:from>
    <xdr:to>
      <xdr:col>81</xdr:col>
      <xdr:colOff>101600</xdr:colOff>
      <xdr:row>95</xdr:row>
      <xdr:rowOff>17363</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203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33890</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5978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44134</xdr:rowOff>
    </xdr:from>
    <xdr:to>
      <xdr:col>76</xdr:col>
      <xdr:colOff>165100</xdr:colOff>
      <xdr:row>93</xdr:row>
      <xdr:rowOff>145734</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598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91</xdr:row>
      <xdr:rowOff>162261</xdr:rowOff>
    </xdr:from>
    <xdr:ext cx="59901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292795" y="15764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9509</xdr:rowOff>
    </xdr:from>
    <xdr:to>
      <xdr:col>72</xdr:col>
      <xdr:colOff>38100</xdr:colOff>
      <xdr:row>95</xdr:row>
      <xdr:rowOff>111109</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297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93</xdr:row>
      <xdr:rowOff>127636</xdr:rowOff>
    </xdr:from>
    <xdr:ext cx="59901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03795" y="16072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20376</xdr:rowOff>
    </xdr:from>
    <xdr:to>
      <xdr:col>67</xdr:col>
      <xdr:colOff>101600</xdr:colOff>
      <xdr:row>95</xdr:row>
      <xdr:rowOff>121976</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30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93</xdr:row>
      <xdr:rowOff>138503</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14795" y="16083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28258</xdr:rowOff>
    </xdr:from>
    <xdr:to>
      <xdr:col>116</xdr:col>
      <xdr:colOff>62864</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2159595" y="5343208"/>
          <a:ext cx="1269" cy="131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146385</xdr:rowOff>
    </xdr:from>
    <xdr:ext cx="534377" cy="259045"/>
    <xdr:sp macro=""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2212300" y="5118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28258</xdr:rowOff>
    </xdr:from>
    <xdr:to>
      <xdr:col>116</xdr:col>
      <xdr:colOff>152400</xdr:colOff>
      <xdr:row>31</xdr:row>
      <xdr:rowOff>28258</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534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151553</xdr:rowOff>
    </xdr:from>
    <xdr:ext cx="469744" cy="259045"/>
    <xdr:sp macro=""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2212300" y="63237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128676</xdr:rowOff>
    </xdr:from>
    <xdr:to>
      <xdr:col>116</xdr:col>
      <xdr:colOff>114300</xdr:colOff>
      <xdr:row>38</xdr:row>
      <xdr:rowOff>58826</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2110700" y="647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57741</xdr:rowOff>
    </xdr:from>
    <xdr:to>
      <xdr:col>112</xdr:col>
      <xdr:colOff>38100</xdr:colOff>
      <xdr:row>38</xdr:row>
      <xdr:rowOff>159341</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1272500" y="6572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4419</xdr:rowOff>
    </xdr:from>
    <xdr:ext cx="469744"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1088428" y="6348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69423</xdr:rowOff>
    </xdr:from>
    <xdr:to>
      <xdr:col>107</xdr:col>
      <xdr:colOff>101600</xdr:colOff>
      <xdr:row>38</xdr:row>
      <xdr:rowOff>171023</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0383500" y="658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16100</xdr:rowOff>
    </xdr:from>
    <xdr:ext cx="378565"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245017" y="6359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69858</xdr:rowOff>
    </xdr:from>
    <xdr:to>
      <xdr:col>102</xdr:col>
      <xdr:colOff>165100</xdr:colOff>
      <xdr:row>39</xdr:row>
      <xdr:rowOff>8</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494500" y="658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16535</xdr:rowOff>
    </xdr:from>
    <xdr:ext cx="378565"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356017" y="63601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67640</xdr:rowOff>
    </xdr:from>
    <xdr:to>
      <xdr:col>98</xdr:col>
      <xdr:colOff>38100</xdr:colOff>
      <xdr:row>38</xdr:row>
      <xdr:rowOff>169240</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605500" y="658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14317</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467017" y="6357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貸付金グラフ枠">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53</xdr:row>
      <xdr:rowOff>121282</xdr:rowOff>
    </xdr:from>
    <xdr:to>
      <xdr:col>116</xdr:col>
      <xdr:colOff>62864</xdr:colOff>
      <xdr:row>59</xdr:row>
      <xdr:rowOff>98878</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flipV="1">
          <a:off x="22159595" y="9208132"/>
          <a:ext cx="1269" cy="1006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82" name="貸付金最小値テキスト">
          <a:extLst>
            <a:ext uri="{FF2B5EF4-FFF2-40B4-BE49-F238E27FC236}">
              <a16:creationId xmlns:a16="http://schemas.microsoft.com/office/drawing/2014/main" id="{00000000-0008-0000-0600-00000E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52</xdr:row>
      <xdr:rowOff>67959</xdr:rowOff>
    </xdr:from>
    <xdr:ext cx="534377" cy="259045"/>
    <xdr:sp macro="" textlink="">
      <xdr:nvSpPr>
        <xdr:cNvPr id="784" name="貸付金最大値テキスト">
          <a:extLst>
            <a:ext uri="{FF2B5EF4-FFF2-40B4-BE49-F238E27FC236}">
              <a16:creationId xmlns:a16="http://schemas.microsoft.com/office/drawing/2014/main" id="{00000000-0008-0000-0600-000010030000}"/>
            </a:ext>
          </a:extLst>
        </xdr:cNvPr>
        <xdr:cNvSpPr txBox="1"/>
      </xdr:nvSpPr>
      <xdr:spPr>
        <a:xfrm>
          <a:off x="22212300" y="8983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53</xdr:row>
      <xdr:rowOff>121282</xdr:rowOff>
    </xdr:from>
    <xdr:to>
      <xdr:col>116</xdr:col>
      <xdr:colOff>152400</xdr:colOff>
      <xdr:row>53</xdr:row>
      <xdr:rowOff>121282</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2072600" y="9208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55</xdr:row>
      <xdr:rowOff>7634</xdr:rowOff>
    </xdr:from>
    <xdr:to>
      <xdr:col>116</xdr:col>
      <xdr:colOff>63500</xdr:colOff>
      <xdr:row>55</xdr:row>
      <xdr:rowOff>49582</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1323300" y="9437384"/>
          <a:ext cx="838200" cy="41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68404</xdr:rowOff>
    </xdr:from>
    <xdr:ext cx="469744" cy="259045"/>
    <xdr:sp macro="" textlink="">
      <xdr:nvSpPr>
        <xdr:cNvPr id="787" name="貸付金平均値テキスト">
          <a:extLst>
            <a:ext uri="{FF2B5EF4-FFF2-40B4-BE49-F238E27FC236}">
              <a16:creationId xmlns:a16="http://schemas.microsoft.com/office/drawing/2014/main" id="{00000000-0008-0000-0600-000013030000}"/>
            </a:ext>
          </a:extLst>
        </xdr:cNvPr>
        <xdr:cNvSpPr txBox="1"/>
      </xdr:nvSpPr>
      <xdr:spPr>
        <a:xfrm>
          <a:off x="22212300" y="100125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89977</xdr:rowOff>
    </xdr:from>
    <xdr:to>
      <xdr:col>116</xdr:col>
      <xdr:colOff>114300</xdr:colOff>
      <xdr:row>59</xdr:row>
      <xdr:rowOff>20127</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2110700" y="10034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152812</xdr:rowOff>
    </xdr:from>
    <xdr:to>
      <xdr:col>111</xdr:col>
      <xdr:colOff>177800</xdr:colOff>
      <xdr:row>55</xdr:row>
      <xdr:rowOff>7634</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0434300" y="9411112"/>
          <a:ext cx="889000" cy="26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87806</xdr:rowOff>
    </xdr:from>
    <xdr:to>
      <xdr:col>112</xdr:col>
      <xdr:colOff>38100</xdr:colOff>
      <xdr:row>59</xdr:row>
      <xdr:rowOff>17956</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1272500" y="1003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9083</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1088428" y="10124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53</xdr:row>
      <xdr:rowOff>92118</xdr:rowOff>
    </xdr:from>
    <xdr:to>
      <xdr:col>107</xdr:col>
      <xdr:colOff>50800</xdr:colOff>
      <xdr:row>54</xdr:row>
      <xdr:rowOff>152812</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9545300" y="9178968"/>
          <a:ext cx="889000" cy="232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126456</xdr:rowOff>
    </xdr:from>
    <xdr:to>
      <xdr:col>107</xdr:col>
      <xdr:colOff>101600</xdr:colOff>
      <xdr:row>59</xdr:row>
      <xdr:rowOff>56606</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0383500" y="10070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47733</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0199428" y="10163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51</xdr:row>
      <xdr:rowOff>58</xdr:rowOff>
    </xdr:from>
    <xdr:to>
      <xdr:col>102</xdr:col>
      <xdr:colOff>114300</xdr:colOff>
      <xdr:row>53</xdr:row>
      <xdr:rowOff>92118</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656300" y="8744008"/>
          <a:ext cx="889000" cy="434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117785</xdr:rowOff>
    </xdr:from>
    <xdr:to>
      <xdr:col>102</xdr:col>
      <xdr:colOff>165100</xdr:colOff>
      <xdr:row>59</xdr:row>
      <xdr:rowOff>47935</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9494500" y="10061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39062</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9310428" y="10154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79201</xdr:rowOff>
    </xdr:from>
    <xdr:to>
      <xdr:col>98</xdr:col>
      <xdr:colOff>38100</xdr:colOff>
      <xdr:row>59</xdr:row>
      <xdr:rowOff>9351</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18605500" y="10023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478</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8421428" y="10116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170232</xdr:rowOff>
    </xdr:from>
    <xdr:to>
      <xdr:col>116</xdr:col>
      <xdr:colOff>114300</xdr:colOff>
      <xdr:row>55</xdr:row>
      <xdr:rowOff>100382</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2110700" y="9428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21659</xdr:rowOff>
    </xdr:from>
    <xdr:ext cx="534377" cy="259045"/>
    <xdr:sp macro="" textlink="">
      <xdr:nvSpPr>
        <xdr:cNvPr id="806" name="貸付金該当値テキスト">
          <a:extLst>
            <a:ext uri="{FF2B5EF4-FFF2-40B4-BE49-F238E27FC236}">
              <a16:creationId xmlns:a16="http://schemas.microsoft.com/office/drawing/2014/main" id="{00000000-0008-0000-0600-000026030000}"/>
            </a:ext>
          </a:extLst>
        </xdr:cNvPr>
        <xdr:cNvSpPr txBox="1"/>
      </xdr:nvSpPr>
      <xdr:spPr>
        <a:xfrm>
          <a:off x="22212300" y="9279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128284</xdr:rowOff>
    </xdr:from>
    <xdr:to>
      <xdr:col>112</xdr:col>
      <xdr:colOff>38100</xdr:colOff>
      <xdr:row>55</xdr:row>
      <xdr:rowOff>58434</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1272500" y="938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53</xdr:row>
      <xdr:rowOff>74961</xdr:rowOff>
    </xdr:from>
    <xdr:ext cx="534377"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056111" y="9161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102012</xdr:rowOff>
    </xdr:from>
    <xdr:to>
      <xdr:col>107</xdr:col>
      <xdr:colOff>101600</xdr:colOff>
      <xdr:row>55</xdr:row>
      <xdr:rowOff>32162</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20383500" y="9360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53</xdr:row>
      <xdr:rowOff>48689</xdr:rowOff>
    </xdr:from>
    <xdr:ext cx="534377"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67111" y="9135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53</xdr:row>
      <xdr:rowOff>41318</xdr:rowOff>
    </xdr:from>
    <xdr:to>
      <xdr:col>102</xdr:col>
      <xdr:colOff>165100</xdr:colOff>
      <xdr:row>53</xdr:row>
      <xdr:rowOff>142918</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9494500" y="9128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51</xdr:row>
      <xdr:rowOff>159445</xdr:rowOff>
    </xdr:from>
    <xdr:ext cx="534377"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278111" y="8903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50</xdr:row>
      <xdr:rowOff>120708</xdr:rowOff>
    </xdr:from>
    <xdr:to>
      <xdr:col>98</xdr:col>
      <xdr:colOff>38100</xdr:colOff>
      <xdr:row>51</xdr:row>
      <xdr:rowOff>50858</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18605500" y="8693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49</xdr:row>
      <xdr:rowOff>67385</xdr:rowOff>
    </xdr:from>
    <xdr:ext cx="534377"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389111" y="8468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98879</xdr:rowOff>
    </xdr:from>
    <xdr:to>
      <xdr:col>120</xdr:col>
      <xdr:colOff>114300</xdr:colOff>
      <xdr:row>79</xdr:row>
      <xdr:rowOff>98879</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128106</xdr:rowOff>
    </xdr:from>
    <xdr:ext cx="248786"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039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9" name="繰出金グラフ枠">
          <a:extLst>
            <a:ext uri="{FF2B5EF4-FFF2-40B4-BE49-F238E27FC236}">
              <a16:creationId xmlns:a16="http://schemas.microsoft.com/office/drawing/2014/main" id="{00000000-0008-0000-0600-000047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60833</xdr:rowOff>
    </xdr:from>
    <xdr:to>
      <xdr:col>116</xdr:col>
      <xdr:colOff>62864</xdr:colOff>
      <xdr:row>78</xdr:row>
      <xdr:rowOff>47030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flipV="1">
          <a:off x="22159595" y="12062333"/>
          <a:ext cx="1269" cy="1357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50857</xdr:rowOff>
    </xdr:from>
    <xdr:ext cx="534377" cy="259045"/>
    <xdr:sp macro="" textlink="">
      <xdr:nvSpPr>
        <xdr:cNvPr id="841" name="繰出金最小値テキスト">
          <a:extLst>
            <a:ext uri="{FF2B5EF4-FFF2-40B4-BE49-F238E27FC236}">
              <a16:creationId xmlns:a16="http://schemas.microsoft.com/office/drawing/2014/main" id="{00000000-0008-0000-0600-000049030000}"/>
            </a:ext>
          </a:extLst>
        </xdr:cNvPr>
        <xdr:cNvSpPr txBox="1"/>
      </xdr:nvSpPr>
      <xdr:spPr>
        <a:xfrm>
          <a:off x="22212300" y="13423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47030</xdr:rowOff>
    </xdr:from>
    <xdr:to>
      <xdr:col>116</xdr:col>
      <xdr:colOff>152400</xdr:colOff>
      <xdr:row>78</xdr:row>
      <xdr:rowOff>47030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3420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7510</xdr:rowOff>
    </xdr:from>
    <xdr:ext cx="599010" cy="259045"/>
    <xdr:sp macro="" textlink="">
      <xdr:nvSpPr>
        <xdr:cNvPr id="843" name="繰出金最大値テキスト">
          <a:extLst>
            <a:ext uri="{FF2B5EF4-FFF2-40B4-BE49-F238E27FC236}">
              <a16:creationId xmlns:a16="http://schemas.microsoft.com/office/drawing/2014/main" id="{00000000-0008-0000-0600-00004B030000}"/>
            </a:ext>
          </a:extLst>
        </xdr:cNvPr>
        <xdr:cNvSpPr txBox="1"/>
      </xdr:nvSpPr>
      <xdr:spPr>
        <a:xfrm>
          <a:off x="22212300" y="11837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60833</xdr:rowOff>
    </xdr:from>
    <xdr:to>
      <xdr:col>116</xdr:col>
      <xdr:colOff>152400</xdr:colOff>
      <xdr:row>70</xdr:row>
      <xdr:rowOff>60833</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2062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59015</xdr:rowOff>
    </xdr:from>
    <xdr:to>
      <xdr:col>116</xdr:col>
      <xdr:colOff>63500</xdr:colOff>
      <xdr:row>74</xdr:row>
      <xdr:rowOff>104887</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21323300" y="12746315"/>
          <a:ext cx="838200" cy="45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119873</xdr:rowOff>
    </xdr:from>
    <xdr:ext cx="534377" cy="259045"/>
    <xdr:sp macro="" textlink="">
      <xdr:nvSpPr>
        <xdr:cNvPr id="846" name="繰出金平均値テキスト">
          <a:extLst>
            <a:ext uri="{FF2B5EF4-FFF2-40B4-BE49-F238E27FC236}">
              <a16:creationId xmlns:a16="http://schemas.microsoft.com/office/drawing/2014/main" id="{00000000-0008-0000-0600-00004E030000}"/>
            </a:ext>
          </a:extLst>
        </xdr:cNvPr>
        <xdr:cNvSpPr txBox="1"/>
      </xdr:nvSpPr>
      <xdr:spPr>
        <a:xfrm>
          <a:off x="22212300" y="128071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141446</xdr:rowOff>
    </xdr:from>
    <xdr:to>
      <xdr:col>116</xdr:col>
      <xdr:colOff>114300</xdr:colOff>
      <xdr:row>75</xdr:row>
      <xdr:rowOff>71596</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2110700" y="12828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2126</xdr:rowOff>
    </xdr:from>
    <xdr:to>
      <xdr:col>111</xdr:col>
      <xdr:colOff>177800</xdr:colOff>
      <xdr:row>74</xdr:row>
      <xdr:rowOff>104887</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0434300" y="12689426"/>
          <a:ext cx="889000" cy="102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146486</xdr:rowOff>
    </xdr:from>
    <xdr:to>
      <xdr:col>112</xdr:col>
      <xdr:colOff>38100</xdr:colOff>
      <xdr:row>73</xdr:row>
      <xdr:rowOff>76636</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1272500" y="1249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71</xdr:row>
      <xdr:rowOff>93163</xdr:rowOff>
    </xdr:from>
    <xdr:ext cx="599010"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21023795" y="12266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2126</xdr:rowOff>
    </xdr:from>
    <xdr:to>
      <xdr:col>107</xdr:col>
      <xdr:colOff>50800</xdr:colOff>
      <xdr:row>74</xdr:row>
      <xdr:rowOff>96625</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19545300" y="12689426"/>
          <a:ext cx="889000" cy="94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58790</xdr:rowOff>
    </xdr:from>
    <xdr:to>
      <xdr:col>107</xdr:col>
      <xdr:colOff>101600</xdr:colOff>
      <xdr:row>72</xdr:row>
      <xdr:rowOff>160390</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0383500" y="12403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71</xdr:row>
      <xdr:rowOff>5467</xdr:rowOff>
    </xdr:from>
    <xdr:ext cx="59901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0134795" y="12178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55945</xdr:rowOff>
    </xdr:from>
    <xdr:to>
      <xdr:col>102</xdr:col>
      <xdr:colOff>114300</xdr:colOff>
      <xdr:row>74</xdr:row>
      <xdr:rowOff>96625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656300" y="12743245"/>
          <a:ext cx="889000" cy="40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100123</xdr:rowOff>
    </xdr:from>
    <xdr:to>
      <xdr:col>102</xdr:col>
      <xdr:colOff>165100</xdr:colOff>
      <xdr:row>73</xdr:row>
      <xdr:rowOff>30273</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9494500" y="1244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71</xdr:row>
      <xdr:rowOff>46800</xdr:rowOff>
    </xdr:from>
    <xdr:ext cx="59901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245795" y="12219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54174</xdr:rowOff>
    </xdr:from>
    <xdr:to>
      <xdr:col>98</xdr:col>
      <xdr:colOff>38100</xdr:colOff>
      <xdr:row>72</xdr:row>
      <xdr:rowOff>155774</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8605500" y="12398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71</xdr:row>
      <xdr:rowOff>851</xdr:rowOff>
    </xdr:from>
    <xdr:ext cx="59901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8356795" y="12173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8215</xdr:rowOff>
    </xdr:from>
    <xdr:to>
      <xdr:col>116</xdr:col>
      <xdr:colOff>114300</xdr:colOff>
      <xdr:row>74</xdr:row>
      <xdr:rowOff>109815</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2110700" y="1269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31092</xdr:rowOff>
    </xdr:from>
    <xdr:ext cx="534377" cy="259045"/>
    <xdr:sp macro="" textlink="">
      <xdr:nvSpPr>
        <xdr:cNvPr id="865" name="繰出金該当値テキスト">
          <a:extLst>
            <a:ext uri="{FF2B5EF4-FFF2-40B4-BE49-F238E27FC236}">
              <a16:creationId xmlns:a16="http://schemas.microsoft.com/office/drawing/2014/main" id="{00000000-0008-0000-0600-000061030000}"/>
            </a:ext>
          </a:extLst>
        </xdr:cNvPr>
        <xdr:cNvSpPr txBox="1"/>
      </xdr:nvSpPr>
      <xdr:spPr>
        <a:xfrm>
          <a:off x="22212300" y="12546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54087</xdr:rowOff>
    </xdr:from>
    <xdr:to>
      <xdr:col>112</xdr:col>
      <xdr:colOff>38100</xdr:colOff>
      <xdr:row>74</xdr:row>
      <xdr:rowOff>155687</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1272500" y="12741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146814</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834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122776</xdr:rowOff>
    </xdr:from>
    <xdr:to>
      <xdr:col>107</xdr:col>
      <xdr:colOff>101600</xdr:colOff>
      <xdr:row>74</xdr:row>
      <xdr:rowOff>52926</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0383500" y="12638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44053</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167111" y="12731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45825</xdr:rowOff>
    </xdr:from>
    <xdr:to>
      <xdr:col>102</xdr:col>
      <xdr:colOff>165100</xdr:colOff>
      <xdr:row>74</xdr:row>
      <xdr:rowOff>147425</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9494500" y="1273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138552</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2825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5145</xdr:rowOff>
    </xdr:from>
    <xdr:to>
      <xdr:col>98</xdr:col>
      <xdr:colOff>38100</xdr:colOff>
      <xdr:row>74</xdr:row>
      <xdr:rowOff>106745</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8605500" y="1269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97872</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2785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8" name="前年度繰上充用金グラフ枠">
          <a:extLst>
            <a:ext uri="{FF2B5EF4-FFF2-40B4-BE49-F238E27FC236}">
              <a16:creationId xmlns:a16="http://schemas.microsoft.com/office/drawing/2014/main" id="{00000000-0008-0000-0600-00007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0" name="前年度繰上充用金最小値テキスト">
          <a:extLst>
            <a:ext uri="{FF2B5EF4-FFF2-40B4-BE49-F238E27FC236}">
              <a16:creationId xmlns:a16="http://schemas.microsoft.com/office/drawing/2014/main" id="{00000000-0008-0000-0600-00007A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2" name="前年度繰上充用金最大値テキスト">
          <a:extLst>
            <a:ext uri="{FF2B5EF4-FFF2-40B4-BE49-F238E27FC236}">
              <a16:creationId xmlns:a16="http://schemas.microsoft.com/office/drawing/2014/main" id="{00000000-0008-0000-0600-00007C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5" name="前年度繰上充用金平均値テキスト">
          <a:extLst>
            <a:ext uri="{FF2B5EF4-FFF2-40B4-BE49-F238E27FC236}">
              <a16:creationId xmlns:a16="http://schemas.microsoft.com/office/drawing/2014/main" id="{00000000-0008-0000-0600-00007F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4" name="前年度繰上充用金該当値テキスト">
          <a:extLst>
            <a:ext uri="{FF2B5EF4-FFF2-40B4-BE49-F238E27FC236}">
              <a16:creationId xmlns:a16="http://schemas.microsoft.com/office/drawing/2014/main" id="{00000000-0008-0000-0600-000092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4" name="正方形/長方形 923">
          <a:extLst>
            <a:ext uri="{FF2B5EF4-FFF2-40B4-BE49-F238E27FC236}">
              <a16:creationId xmlns:a16="http://schemas.microsoft.com/office/drawing/2014/main" id="{00000000-0008-0000-0600-00009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住民一人当たりの公債費が少なく、積立金が多い健全な財政といえる。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物件費 が業種の外部委託等により類似団体平均を大きく上回っている。業務のスリム化等により節制に努める</a:t>
          </a:r>
          <a:r>
            <a:rPr kumimoji="1" lang="ja-JP" altLang="en-US" sz="1100" b="0" i="0" baseline="0">
              <a:solidFill>
                <a:schemeClr val="dk1"/>
              </a:solidFill>
              <a:effectLst/>
              <a:latin typeface="+mn-lt"/>
              <a:ea typeface="+mn-ea"/>
              <a:cs typeface="+mn-cs"/>
            </a:rPr>
            <a:t>。</a:t>
          </a:r>
          <a:endParaRPr lang="en-US" altLang="ja-JP" sz="1100">
            <a:effectLst/>
          </a:endParaRPr>
        </a:p>
        <a:p>
          <a:pPr eaLnBrk="1" fontAlgn="auto" latinLnBrk="0" hangingPunct="1"/>
          <a:r>
            <a:rPr kumimoji="1" lang="ja-JP" altLang="ja-JP" sz="1100" b="0" i="0" baseline="0">
              <a:solidFill>
                <a:schemeClr val="dk1"/>
              </a:solidFill>
              <a:effectLst/>
              <a:latin typeface="+mn-lt"/>
              <a:ea typeface="+mn-ea"/>
              <a:cs typeface="+mn-cs"/>
            </a:rPr>
            <a:t>　今後も、より一層の安定財政を目指す。</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新潟県刈羽村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4,222
4,138
26.27
7,117,177
6,603,731
477,786
3,431,780
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39527</xdr:rowOff>
    </xdr:from>
    <xdr:to>
      <xdr:col>24</xdr:col>
      <xdr:colOff>62865</xdr:colOff>
      <xdr:row>37</xdr:row>
      <xdr:rowOff>154765</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354477"/>
          <a:ext cx="1270" cy="114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158592</xdr:rowOff>
    </xdr:from>
    <xdr:ext cx="469744" cy="259045"/>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0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154765</xdr:rowOff>
    </xdr:from>
    <xdr:to>
      <xdr:col>24</xdr:col>
      <xdr:colOff>152400</xdr:colOff>
      <xdr:row>37</xdr:row>
      <xdr:rowOff>154765</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498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157654</xdr:rowOff>
    </xdr:from>
    <xdr:ext cx="534377" cy="259045"/>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129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56,882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39527</xdr:rowOff>
    </xdr:from>
    <xdr:to>
      <xdr:col>24</xdr:col>
      <xdr:colOff>152400</xdr:colOff>
      <xdr:row>31</xdr:row>
      <xdr:rowOff>39527</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354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32144</xdr:rowOff>
    </xdr:from>
    <xdr:to>
      <xdr:col>24</xdr:col>
      <xdr:colOff>63500</xdr:colOff>
      <xdr:row>36</xdr:row>
      <xdr:rowOff>54089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3797300" y="6204344"/>
          <a:ext cx="838200" cy="21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4942</xdr:rowOff>
    </xdr:from>
    <xdr:ext cx="534377" cy="259045"/>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177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26515</xdr:rowOff>
    </xdr:from>
    <xdr:to>
      <xdr:col>24</xdr:col>
      <xdr:colOff>114300</xdr:colOff>
      <xdr:row>36</xdr:row>
      <xdr:rowOff>128115</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19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54089</xdr:rowOff>
    </xdr:from>
    <xdr:to>
      <xdr:col>19</xdr:col>
      <xdr:colOff>177800</xdr:colOff>
      <xdr:row>36</xdr:row>
      <xdr:rowOff>66228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2908300" y="6226289"/>
          <a:ext cx="889000" cy="12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37534</xdr:rowOff>
    </xdr:from>
    <xdr:to>
      <xdr:col>20</xdr:col>
      <xdr:colOff>38100</xdr:colOff>
      <xdr:row>36</xdr:row>
      <xdr:rowOff>139134</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20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130261</xdr:rowOff>
    </xdr:from>
    <xdr:ext cx="534377" cy="259045"/>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30111" y="6302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66228</xdr:rowOff>
    </xdr:from>
    <xdr:to>
      <xdr:col>15</xdr:col>
      <xdr:colOff>50800</xdr:colOff>
      <xdr:row>36</xdr:row>
      <xdr:rowOff>78504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019300" y="6238428"/>
          <a:ext cx="889000" cy="12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72738</xdr:rowOff>
    </xdr:from>
    <xdr:to>
      <xdr:col>15</xdr:col>
      <xdr:colOff>101600</xdr:colOff>
      <xdr:row>37</xdr:row>
      <xdr:rowOff>2888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244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165465</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41111" y="6337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78504</xdr:rowOff>
    </xdr:from>
    <xdr:to>
      <xdr:col>10</xdr:col>
      <xdr:colOff>114300</xdr:colOff>
      <xdr:row>36</xdr:row>
      <xdr:rowOff>82047</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1130300" y="6250704"/>
          <a:ext cx="889000" cy="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89289</xdr:rowOff>
    </xdr:from>
    <xdr:to>
      <xdr:col>10</xdr:col>
      <xdr:colOff>165100</xdr:colOff>
      <xdr:row>37</xdr:row>
      <xdr:rowOff>19439</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26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10566</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52111" y="635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56690</xdr:rowOff>
    </xdr:from>
    <xdr:to>
      <xdr:col>6</xdr:col>
      <xdr:colOff>38100</xdr:colOff>
      <xdr:row>36</xdr:row>
      <xdr:rowOff>158290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228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149417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63111" y="6321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152794</xdr:rowOff>
    </xdr:from>
    <xdr:to>
      <xdr:col>24</xdr:col>
      <xdr:colOff>114300</xdr:colOff>
      <xdr:row>36</xdr:row>
      <xdr:rowOff>82944</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6153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4221</xdr:rowOff>
    </xdr:from>
    <xdr:ext cx="534377" cy="25904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6004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3289</xdr:rowOff>
    </xdr:from>
    <xdr:to>
      <xdr:col>20</xdr:col>
      <xdr:colOff>38100</xdr:colOff>
      <xdr:row>36</xdr:row>
      <xdr:rowOff>104889</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6175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121416</xdr:rowOff>
    </xdr:from>
    <xdr:ext cx="534377"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30111" y="5950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15428</xdr:rowOff>
    </xdr:from>
    <xdr:to>
      <xdr:col>15</xdr:col>
      <xdr:colOff>101600</xdr:colOff>
      <xdr:row>36</xdr:row>
      <xdr:rowOff>117028</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6187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133555</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41111" y="5962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27704</xdr:rowOff>
    </xdr:from>
    <xdr:to>
      <xdr:col>10</xdr:col>
      <xdr:colOff>165100</xdr:colOff>
      <xdr:row>36</xdr:row>
      <xdr:rowOff>129304</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6199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145831</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52111" y="597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31247</xdr:rowOff>
    </xdr:from>
    <xdr:to>
      <xdr:col>6</xdr:col>
      <xdr:colOff>38100</xdr:colOff>
      <xdr:row>36</xdr:row>
      <xdr:rowOff>132847</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6203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149374</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63111" y="597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139700</xdr:rowOff>
    </xdr:from>
    <xdr:to>
      <xdr:col>28</xdr:col>
      <xdr:colOff>114300</xdr:colOff>
      <xdr:row>59</xdr:row>
      <xdr:rowOff>139700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168927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113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57</xdr:row>
      <xdr:rowOff>54627</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9827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111777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541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9700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50</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48</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3985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136292</xdr:rowOff>
    </xdr:from>
    <xdr:to>
      <xdr:col>24</xdr:col>
      <xdr:colOff>62865</xdr:colOff>
      <xdr:row>59</xdr:row>
      <xdr:rowOff>6911</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708792"/>
          <a:ext cx="1270" cy="1413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10738</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26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6911</xdr:rowOff>
    </xdr:from>
    <xdr:to>
      <xdr:col>24</xdr:col>
      <xdr:colOff>152400</xdr:colOff>
      <xdr:row>59</xdr:row>
      <xdr:rowOff>6911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22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82969</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840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1,623,578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136292</xdr:rowOff>
    </xdr:from>
    <xdr:to>
      <xdr:col>24</xdr:col>
      <xdr:colOff>152400</xdr:colOff>
      <xdr:row>50</xdr:row>
      <xdr:rowOff>136292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7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113452</xdr:rowOff>
    </xdr:from>
    <xdr:to>
      <xdr:col>24</xdr:col>
      <xdr:colOff>63500</xdr:colOff>
      <xdr:row>56</xdr:row>
      <xdr:rowOff>168221</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714652"/>
          <a:ext cx="838200" cy="5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77826</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8504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99399</xdr:rowOff>
    </xdr:from>
    <xdr:to>
      <xdr:col>24</xdr:col>
      <xdr:colOff>114300</xdr:colOff>
      <xdr:row>58</xdr:row>
      <xdr:rowOff>29549</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2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135632</xdr:rowOff>
    </xdr:from>
    <xdr:to>
      <xdr:col>19</xdr:col>
      <xdr:colOff>177800</xdr:colOff>
      <xdr:row>56</xdr:row>
      <xdr:rowOff>168221</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736832"/>
          <a:ext cx="889000" cy="32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109535</xdr:rowOff>
    </xdr:from>
    <xdr:to>
      <xdr:col>20</xdr:col>
      <xdr:colOff>38100</xdr:colOff>
      <xdr:row>58</xdr:row>
      <xdr:rowOff>39685</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82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30812</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974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135632</xdr:rowOff>
    </xdr:from>
    <xdr:to>
      <xdr:col>15</xdr:col>
      <xdr:colOff>50800</xdr:colOff>
      <xdr:row>57</xdr:row>
      <xdr:rowOff>96634</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9736832"/>
          <a:ext cx="889000" cy="132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51034</xdr:rowOff>
    </xdr:from>
    <xdr:to>
      <xdr:col>15</xdr:col>
      <xdr:colOff>101600</xdr:colOff>
      <xdr:row>57</xdr:row>
      <xdr:rowOff>152634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143761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916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10102</xdr:rowOff>
    </xdr:from>
    <xdr:to>
      <xdr:col>10</xdr:col>
      <xdr:colOff>114300</xdr:colOff>
      <xdr:row>57</xdr:row>
      <xdr:rowOff>96634</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9782752"/>
          <a:ext cx="889000" cy="8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31434</xdr:rowOff>
    </xdr:from>
    <xdr:to>
      <xdr:col>10</xdr:col>
      <xdr:colOff>165100</xdr:colOff>
      <xdr:row>57</xdr:row>
      <xdr:rowOff>133034</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04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149561</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579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28454</xdr:rowOff>
    </xdr:from>
    <xdr:to>
      <xdr:col>6</xdr:col>
      <xdr:colOff>38100</xdr:colOff>
      <xdr:row>57</xdr:row>
      <xdr:rowOff>130054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0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121181</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893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62652</xdr:rowOff>
    </xdr:from>
    <xdr:to>
      <xdr:col>24</xdr:col>
      <xdr:colOff>114300</xdr:colOff>
      <xdr:row>56</xdr:row>
      <xdr:rowOff>164252</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66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85529</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515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117421</xdr:rowOff>
    </xdr:from>
    <xdr:to>
      <xdr:col>20</xdr:col>
      <xdr:colOff>38100</xdr:colOff>
      <xdr:row>57</xdr:row>
      <xdr:rowOff>47571</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718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64098</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9493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84832</xdr:rowOff>
    </xdr:from>
    <xdr:to>
      <xdr:col>15</xdr:col>
      <xdr:colOff>101600</xdr:colOff>
      <xdr:row>57</xdr:row>
      <xdr:rowOff>14982</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686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31509</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9461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45834</xdr:rowOff>
    </xdr:from>
    <xdr:to>
      <xdr:col>10</xdr:col>
      <xdr:colOff>165100</xdr:colOff>
      <xdr:row>57</xdr:row>
      <xdr:rowOff>147434</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818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138561</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9911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130752</xdr:rowOff>
    </xdr:from>
    <xdr:to>
      <xdr:col>6</xdr:col>
      <xdr:colOff>38100</xdr:colOff>
      <xdr:row>57</xdr:row>
      <xdr:rowOff>60902</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731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77429</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507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28011</xdr:rowOff>
    </xdr:from>
    <xdr:to>
      <xdr:col>24</xdr:col>
      <xdr:colOff>62865</xdr:colOff>
      <xdr:row>78</xdr:row>
      <xdr:rowOff>158634</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200961"/>
          <a:ext cx="1270" cy="1330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162461</xdr:rowOff>
    </xdr:from>
    <xdr:ext cx="599010" cy="259045"/>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535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158634</xdr:rowOff>
    </xdr:from>
    <xdr:to>
      <xdr:col>24</xdr:col>
      <xdr:colOff>152400</xdr:colOff>
      <xdr:row>78</xdr:row>
      <xdr:rowOff>158634</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531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146138</xdr:rowOff>
    </xdr:from>
    <xdr:ext cx="599010" cy="259045"/>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1976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409,543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28011</xdr:rowOff>
    </xdr:from>
    <xdr:to>
      <xdr:col>24</xdr:col>
      <xdr:colOff>152400</xdr:colOff>
      <xdr:row>71</xdr:row>
      <xdr:rowOff>28011</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200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37258</xdr:rowOff>
    </xdr:from>
    <xdr:to>
      <xdr:col>24</xdr:col>
      <xdr:colOff>63500</xdr:colOff>
      <xdr:row>77</xdr:row>
      <xdr:rowOff>143946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3797300" y="13238908"/>
          <a:ext cx="838200" cy="106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19349</xdr:rowOff>
    </xdr:from>
    <xdr:ext cx="599010" cy="259045"/>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28780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167922</xdr:rowOff>
    </xdr:from>
    <xdr:to>
      <xdr:col>24</xdr:col>
      <xdr:colOff>114300</xdr:colOff>
      <xdr:row>76</xdr:row>
      <xdr:rowOff>98072</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3026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143946</xdr:rowOff>
    </xdr:from>
    <xdr:to>
      <xdr:col>19</xdr:col>
      <xdr:colOff>177800</xdr:colOff>
      <xdr:row>77</xdr:row>
      <xdr:rowOff>169069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908300" y="13345596"/>
          <a:ext cx="889000" cy="25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67486</xdr:rowOff>
    </xdr:from>
    <xdr:to>
      <xdr:col>20</xdr:col>
      <xdr:colOff>38100</xdr:colOff>
      <xdr:row>76</xdr:row>
      <xdr:rowOff>169086</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309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14163</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497795" y="1287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68034</xdr:rowOff>
    </xdr:from>
    <xdr:to>
      <xdr:col>15</xdr:col>
      <xdr:colOff>50800</xdr:colOff>
      <xdr:row>77</xdr:row>
      <xdr:rowOff>169069</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019300" y="12755334"/>
          <a:ext cx="889000" cy="615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31893</xdr:rowOff>
    </xdr:from>
    <xdr:to>
      <xdr:col>15</xdr:col>
      <xdr:colOff>101600</xdr:colOff>
      <xdr:row>77</xdr:row>
      <xdr:rowOff>133493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3233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150020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08795" y="13008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68034</xdr:rowOff>
    </xdr:from>
    <xdr:to>
      <xdr:col>10</xdr:col>
      <xdr:colOff>114300</xdr:colOff>
      <xdr:row>76</xdr:row>
      <xdr:rowOff>113520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1130300" y="12755334"/>
          <a:ext cx="889000" cy="388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42849</xdr:rowOff>
    </xdr:from>
    <xdr:to>
      <xdr:col>10</xdr:col>
      <xdr:colOff>165100</xdr:colOff>
      <xdr:row>76</xdr:row>
      <xdr:rowOff>144449</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3073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135576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19795" y="13165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9868</xdr:rowOff>
    </xdr:from>
    <xdr:to>
      <xdr:col>6</xdr:col>
      <xdr:colOff>38100</xdr:colOff>
      <xdr:row>77</xdr:row>
      <xdr:rowOff>111468</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3211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102595</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30795" y="13304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157908</xdr:rowOff>
    </xdr:from>
    <xdr:to>
      <xdr:col>24</xdr:col>
      <xdr:colOff>114300</xdr:colOff>
      <xdr:row>77</xdr:row>
      <xdr:rowOff>88058</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584700" y="1318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136335</xdr:rowOff>
    </xdr:from>
    <xdr:ext cx="599010" cy="259045"/>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3166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93146</xdr:rowOff>
    </xdr:from>
    <xdr:to>
      <xdr:col>20</xdr:col>
      <xdr:colOff>38100</xdr:colOff>
      <xdr:row>78</xdr:row>
      <xdr:rowOff>23296</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746500" y="13294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14423</xdr:rowOff>
    </xdr:from>
    <xdr:ext cx="59901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497795" y="13387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118269</xdr:rowOff>
    </xdr:from>
    <xdr:to>
      <xdr:col>15</xdr:col>
      <xdr:colOff>101600</xdr:colOff>
      <xdr:row>78</xdr:row>
      <xdr:rowOff>48419</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857500" y="13319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39546</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08795" y="13412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17234</xdr:rowOff>
    </xdr:from>
    <xdr:to>
      <xdr:col>10</xdr:col>
      <xdr:colOff>165100</xdr:colOff>
      <xdr:row>74</xdr:row>
      <xdr:rowOff>118834</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968500" y="12704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135361</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19795" y="12479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62720</xdr:rowOff>
    </xdr:from>
    <xdr:to>
      <xdr:col>6</xdr:col>
      <xdr:colOff>38100</xdr:colOff>
      <xdr:row>76</xdr:row>
      <xdr:rowOff>164320</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79500" y="1309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9396</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30795" y="12868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27898</xdr:rowOff>
    </xdr:from>
    <xdr:to>
      <xdr:col>24</xdr:col>
      <xdr:colOff>62865</xdr:colOff>
      <xdr:row>98</xdr:row>
      <xdr:rowOff>98140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29848"/>
          <a:ext cx="1270" cy="127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101967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04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98140</xdr:rowOff>
    </xdr:from>
    <xdr:to>
      <xdr:col>24</xdr:col>
      <xdr:colOff>152400</xdr:colOff>
      <xdr:row>98</xdr:row>
      <xdr:rowOff>98140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0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146025</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05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441,735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27898</xdr:rowOff>
    </xdr:from>
    <xdr:to>
      <xdr:col>24</xdr:col>
      <xdr:colOff>152400</xdr:colOff>
      <xdr:row>91</xdr:row>
      <xdr:rowOff>27898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29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46780</xdr:rowOff>
    </xdr:from>
    <xdr:to>
      <xdr:col>24</xdr:col>
      <xdr:colOff>63500</xdr:colOff>
      <xdr:row>98</xdr:row>
      <xdr:rowOff>39920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334530"/>
          <a:ext cx="838200" cy="507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36509</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4957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13632</xdr:rowOff>
    </xdr:from>
    <xdr:to>
      <xdr:col>24</xdr:col>
      <xdr:colOff>114300</xdr:colOff>
      <xdr:row>97</xdr:row>
      <xdr:rowOff>115232</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44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46780</xdr:rowOff>
    </xdr:from>
    <xdr:to>
      <xdr:col>19</xdr:col>
      <xdr:colOff>177800</xdr:colOff>
      <xdr:row>97</xdr:row>
      <xdr:rowOff>100848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334530"/>
          <a:ext cx="889000" cy="396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156976</xdr:rowOff>
    </xdr:from>
    <xdr:to>
      <xdr:col>20</xdr:col>
      <xdr:colOff>38100</xdr:colOff>
      <xdr:row>97</xdr:row>
      <xdr:rowOff>87126</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78253</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708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100848</xdr:rowOff>
    </xdr:from>
    <xdr:to>
      <xdr:col>15</xdr:col>
      <xdr:colOff>50800</xdr:colOff>
      <xdr:row>98</xdr:row>
      <xdr:rowOff>25533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731498"/>
          <a:ext cx="889000" cy="96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43449</xdr:rowOff>
    </xdr:from>
    <xdr:to>
      <xdr:col>15</xdr:col>
      <xdr:colOff>101600</xdr:colOff>
      <xdr:row>97</xdr:row>
      <xdr:rowOff>145049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74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161576</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49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25533</xdr:rowOff>
    </xdr:from>
    <xdr:to>
      <xdr:col>10</xdr:col>
      <xdr:colOff>114300</xdr:colOff>
      <xdr:row>98</xdr:row>
      <xdr:rowOff>56183</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27633"/>
          <a:ext cx="889000" cy="3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144388</xdr:rowOff>
    </xdr:from>
    <xdr:to>
      <xdr:col>10</xdr:col>
      <xdr:colOff>165100</xdr:colOff>
      <xdr:row>97</xdr:row>
      <xdr:rowOff>74538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0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91065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378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42106</xdr:rowOff>
    </xdr:from>
    <xdr:to>
      <xdr:col>6</xdr:col>
      <xdr:colOff>38100</xdr:colOff>
      <xdr:row>97</xdr:row>
      <xdr:rowOff>143706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6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160233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447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160570</xdr:rowOff>
    </xdr:from>
    <xdr:to>
      <xdr:col>24</xdr:col>
      <xdr:colOff>114300</xdr:colOff>
      <xdr:row>98</xdr:row>
      <xdr:rowOff>90720</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79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75497</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06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167430</xdr:rowOff>
    </xdr:from>
    <xdr:to>
      <xdr:col>20</xdr:col>
      <xdr:colOff>38100</xdr:colOff>
      <xdr:row>95</xdr:row>
      <xdr:rowOff>97580</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283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114107</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058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50048</xdr:rowOff>
    </xdr:from>
    <xdr:to>
      <xdr:col>15</xdr:col>
      <xdr:colOff>101600</xdr:colOff>
      <xdr:row>97</xdr:row>
      <xdr:rowOff>151648</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680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142775</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773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146183</xdr:rowOff>
    </xdr:from>
    <xdr:to>
      <xdr:col>10</xdr:col>
      <xdr:colOff>165100</xdr:colOff>
      <xdr:row>98</xdr:row>
      <xdr:rowOff>76333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76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67460</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869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5383</xdr:rowOff>
    </xdr:from>
    <xdr:to>
      <xdr:col>6</xdr:col>
      <xdr:colOff>38100</xdr:colOff>
      <xdr:row>98</xdr:row>
      <xdr:rowOff>106983</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07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98110</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900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75057</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18557"/>
          <a:ext cx="1270" cy="1512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21734</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99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75057</xdr:rowOff>
    </xdr:from>
    <xdr:to>
      <xdr:col>55</xdr:col>
      <xdr:colOff>88900</xdr:colOff>
      <xdr:row>30</xdr:row>
      <xdr:rowOff>75057</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1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84201</xdr:rowOff>
    </xdr:from>
    <xdr:to>
      <xdr:col>55</xdr:col>
      <xdr:colOff>0</xdr:colOff>
      <xdr:row>37</xdr:row>
      <xdr:rowOff>88646</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9639300" y="6427851"/>
          <a:ext cx="838200" cy="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34688</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54978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56261</xdr:rowOff>
    </xdr:from>
    <xdr:to>
      <xdr:col>55</xdr:col>
      <xdr:colOff>50800</xdr:colOff>
      <xdr:row>38</xdr:row>
      <xdr:rowOff>157861</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71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88646</xdr:rowOff>
    </xdr:from>
    <xdr:to>
      <xdr:col>50</xdr:col>
      <xdr:colOff>114300</xdr:colOff>
      <xdr:row>37</xdr:row>
      <xdr:rowOff>93091</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8750300" y="6432296"/>
          <a:ext cx="889000" cy="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56896</xdr:rowOff>
    </xdr:from>
    <xdr:to>
      <xdr:col>50</xdr:col>
      <xdr:colOff>165100</xdr:colOff>
      <xdr:row>38</xdr:row>
      <xdr:rowOff>158496</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71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149623</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6647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93091</xdr:rowOff>
    </xdr:from>
    <xdr:to>
      <xdr:col>45</xdr:col>
      <xdr:colOff>177800</xdr:colOff>
      <xdr:row>37</xdr:row>
      <xdr:rowOff>94615</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7861300" y="6436741"/>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154305</xdr:rowOff>
    </xdr:from>
    <xdr:to>
      <xdr:col>46</xdr:col>
      <xdr:colOff>38100</xdr:colOff>
      <xdr:row>38</xdr:row>
      <xdr:rowOff>84455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497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75582</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590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94615</xdr:rowOff>
    </xdr:from>
    <xdr:to>
      <xdr:col>41</xdr:col>
      <xdr:colOff>50800</xdr:colOff>
      <xdr:row>37</xdr:row>
      <xdr:rowOff>99441</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6972300" y="6438265"/>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62738</xdr:rowOff>
    </xdr:from>
    <xdr:to>
      <xdr:col>41</xdr:col>
      <xdr:colOff>101600</xdr:colOff>
      <xdr:row>38</xdr:row>
      <xdr:rowOff>164338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77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155465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6705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5461</xdr:rowOff>
    </xdr:from>
    <xdr:to>
      <xdr:col>36</xdr:col>
      <xdr:colOff>165100</xdr:colOff>
      <xdr:row>38</xdr:row>
      <xdr:rowOff>107061</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2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98188</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61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33401</xdr:rowOff>
    </xdr:from>
    <xdr:to>
      <xdr:col>55</xdr:col>
      <xdr:colOff>50800</xdr:colOff>
      <xdr:row>37</xdr:row>
      <xdr:rowOff>135001</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37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56278</xdr:rowOff>
    </xdr:from>
    <xdr:ext cx="469744"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228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37846</xdr:rowOff>
    </xdr:from>
    <xdr:to>
      <xdr:col>50</xdr:col>
      <xdr:colOff>165100</xdr:colOff>
      <xdr:row>37</xdr:row>
      <xdr:rowOff>139446</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381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155973</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04428" y="6156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42291</xdr:rowOff>
    </xdr:from>
    <xdr:to>
      <xdr:col>46</xdr:col>
      <xdr:colOff>38100</xdr:colOff>
      <xdr:row>37</xdr:row>
      <xdr:rowOff>143891</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385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160418</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15428" y="6161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43815</xdr:rowOff>
    </xdr:from>
    <xdr:to>
      <xdr:col>41</xdr:col>
      <xdr:colOff>101600</xdr:colOff>
      <xdr:row>37</xdr:row>
      <xdr:rowOff>145415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387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161942</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26428" y="6162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48641</xdr:rowOff>
    </xdr:from>
    <xdr:to>
      <xdr:col>36</xdr:col>
      <xdr:colOff>165100</xdr:colOff>
      <xdr:row>37</xdr:row>
      <xdr:rowOff>150241</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392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166768</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37428" y="6167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135230</xdr:rowOff>
    </xdr:from>
    <xdr:to>
      <xdr:col>54</xdr:col>
      <xdr:colOff>189865</xdr:colOff>
      <xdr:row>59</xdr:row>
      <xdr:rowOff>40552</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79180"/>
          <a:ext cx="1270" cy="1276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47786</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3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40552</xdr:rowOff>
    </xdr:from>
    <xdr:to>
      <xdr:col>55</xdr:col>
      <xdr:colOff>88900</xdr:colOff>
      <xdr:row>59</xdr:row>
      <xdr:rowOff>40552</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6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81907</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544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3,361,732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135230</xdr:rowOff>
    </xdr:from>
    <xdr:to>
      <xdr:col>55</xdr:col>
      <xdr:colOff>88900</xdr:colOff>
      <xdr:row>51</xdr:row>
      <xdr:rowOff>135230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79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154047</xdr:rowOff>
    </xdr:from>
    <xdr:to>
      <xdr:col>55</xdr:col>
      <xdr:colOff>0</xdr:colOff>
      <xdr:row>58</xdr:row>
      <xdr:rowOff>167995</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639300" y="10098147"/>
          <a:ext cx="838200" cy="13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136686</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9093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113809</xdr:rowOff>
    </xdr:from>
    <xdr:to>
      <xdr:col>55</xdr:col>
      <xdr:colOff>50800</xdr:colOff>
      <xdr:row>59</xdr:row>
      <xdr:rowOff>43959</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10057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144112</xdr:rowOff>
    </xdr:from>
    <xdr:to>
      <xdr:col>50</xdr:col>
      <xdr:colOff>114300</xdr:colOff>
      <xdr:row>58</xdr:row>
      <xdr:rowOff>154047</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10088212"/>
          <a:ext cx="889000" cy="9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118556</xdr:rowOff>
    </xdr:from>
    <xdr:to>
      <xdr:col>50</xdr:col>
      <xdr:colOff>165100</xdr:colOff>
      <xdr:row>59</xdr:row>
      <xdr:rowOff>48706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10062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39833</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10155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144112</xdr:rowOff>
    </xdr:from>
    <xdr:to>
      <xdr:col>45</xdr:col>
      <xdr:colOff>177800</xdr:colOff>
      <xdr:row>58</xdr:row>
      <xdr:rowOff>151881</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10088212"/>
          <a:ext cx="889000" cy="7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112310</xdr:rowOff>
    </xdr:from>
    <xdr:to>
      <xdr:col>46</xdr:col>
      <xdr:colOff>38100</xdr:colOff>
      <xdr:row>59</xdr:row>
      <xdr:rowOff>42460</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10056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33587</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10149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69319</xdr:rowOff>
    </xdr:from>
    <xdr:to>
      <xdr:col>41</xdr:col>
      <xdr:colOff>50800</xdr:colOff>
      <xdr:row>58</xdr:row>
      <xdr:rowOff>151881</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10013419"/>
          <a:ext cx="889000" cy="82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105607</xdr:rowOff>
    </xdr:from>
    <xdr:to>
      <xdr:col>41</xdr:col>
      <xdr:colOff>101600</xdr:colOff>
      <xdr:row>59</xdr:row>
      <xdr:rowOff>35757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10049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26884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10142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113937</xdr:rowOff>
    </xdr:from>
    <xdr:to>
      <xdr:col>36</xdr:col>
      <xdr:colOff>165100</xdr:colOff>
      <xdr:row>59</xdr:row>
      <xdr:rowOff>44087</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10058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35214</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10150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117195</xdr:rowOff>
    </xdr:from>
    <xdr:to>
      <xdr:col>55</xdr:col>
      <xdr:colOff>50800</xdr:colOff>
      <xdr:row>59</xdr:row>
      <xdr:rowOff>47345</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10061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92236</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10036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103247</xdr:rowOff>
    </xdr:from>
    <xdr:to>
      <xdr:col>50</xdr:col>
      <xdr:colOff>165100</xdr:colOff>
      <xdr:row>59</xdr:row>
      <xdr:rowOff>33397</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10047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49924</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822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93312</xdr:rowOff>
    </xdr:from>
    <xdr:to>
      <xdr:col>46</xdr:col>
      <xdr:colOff>38100</xdr:colOff>
      <xdr:row>59</xdr:row>
      <xdr:rowOff>23462</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10037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39989</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9812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101081</xdr:rowOff>
    </xdr:from>
    <xdr:to>
      <xdr:col>41</xdr:col>
      <xdr:colOff>101600</xdr:colOff>
      <xdr:row>59</xdr:row>
      <xdr:rowOff>31231</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10045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47758</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9820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18519</xdr:rowOff>
    </xdr:from>
    <xdr:to>
      <xdr:col>36</xdr:col>
      <xdr:colOff>165100</xdr:colOff>
      <xdr:row>58</xdr:row>
      <xdr:rowOff>120119</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962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136646</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9737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6762</xdr:rowOff>
    </xdr:from>
    <xdr:to>
      <xdr:col>54</xdr:col>
      <xdr:colOff>189865</xdr:colOff>
      <xdr:row>79</xdr:row>
      <xdr:rowOff>29637</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008262"/>
          <a:ext cx="1270" cy="1565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33464</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78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29637</xdr:rowOff>
    </xdr:from>
    <xdr:to>
      <xdr:col>55</xdr:col>
      <xdr:colOff>88900</xdr:colOff>
      <xdr:row>79</xdr:row>
      <xdr:rowOff>29637</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74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124889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78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414,892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6762</xdr:rowOff>
    </xdr:from>
    <xdr:to>
      <xdr:col>55</xdr:col>
      <xdr:colOff>88900</xdr:colOff>
      <xdr:row>70</xdr:row>
      <xdr:rowOff>6762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008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83396</xdr:rowOff>
    </xdr:from>
    <xdr:to>
      <xdr:col>55</xdr:col>
      <xdr:colOff>0</xdr:colOff>
      <xdr:row>78</xdr:row>
      <xdr:rowOff>115229</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456496"/>
          <a:ext cx="838200" cy="31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154422</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846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131545</xdr:rowOff>
    </xdr:from>
    <xdr:to>
      <xdr:col>55</xdr:col>
      <xdr:colOff>50800</xdr:colOff>
      <xdr:row>78</xdr:row>
      <xdr:rowOff>61695</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83396</xdr:rowOff>
    </xdr:from>
    <xdr:to>
      <xdr:col>50</xdr:col>
      <xdr:colOff>114300</xdr:colOff>
      <xdr:row>78</xdr:row>
      <xdr:rowOff>127329</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8750300" y="13456496"/>
          <a:ext cx="889000" cy="43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31418</xdr:rowOff>
    </xdr:from>
    <xdr:to>
      <xdr:col>50</xdr:col>
      <xdr:colOff>165100</xdr:colOff>
      <xdr:row>77</xdr:row>
      <xdr:rowOff>133018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3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149545</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08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9406</xdr:rowOff>
    </xdr:from>
    <xdr:to>
      <xdr:col>45</xdr:col>
      <xdr:colOff>177800</xdr:colOff>
      <xdr:row>78</xdr:row>
      <xdr:rowOff>127329</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7861300" y="13382506"/>
          <a:ext cx="889000" cy="117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30508</xdr:rowOff>
    </xdr:from>
    <xdr:to>
      <xdr:col>46</xdr:col>
      <xdr:colOff>38100</xdr:colOff>
      <xdr:row>77</xdr:row>
      <xdr:rowOff>132108</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3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148635</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007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162041</xdr:rowOff>
    </xdr:from>
    <xdr:to>
      <xdr:col>41</xdr:col>
      <xdr:colOff>50800</xdr:colOff>
      <xdr:row>78</xdr:row>
      <xdr:rowOff>9406</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192241"/>
          <a:ext cx="889000" cy="190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81787</xdr:rowOff>
    </xdr:from>
    <xdr:to>
      <xdr:col>41</xdr:col>
      <xdr:colOff>101600</xdr:colOff>
      <xdr:row>78</xdr:row>
      <xdr:rowOff>11937</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83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28464</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058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92661</xdr:rowOff>
    </xdr:from>
    <xdr:to>
      <xdr:col>36</xdr:col>
      <xdr:colOff>165100</xdr:colOff>
      <xdr:row>78</xdr:row>
      <xdr:rowOff>22811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9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13938</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387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64429</xdr:rowOff>
    </xdr:from>
    <xdr:to>
      <xdr:col>55</xdr:col>
      <xdr:colOff>50800</xdr:colOff>
      <xdr:row>78</xdr:row>
      <xdr:rowOff>166029</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437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150806</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3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32596</xdr:rowOff>
    </xdr:from>
    <xdr:to>
      <xdr:col>50</xdr:col>
      <xdr:colOff>165100</xdr:colOff>
      <xdr:row>78</xdr:row>
      <xdr:rowOff>134196</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40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125323</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498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76529</xdr:rowOff>
    </xdr:from>
    <xdr:to>
      <xdr:col>46</xdr:col>
      <xdr:colOff>38100</xdr:colOff>
      <xdr:row>79</xdr:row>
      <xdr:rowOff>6679</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449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169256</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542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130056</xdr:rowOff>
    </xdr:from>
    <xdr:to>
      <xdr:col>41</xdr:col>
      <xdr:colOff>101600</xdr:colOff>
      <xdr:row>78</xdr:row>
      <xdr:rowOff>60206</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331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51333</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424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111241</xdr:rowOff>
    </xdr:from>
    <xdr:to>
      <xdr:col>36</xdr:col>
      <xdr:colOff>165100</xdr:colOff>
      <xdr:row>77</xdr:row>
      <xdr:rowOff>41391</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141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75</xdr:row>
      <xdr:rowOff>57919</xdr:rowOff>
    </xdr:from>
    <xdr:ext cx="599010"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672795" y="12916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a:extLst>
            <a:ext uri="{FF2B5EF4-FFF2-40B4-BE49-F238E27FC236}">
              <a16:creationId xmlns:a16="http://schemas.microsoft.com/office/drawing/2014/main" id="{00000000-0008-0000-07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53522</xdr:rowOff>
    </xdr:from>
    <xdr:to>
      <xdr:col>54</xdr:col>
      <xdr:colOff>189865</xdr:colOff>
      <xdr:row>98</xdr:row>
      <xdr:rowOff>26333</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10475595" y="15655472"/>
          <a:ext cx="1270" cy="1172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30160</xdr:rowOff>
    </xdr:from>
    <xdr:ext cx="534377" cy="259045"/>
    <xdr:sp macro="" textlink="">
      <xdr:nvSpPr>
        <xdr:cNvPr id="454" name="土木費最小値テキスト">
          <a:extLst>
            <a:ext uri="{FF2B5EF4-FFF2-40B4-BE49-F238E27FC236}">
              <a16:creationId xmlns:a16="http://schemas.microsoft.com/office/drawing/2014/main" id="{00000000-0008-0000-0700-0000C6010000}"/>
            </a:ext>
          </a:extLst>
        </xdr:cNvPr>
        <xdr:cNvSpPr txBox="1"/>
      </xdr:nvSpPr>
      <xdr:spPr>
        <a:xfrm>
          <a:off x="10528300" y="16832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26333</xdr:rowOff>
    </xdr:from>
    <xdr:to>
      <xdr:col>55</xdr:col>
      <xdr:colOff>88900</xdr:colOff>
      <xdr:row>98</xdr:row>
      <xdr:rowOff>26333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10388600" y="16828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199</xdr:rowOff>
    </xdr:from>
    <xdr:ext cx="599010" cy="259045"/>
    <xdr:sp macro="" textlink="">
      <xdr:nvSpPr>
        <xdr:cNvPr id="456" name="土木費最大値テキスト">
          <a:extLst>
            <a:ext uri="{FF2B5EF4-FFF2-40B4-BE49-F238E27FC236}">
              <a16:creationId xmlns:a16="http://schemas.microsoft.com/office/drawing/2014/main" id="{00000000-0008-0000-0700-0000C8010000}"/>
            </a:ext>
          </a:extLst>
        </xdr:cNvPr>
        <xdr:cNvSpPr txBox="1"/>
      </xdr:nvSpPr>
      <xdr:spPr>
        <a:xfrm>
          <a:off x="10528300" y="15430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562,698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53522</xdr:rowOff>
    </xdr:from>
    <xdr:to>
      <xdr:col>55</xdr:col>
      <xdr:colOff>88900</xdr:colOff>
      <xdr:row>91</xdr:row>
      <xdr:rowOff>53522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565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161847</xdr:rowOff>
    </xdr:from>
    <xdr:to>
      <xdr:col>55</xdr:col>
      <xdr:colOff>0</xdr:colOff>
      <xdr:row>97</xdr:row>
      <xdr:rowOff>27346</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9639300" y="16621047"/>
          <a:ext cx="838200" cy="36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78173</xdr:rowOff>
    </xdr:from>
    <xdr:ext cx="599010" cy="259045"/>
    <xdr:sp macro="" textlink="">
      <xdr:nvSpPr>
        <xdr:cNvPr id="459" name="土木費平均値テキスト">
          <a:extLst>
            <a:ext uri="{FF2B5EF4-FFF2-40B4-BE49-F238E27FC236}">
              <a16:creationId xmlns:a16="http://schemas.microsoft.com/office/drawing/2014/main" id="{00000000-0008-0000-0700-0000CB010000}"/>
            </a:ext>
          </a:extLst>
        </xdr:cNvPr>
        <xdr:cNvSpPr txBox="1"/>
      </xdr:nvSpPr>
      <xdr:spPr>
        <a:xfrm>
          <a:off x="10528300" y="16365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55296</xdr:rowOff>
    </xdr:from>
    <xdr:to>
      <xdr:col>55</xdr:col>
      <xdr:colOff>50800</xdr:colOff>
      <xdr:row>96</xdr:row>
      <xdr:rowOff>156896</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10426700" y="16514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27346</xdr:rowOff>
    </xdr:from>
    <xdr:to>
      <xdr:col>50</xdr:col>
      <xdr:colOff>114300</xdr:colOff>
      <xdr:row>97</xdr:row>
      <xdr:rowOff>28226</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8750300" y="16657996"/>
          <a:ext cx="889000" cy="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75701</xdr:rowOff>
    </xdr:from>
    <xdr:to>
      <xdr:col>50</xdr:col>
      <xdr:colOff>165100</xdr:colOff>
      <xdr:row>97</xdr:row>
      <xdr:rowOff>5851</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9588500" y="16534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22378</xdr:rowOff>
    </xdr:from>
    <xdr:ext cx="599010"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9339795" y="16310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156056</xdr:rowOff>
    </xdr:from>
    <xdr:to>
      <xdr:col>45</xdr:col>
      <xdr:colOff>177800</xdr:colOff>
      <xdr:row>97</xdr:row>
      <xdr:rowOff>28226</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7861300" y="16615256"/>
          <a:ext cx="889000" cy="4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75764</xdr:rowOff>
    </xdr:from>
    <xdr:to>
      <xdr:col>46</xdr:col>
      <xdr:colOff>38100</xdr:colOff>
      <xdr:row>97</xdr:row>
      <xdr:rowOff>5914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8699500" y="1653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22441</xdr:rowOff>
    </xdr:from>
    <xdr:ext cx="599010"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8450795" y="16310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156056</xdr:rowOff>
    </xdr:from>
    <xdr:to>
      <xdr:col>41</xdr:col>
      <xdr:colOff>50800</xdr:colOff>
      <xdr:row>96</xdr:row>
      <xdr:rowOff>168813</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6972300" y="16615256"/>
          <a:ext cx="889000" cy="12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112995</xdr:rowOff>
    </xdr:from>
    <xdr:to>
      <xdr:col>41</xdr:col>
      <xdr:colOff>101600</xdr:colOff>
      <xdr:row>97</xdr:row>
      <xdr:rowOff>43145</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7810500" y="1657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97</xdr:row>
      <xdr:rowOff>34272</xdr:rowOff>
    </xdr:from>
    <xdr:ext cx="59901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7561795" y="16664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111913</xdr:rowOff>
    </xdr:from>
    <xdr:to>
      <xdr:col>36</xdr:col>
      <xdr:colOff>165100</xdr:colOff>
      <xdr:row>97</xdr:row>
      <xdr:rowOff>42063</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6921500" y="16571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58590</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672795" y="16346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111047</xdr:rowOff>
    </xdr:from>
    <xdr:to>
      <xdr:col>55</xdr:col>
      <xdr:colOff>50800</xdr:colOff>
      <xdr:row>97</xdr:row>
      <xdr:rowOff>41197</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10426700" y="16570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89474</xdr:rowOff>
    </xdr:from>
    <xdr:ext cx="599010" cy="259045"/>
    <xdr:sp macro="" textlink="">
      <xdr:nvSpPr>
        <xdr:cNvPr id="478" name="土木費該当値テキスト">
          <a:extLst>
            <a:ext uri="{FF2B5EF4-FFF2-40B4-BE49-F238E27FC236}">
              <a16:creationId xmlns:a16="http://schemas.microsoft.com/office/drawing/2014/main" id="{00000000-0008-0000-0700-0000DE010000}"/>
            </a:ext>
          </a:extLst>
        </xdr:cNvPr>
        <xdr:cNvSpPr txBox="1"/>
      </xdr:nvSpPr>
      <xdr:spPr>
        <a:xfrm>
          <a:off x="10528300" y="16548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147996</xdr:rowOff>
    </xdr:from>
    <xdr:to>
      <xdr:col>50</xdr:col>
      <xdr:colOff>165100</xdr:colOff>
      <xdr:row>97</xdr:row>
      <xdr:rowOff>78146</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9588500" y="16607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97</xdr:row>
      <xdr:rowOff>69273</xdr:rowOff>
    </xdr:from>
    <xdr:ext cx="59901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339795" y="1669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148876</xdr:rowOff>
    </xdr:from>
    <xdr:to>
      <xdr:col>46</xdr:col>
      <xdr:colOff>38100</xdr:colOff>
      <xdr:row>97</xdr:row>
      <xdr:rowOff>79026</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8699500" y="1660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97</xdr:row>
      <xdr:rowOff>70153</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450795" y="16700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105256</xdr:rowOff>
    </xdr:from>
    <xdr:to>
      <xdr:col>41</xdr:col>
      <xdr:colOff>101600</xdr:colOff>
      <xdr:row>97</xdr:row>
      <xdr:rowOff>35406</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7810500" y="1656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51933</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561795" y="16339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118013</xdr:rowOff>
    </xdr:from>
    <xdr:to>
      <xdr:col>36</xdr:col>
      <xdr:colOff>165100</xdr:colOff>
      <xdr:row>97</xdr:row>
      <xdr:rowOff>48163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6921500" y="16577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97</xdr:row>
      <xdr:rowOff>39290</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672795" y="16669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消防費グラフ枠">
          <a:extLst>
            <a:ext uri="{FF2B5EF4-FFF2-40B4-BE49-F238E27FC236}">
              <a16:creationId xmlns:a16="http://schemas.microsoft.com/office/drawing/2014/main" id="{00000000-0008-0000-07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22344</xdr:rowOff>
    </xdr:from>
    <xdr:to>
      <xdr:col>85</xdr:col>
      <xdr:colOff>126364</xdr:colOff>
      <xdr:row>38</xdr:row>
      <xdr:rowOff>117877</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flipV="1">
          <a:off x="16317595" y="5337294"/>
          <a:ext cx="1269" cy="1295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121704</xdr:rowOff>
    </xdr:from>
    <xdr:ext cx="534377" cy="259045"/>
    <xdr:sp macro="" textlink="">
      <xdr:nvSpPr>
        <xdr:cNvPr id="511" name="消防費最小値テキスト">
          <a:extLst>
            <a:ext uri="{FF2B5EF4-FFF2-40B4-BE49-F238E27FC236}">
              <a16:creationId xmlns:a16="http://schemas.microsoft.com/office/drawing/2014/main" id="{00000000-0008-0000-0700-0000FF010000}"/>
            </a:ext>
          </a:extLst>
        </xdr:cNvPr>
        <xdr:cNvSpPr txBox="1"/>
      </xdr:nvSpPr>
      <xdr:spPr>
        <a:xfrm>
          <a:off x="16370300" y="6636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117877</xdr:rowOff>
    </xdr:from>
    <xdr:to>
      <xdr:col>86</xdr:col>
      <xdr:colOff>25400</xdr:colOff>
      <xdr:row>38</xdr:row>
      <xdr:rowOff>117877</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66329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140471</xdr:rowOff>
    </xdr:from>
    <xdr:ext cx="599010" cy="259045"/>
    <xdr:sp macro="" textlink="">
      <xdr:nvSpPr>
        <xdr:cNvPr id="513" name="消防費最大値テキスト">
          <a:extLst>
            <a:ext uri="{FF2B5EF4-FFF2-40B4-BE49-F238E27FC236}">
              <a16:creationId xmlns:a16="http://schemas.microsoft.com/office/drawing/2014/main" id="{00000000-0008-0000-0700-000001020000}"/>
            </a:ext>
          </a:extLst>
        </xdr:cNvPr>
        <xdr:cNvSpPr txBox="1"/>
      </xdr:nvSpPr>
      <xdr:spPr>
        <a:xfrm>
          <a:off x="16370300" y="5112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182,901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22344</xdr:rowOff>
    </xdr:from>
    <xdr:to>
      <xdr:col>86</xdr:col>
      <xdr:colOff>25400</xdr:colOff>
      <xdr:row>31</xdr:row>
      <xdr:rowOff>22344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533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153667</xdr:rowOff>
    </xdr:from>
    <xdr:to>
      <xdr:col>85</xdr:col>
      <xdr:colOff>127000</xdr:colOff>
      <xdr:row>37</xdr:row>
      <xdr:rowOff>51087</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5481300" y="6154417"/>
          <a:ext cx="838200" cy="24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125986</xdr:rowOff>
    </xdr:from>
    <xdr:ext cx="534377" cy="259045"/>
    <xdr:sp macro="" textlink="">
      <xdr:nvSpPr>
        <xdr:cNvPr id="516" name="消防費平均値テキスト">
          <a:extLst>
            <a:ext uri="{FF2B5EF4-FFF2-40B4-BE49-F238E27FC236}">
              <a16:creationId xmlns:a16="http://schemas.microsoft.com/office/drawing/2014/main" id="{00000000-0008-0000-0700-000004020000}"/>
            </a:ext>
          </a:extLst>
        </xdr:cNvPr>
        <xdr:cNvSpPr txBox="1"/>
      </xdr:nvSpPr>
      <xdr:spPr>
        <a:xfrm>
          <a:off x="16370300" y="61267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147559</xdr:rowOff>
    </xdr:from>
    <xdr:to>
      <xdr:col>85</xdr:col>
      <xdr:colOff>177800</xdr:colOff>
      <xdr:row>36</xdr:row>
      <xdr:rowOff>77709</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6268700" y="6148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13543</xdr:rowOff>
    </xdr:from>
    <xdr:to>
      <xdr:col>81</xdr:col>
      <xdr:colOff>50800</xdr:colOff>
      <xdr:row>37</xdr:row>
      <xdr:rowOff>51087</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4592300" y="6357193"/>
          <a:ext cx="889000" cy="37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57818</xdr:rowOff>
    </xdr:from>
    <xdr:to>
      <xdr:col>81</xdr:col>
      <xdr:colOff>101600</xdr:colOff>
      <xdr:row>36</xdr:row>
      <xdr:rowOff>159418</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5430500" y="623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4495</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5214111" y="600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13543</xdr:rowOff>
    </xdr:from>
    <xdr:to>
      <xdr:col>76</xdr:col>
      <xdr:colOff>114300</xdr:colOff>
      <xdr:row>37</xdr:row>
      <xdr:rowOff>71105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3703300" y="6357193"/>
          <a:ext cx="889000" cy="57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30653</xdr:rowOff>
    </xdr:from>
    <xdr:to>
      <xdr:col>76</xdr:col>
      <xdr:colOff>165100</xdr:colOff>
      <xdr:row>36</xdr:row>
      <xdr:rowOff>132253</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4541500" y="620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148780</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4325111" y="5978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71105</xdr:rowOff>
    </xdr:from>
    <xdr:to>
      <xdr:col>71</xdr:col>
      <xdr:colOff>177800</xdr:colOff>
      <xdr:row>37</xdr:row>
      <xdr:rowOff>122669</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2814300" y="6414755"/>
          <a:ext cx="889000" cy="51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24199</xdr:rowOff>
    </xdr:from>
    <xdr:to>
      <xdr:col>72</xdr:col>
      <xdr:colOff>38100</xdr:colOff>
      <xdr:row>36</xdr:row>
      <xdr:rowOff>125799</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3652500" y="6196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142326</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3436111" y="5971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48385</xdr:rowOff>
    </xdr:from>
    <xdr:to>
      <xdr:col>67</xdr:col>
      <xdr:colOff>101600</xdr:colOff>
      <xdr:row>36</xdr:row>
      <xdr:rowOff>149985</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2763500" y="6220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166512</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547111" y="5995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102867</xdr:rowOff>
    </xdr:from>
    <xdr:to>
      <xdr:col>85</xdr:col>
      <xdr:colOff>177800</xdr:colOff>
      <xdr:row>36</xdr:row>
      <xdr:rowOff>33017</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6268700" y="6103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125744</xdr:rowOff>
    </xdr:from>
    <xdr:ext cx="534377" cy="259045"/>
    <xdr:sp macro="" textlink="">
      <xdr:nvSpPr>
        <xdr:cNvPr id="535" name="消防費該当値テキスト">
          <a:extLst>
            <a:ext uri="{FF2B5EF4-FFF2-40B4-BE49-F238E27FC236}">
              <a16:creationId xmlns:a16="http://schemas.microsoft.com/office/drawing/2014/main" id="{00000000-0008-0000-0700-000017020000}"/>
            </a:ext>
          </a:extLst>
        </xdr:cNvPr>
        <xdr:cNvSpPr txBox="1"/>
      </xdr:nvSpPr>
      <xdr:spPr>
        <a:xfrm>
          <a:off x="16370300" y="5955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287</xdr:rowOff>
    </xdr:from>
    <xdr:to>
      <xdr:col>81</xdr:col>
      <xdr:colOff>101600</xdr:colOff>
      <xdr:row>37</xdr:row>
      <xdr:rowOff>101887</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5430500" y="6343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93014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14111" y="6436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134193</xdr:rowOff>
    </xdr:from>
    <xdr:to>
      <xdr:col>76</xdr:col>
      <xdr:colOff>165100</xdr:colOff>
      <xdr:row>37</xdr:row>
      <xdr:rowOff>64343</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4541500" y="630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55470</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325111" y="6399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20305</xdr:rowOff>
    </xdr:from>
    <xdr:to>
      <xdr:col>72</xdr:col>
      <xdr:colOff>38100</xdr:colOff>
      <xdr:row>37</xdr:row>
      <xdr:rowOff>121905</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3652500" y="6363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113032</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436111" y="645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71869</xdr:rowOff>
    </xdr:from>
    <xdr:to>
      <xdr:col>67</xdr:col>
      <xdr:colOff>101600</xdr:colOff>
      <xdr:row>38</xdr:row>
      <xdr:rowOff>2019</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2763500" y="6415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164596</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547111" y="6508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25468</xdr:rowOff>
    </xdr:from>
    <xdr:to>
      <xdr:col>85</xdr:col>
      <xdr:colOff>126364</xdr:colOff>
      <xdr:row>58</xdr:row>
      <xdr:rowOff>71019</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97968"/>
          <a:ext cx="1269" cy="1417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74846</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1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71019</xdr:rowOff>
    </xdr:from>
    <xdr:to>
      <xdr:col>86</xdr:col>
      <xdr:colOff>25400</xdr:colOff>
      <xdr:row>58</xdr:row>
      <xdr:rowOff>71019</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15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143595</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73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494,979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25468</xdr:rowOff>
    </xdr:from>
    <xdr:to>
      <xdr:col>86</xdr:col>
      <xdr:colOff>25400</xdr:colOff>
      <xdr:row>50</xdr:row>
      <xdr:rowOff>25468</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97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159350</xdr:rowOff>
    </xdr:from>
    <xdr:to>
      <xdr:col>85</xdr:col>
      <xdr:colOff>127000</xdr:colOff>
      <xdr:row>54</xdr:row>
      <xdr:rowOff>51663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246200"/>
          <a:ext cx="838200" cy="63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55312</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6565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76885</xdr:rowOff>
    </xdr:from>
    <xdr:to>
      <xdr:col>85</xdr:col>
      <xdr:colOff>177800</xdr:colOff>
      <xdr:row>57</xdr:row>
      <xdr:rowOff>7035</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67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51663</xdr:rowOff>
    </xdr:from>
    <xdr:to>
      <xdr:col>81</xdr:col>
      <xdr:colOff>50800</xdr:colOff>
      <xdr:row>56</xdr:row>
      <xdr:rowOff>119665</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9309963"/>
          <a:ext cx="889000" cy="410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110803</xdr:rowOff>
    </xdr:from>
    <xdr:to>
      <xdr:col>81</xdr:col>
      <xdr:colOff>101600</xdr:colOff>
      <xdr:row>57</xdr:row>
      <xdr:rowOff>40953</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12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57</xdr:row>
      <xdr:rowOff>32080</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804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53</xdr:row>
      <xdr:rowOff>69624</xdr:rowOff>
    </xdr:from>
    <xdr:to>
      <xdr:col>76</xdr:col>
      <xdr:colOff>114300</xdr:colOff>
      <xdr:row>56</xdr:row>
      <xdr:rowOff>119665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3703300" y="9156474"/>
          <a:ext cx="889000" cy="564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166546</xdr:rowOff>
    </xdr:from>
    <xdr:to>
      <xdr:col>76</xdr:col>
      <xdr:colOff>165100</xdr:colOff>
      <xdr:row>57</xdr:row>
      <xdr:rowOff>96696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767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57</xdr:row>
      <xdr:rowOff>87823</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860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69624</xdr:rowOff>
    </xdr:from>
    <xdr:to>
      <xdr:col>71</xdr:col>
      <xdr:colOff>177800</xdr:colOff>
      <xdr:row>55</xdr:row>
      <xdr:rowOff>165548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2814300" y="9156474"/>
          <a:ext cx="889000" cy="438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19118</xdr:rowOff>
    </xdr:from>
    <xdr:to>
      <xdr:col>72</xdr:col>
      <xdr:colOff>38100</xdr:colOff>
      <xdr:row>57</xdr:row>
      <xdr:rowOff>120718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79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57</xdr:row>
      <xdr:rowOff>111845</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884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24643</xdr:rowOff>
    </xdr:from>
    <xdr:to>
      <xdr:col>67</xdr:col>
      <xdr:colOff>101600</xdr:colOff>
      <xdr:row>57</xdr:row>
      <xdr:rowOff>126243</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797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57</xdr:row>
      <xdr:rowOff>117370</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890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108550</xdr:rowOff>
    </xdr:from>
    <xdr:to>
      <xdr:col>85</xdr:col>
      <xdr:colOff>177800</xdr:colOff>
      <xdr:row>54</xdr:row>
      <xdr:rowOff>38700</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19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131427</xdr:rowOff>
    </xdr:from>
    <xdr:ext cx="599010"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046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863</xdr:rowOff>
    </xdr:from>
    <xdr:to>
      <xdr:col>81</xdr:col>
      <xdr:colOff>101600</xdr:colOff>
      <xdr:row>54</xdr:row>
      <xdr:rowOff>102463</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259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52</xdr:row>
      <xdr:rowOff>118990</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181795" y="9034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68865</xdr:rowOff>
    </xdr:from>
    <xdr:to>
      <xdr:col>76</xdr:col>
      <xdr:colOff>165100</xdr:colOff>
      <xdr:row>56</xdr:row>
      <xdr:rowOff>170465</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67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15542</xdr:rowOff>
    </xdr:from>
    <xdr:ext cx="59901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292795" y="9445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53</xdr:row>
      <xdr:rowOff>18824</xdr:rowOff>
    </xdr:from>
    <xdr:to>
      <xdr:col>72</xdr:col>
      <xdr:colOff>38100</xdr:colOff>
      <xdr:row>53</xdr:row>
      <xdr:rowOff>120424</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105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51</xdr:row>
      <xdr:rowOff>136951</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03795" y="8880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114748</xdr:rowOff>
    </xdr:from>
    <xdr:to>
      <xdr:col>67</xdr:col>
      <xdr:colOff>101600</xdr:colOff>
      <xdr:row>56</xdr:row>
      <xdr:rowOff>44898</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544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61425</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14795" y="9319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160262</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1990312"/>
          <a:ext cx="1269" cy="1598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106939</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765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419,603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69</xdr:row>
      <xdr:rowOff>160262</xdr:rowOff>
    </xdr:from>
    <xdr:to>
      <xdr:col>86</xdr:col>
      <xdr:colOff>25400</xdr:colOff>
      <xdr:row>69</xdr:row>
      <xdr:rowOff>160262</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199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170180</xdr:rowOff>
    </xdr:from>
    <xdr:to>
      <xdr:col>85</xdr:col>
      <xdr:colOff>127000</xdr:colOff>
      <xdr:row>79</xdr:row>
      <xdr:rowOff>3812</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5481300" y="13543280"/>
          <a:ext cx="838200" cy="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64316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265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41439</xdr:rowOff>
    </xdr:from>
    <xdr:to>
      <xdr:col>85</xdr:col>
      <xdr:colOff>177800</xdr:colOff>
      <xdr:row>78</xdr:row>
      <xdr:rowOff>143039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1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170180</xdr:rowOff>
    </xdr:from>
    <xdr:to>
      <xdr:col>81</xdr:col>
      <xdr:colOff>50800</xdr:colOff>
      <xdr:row>79</xdr:row>
      <xdr:rowOff>44450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4592300" y="135432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18681</xdr:rowOff>
    </xdr:from>
    <xdr:to>
      <xdr:col>81</xdr:col>
      <xdr:colOff>101600</xdr:colOff>
      <xdr:row>78</xdr:row>
      <xdr:rowOff>120281</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39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136808</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167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40078</xdr:rowOff>
    </xdr:from>
    <xdr:to>
      <xdr:col>76</xdr:col>
      <xdr:colOff>165100</xdr:colOff>
      <xdr:row>78</xdr:row>
      <xdr:rowOff>141678</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13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158205</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188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41301</xdr:rowOff>
    </xdr:from>
    <xdr:to>
      <xdr:col>72</xdr:col>
      <xdr:colOff>38100</xdr:colOff>
      <xdr:row>78</xdr:row>
      <xdr:rowOff>142901</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14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159428</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189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44362</xdr:rowOff>
    </xdr:from>
    <xdr:to>
      <xdr:col>67</xdr:col>
      <xdr:colOff>101600</xdr:colOff>
      <xdr:row>78</xdr:row>
      <xdr:rowOff>145962</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1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162489</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192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124462</xdr:rowOff>
    </xdr:from>
    <xdr:to>
      <xdr:col>85</xdr:col>
      <xdr:colOff>177800</xdr:colOff>
      <xdr:row>79</xdr:row>
      <xdr:rowOff>54612</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497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39389</xdr:rowOff>
    </xdr:from>
    <xdr:ext cx="534377"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412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119380</xdr:rowOff>
    </xdr:from>
    <xdr:to>
      <xdr:col>81</xdr:col>
      <xdr:colOff>101600</xdr:colOff>
      <xdr:row>79</xdr:row>
      <xdr:rowOff>49530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49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40657</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14111" y="13585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公債費グラフ枠">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39571</xdr:rowOff>
    </xdr:from>
    <xdr:to>
      <xdr:col>85</xdr:col>
      <xdr:colOff>126364</xdr:colOff>
      <xdr:row>98</xdr:row>
      <xdr:rowOff>138075</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6317595" y="15470071"/>
          <a:ext cx="1269" cy="14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141902</xdr:rowOff>
    </xdr:from>
    <xdr:ext cx="378565" cy="259045"/>
    <xdr:sp macro="" textlink="">
      <xdr:nvSpPr>
        <xdr:cNvPr id="682" name="公債費最小値テキスト">
          <a:extLst>
            <a:ext uri="{FF2B5EF4-FFF2-40B4-BE49-F238E27FC236}">
              <a16:creationId xmlns:a16="http://schemas.microsoft.com/office/drawing/2014/main" id="{00000000-0008-0000-0700-0000AA020000}"/>
            </a:ext>
          </a:extLst>
        </xdr:cNvPr>
        <xdr:cNvSpPr txBox="1"/>
      </xdr:nvSpPr>
      <xdr:spPr>
        <a:xfrm>
          <a:off x="16370300" y="16944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138075</xdr:rowOff>
    </xdr:from>
    <xdr:to>
      <xdr:col>86</xdr:col>
      <xdr:colOff>25400</xdr:colOff>
      <xdr:row>98</xdr:row>
      <xdr:rowOff>138075</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6940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157698</xdr:rowOff>
    </xdr:from>
    <xdr:ext cx="599010" cy="259045"/>
    <xdr:sp macro="" textlink="">
      <xdr:nvSpPr>
        <xdr:cNvPr id="684" name="公債費最大値テキスト">
          <a:extLst>
            <a:ext uri="{FF2B5EF4-FFF2-40B4-BE49-F238E27FC236}">
              <a16:creationId xmlns:a16="http://schemas.microsoft.com/office/drawing/2014/main" id="{00000000-0008-0000-0700-0000AC020000}"/>
            </a:ext>
          </a:extLst>
        </xdr:cNvPr>
        <xdr:cNvSpPr txBox="1"/>
      </xdr:nvSpPr>
      <xdr:spPr>
        <a:xfrm>
          <a:off x="16370300" y="15245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643,801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39571</xdr:rowOff>
    </xdr:from>
    <xdr:to>
      <xdr:col>86</xdr:col>
      <xdr:colOff>25400</xdr:colOff>
      <xdr:row>90</xdr:row>
      <xdr:rowOff>39571</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547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138075</xdr:rowOff>
    </xdr:from>
    <xdr:to>
      <xdr:col>85</xdr:col>
      <xdr:colOff>127000</xdr:colOff>
      <xdr:row>98</xdr:row>
      <xdr:rowOff>138100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5481300" y="16940175"/>
          <a:ext cx="838200" cy="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116228</xdr:rowOff>
    </xdr:from>
    <xdr:ext cx="599010" cy="259045"/>
    <xdr:sp macro="" textlink="">
      <xdr:nvSpPr>
        <xdr:cNvPr id="687" name="公債費平均値テキスト">
          <a:extLst>
            <a:ext uri="{FF2B5EF4-FFF2-40B4-BE49-F238E27FC236}">
              <a16:creationId xmlns:a16="http://schemas.microsoft.com/office/drawing/2014/main" id="{00000000-0008-0000-0700-0000AF020000}"/>
            </a:ext>
          </a:extLst>
        </xdr:cNvPr>
        <xdr:cNvSpPr txBox="1"/>
      </xdr:nvSpPr>
      <xdr:spPr>
        <a:xfrm>
          <a:off x="16370300" y="16403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93351</xdr:rowOff>
    </xdr:from>
    <xdr:to>
      <xdr:col>85</xdr:col>
      <xdr:colOff>177800</xdr:colOff>
      <xdr:row>97</xdr:row>
      <xdr:rowOff>23501</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6268700" y="16552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138100</xdr:rowOff>
    </xdr:from>
    <xdr:to>
      <xdr:col>81</xdr:col>
      <xdr:colOff>50800</xdr:colOff>
      <xdr:row>98</xdr:row>
      <xdr:rowOff>138125</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4592300" y="16940200"/>
          <a:ext cx="889000" cy="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82181</xdr:rowOff>
    </xdr:from>
    <xdr:to>
      <xdr:col>81</xdr:col>
      <xdr:colOff>101600</xdr:colOff>
      <xdr:row>97</xdr:row>
      <xdr:rowOff>12331</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5430500" y="16541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28858</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5181795" y="16316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138125</xdr:rowOff>
    </xdr:from>
    <xdr:to>
      <xdr:col>76</xdr:col>
      <xdr:colOff>114300</xdr:colOff>
      <xdr:row>98</xdr:row>
      <xdr:rowOff>138131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3703300" y="16940225"/>
          <a:ext cx="889000" cy="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139695</xdr:rowOff>
    </xdr:from>
    <xdr:to>
      <xdr:col>76</xdr:col>
      <xdr:colOff>165100</xdr:colOff>
      <xdr:row>97</xdr:row>
      <xdr:rowOff>69845</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4541500" y="1659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86372</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4292795" y="16374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138131</xdr:rowOff>
    </xdr:from>
    <xdr:to>
      <xdr:col>71</xdr:col>
      <xdr:colOff>177800</xdr:colOff>
      <xdr:row>98</xdr:row>
      <xdr:rowOff>138157</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2814300" y="16940231"/>
          <a:ext cx="889000" cy="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143790</xdr:rowOff>
    </xdr:from>
    <xdr:to>
      <xdr:col>72</xdr:col>
      <xdr:colOff>38100</xdr:colOff>
      <xdr:row>97</xdr:row>
      <xdr:rowOff>73940</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3652500" y="1660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90467</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3403795" y="16378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150414</xdr:rowOff>
    </xdr:from>
    <xdr:to>
      <xdr:col>67</xdr:col>
      <xdr:colOff>101600</xdr:colOff>
      <xdr:row>97</xdr:row>
      <xdr:rowOff>80564</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2763500" y="16609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97091</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514795" y="16384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87275</xdr:rowOff>
    </xdr:from>
    <xdr:to>
      <xdr:col>85</xdr:col>
      <xdr:colOff>177800</xdr:colOff>
      <xdr:row>99</xdr:row>
      <xdr:rowOff>17425</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6268700" y="16889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2202</xdr:rowOff>
    </xdr:from>
    <xdr:ext cx="378565" cy="259045"/>
    <xdr:sp macro="" textlink="">
      <xdr:nvSpPr>
        <xdr:cNvPr id="706" name="公債費該当値テキスト">
          <a:extLst>
            <a:ext uri="{FF2B5EF4-FFF2-40B4-BE49-F238E27FC236}">
              <a16:creationId xmlns:a16="http://schemas.microsoft.com/office/drawing/2014/main" id="{00000000-0008-0000-0700-0000C2020000}"/>
            </a:ext>
          </a:extLst>
        </xdr:cNvPr>
        <xdr:cNvSpPr txBox="1"/>
      </xdr:nvSpPr>
      <xdr:spPr>
        <a:xfrm>
          <a:off x="16370300" y="16804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87300</xdr:rowOff>
    </xdr:from>
    <xdr:to>
      <xdr:col>81</xdr:col>
      <xdr:colOff>101600</xdr:colOff>
      <xdr:row>99</xdr:row>
      <xdr:rowOff>17450</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5430500" y="1688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99</xdr:row>
      <xdr:rowOff>8577</xdr:rowOff>
    </xdr:from>
    <xdr:ext cx="378565"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92017" y="169821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87325</xdr:rowOff>
    </xdr:from>
    <xdr:to>
      <xdr:col>76</xdr:col>
      <xdr:colOff>165100</xdr:colOff>
      <xdr:row>99</xdr:row>
      <xdr:rowOff>17475</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4541500" y="16889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99</xdr:row>
      <xdr:rowOff>8602</xdr:rowOff>
    </xdr:from>
    <xdr:ext cx="378565"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3017" y="169821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87331</xdr:rowOff>
    </xdr:from>
    <xdr:to>
      <xdr:col>72</xdr:col>
      <xdr:colOff>38100</xdr:colOff>
      <xdr:row>99</xdr:row>
      <xdr:rowOff>17481</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3652500" y="16889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99</xdr:row>
      <xdr:rowOff>8608</xdr:rowOff>
    </xdr:from>
    <xdr:ext cx="378565"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514017" y="169821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87357</xdr:rowOff>
    </xdr:from>
    <xdr:to>
      <xdr:col>67</xdr:col>
      <xdr:colOff>101600</xdr:colOff>
      <xdr:row>99</xdr:row>
      <xdr:rowOff>17507</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2763500" y="16889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99</xdr:row>
      <xdr:rowOff>8634</xdr:rowOff>
    </xdr:from>
    <xdr:ext cx="378565"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625017" y="169821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諸支出金グラフ枠">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92266</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flipV="1">
          <a:off x="22159595" y="5235766"/>
          <a:ext cx="1269" cy="1495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88028</xdr:rowOff>
    </xdr:from>
    <xdr:ext cx="249299" cy="259045"/>
    <xdr:sp macro="" textlink="">
      <xdr:nvSpPr>
        <xdr:cNvPr id="739" name="諸支出金最小値テキスト">
          <a:extLst>
            <a:ext uri="{FF2B5EF4-FFF2-40B4-BE49-F238E27FC236}">
              <a16:creationId xmlns:a16="http://schemas.microsoft.com/office/drawing/2014/main" id="{00000000-0008-0000-0700-0000E3020000}"/>
            </a:ext>
          </a:extLst>
        </xdr:cNvPr>
        <xdr:cNvSpPr txBox="1"/>
      </xdr:nvSpPr>
      <xdr:spPr>
        <a:xfrm>
          <a:off x="22212300" y="67745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38943</xdr:rowOff>
    </xdr:from>
    <xdr:ext cx="469744" cy="259045"/>
    <xdr:sp macro="" textlink="">
      <xdr:nvSpPr>
        <xdr:cNvPr id="741" name="諸支出金最大値テキスト">
          <a:extLst>
            <a:ext uri="{FF2B5EF4-FFF2-40B4-BE49-F238E27FC236}">
              <a16:creationId xmlns:a16="http://schemas.microsoft.com/office/drawing/2014/main" id="{00000000-0008-0000-0700-0000E5020000}"/>
            </a:ext>
          </a:extLst>
        </xdr:cNvPr>
        <xdr:cNvSpPr txBox="1"/>
      </xdr:nvSpPr>
      <xdr:spPr>
        <a:xfrm>
          <a:off x="22212300" y="5010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92266</xdr:rowOff>
    </xdr:from>
    <xdr:to>
      <xdr:col>116</xdr:col>
      <xdr:colOff>152400</xdr:colOff>
      <xdr:row>30</xdr:row>
      <xdr:rowOff>92266</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5235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5478</xdr:rowOff>
    </xdr:from>
    <xdr:ext cx="313932" cy="259045"/>
    <xdr:sp macro="" textlink="">
      <xdr:nvSpPr>
        <xdr:cNvPr id="744" name="諸支出金平均値テキスト">
          <a:extLst>
            <a:ext uri="{FF2B5EF4-FFF2-40B4-BE49-F238E27FC236}">
              <a16:creationId xmlns:a16="http://schemas.microsoft.com/office/drawing/2014/main" id="{00000000-0008-0000-0700-0000E8020000}"/>
            </a:ext>
          </a:extLst>
        </xdr:cNvPr>
        <xdr:cNvSpPr txBox="1"/>
      </xdr:nvSpPr>
      <xdr:spPr>
        <a:xfrm>
          <a:off x="22212300" y="652057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154051</xdr:rowOff>
    </xdr:from>
    <xdr:to>
      <xdr:col>116</xdr:col>
      <xdr:colOff>114300</xdr:colOff>
      <xdr:row>39</xdr:row>
      <xdr:rowOff>84201</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2110700" y="6669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124714</xdr:rowOff>
    </xdr:from>
    <xdr:to>
      <xdr:col>112</xdr:col>
      <xdr:colOff>38100</xdr:colOff>
      <xdr:row>39</xdr:row>
      <xdr:rowOff>54864</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1272500" y="6639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71391</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134017" y="64150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165100</xdr:rowOff>
    </xdr:from>
    <xdr:to>
      <xdr:col>107</xdr:col>
      <xdr:colOff>101600</xdr:colOff>
      <xdr:row>39</xdr:row>
      <xdr:rowOff>95250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0383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167767</xdr:rowOff>
    </xdr:from>
    <xdr:to>
      <xdr:col>102</xdr:col>
      <xdr:colOff>165100</xdr:colOff>
      <xdr:row>37</xdr:row>
      <xdr:rowOff>97917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9494500" y="6339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114444</xdr:rowOff>
    </xdr:from>
    <xdr:ext cx="469744"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9310428" y="611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113665</xdr:rowOff>
    </xdr:from>
    <xdr:to>
      <xdr:col>98</xdr:col>
      <xdr:colOff>38100</xdr:colOff>
      <xdr:row>39</xdr:row>
      <xdr:rowOff>43815</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8605500" y="662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60342</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8467017" y="64039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132478</xdr:rowOff>
    </xdr:from>
    <xdr:ext cx="249299" cy="259045"/>
    <xdr:sp macro="" textlink="">
      <xdr:nvSpPr>
        <xdr:cNvPr id="763" name="諸支出金該当値テキスト">
          <a:extLst>
            <a:ext uri="{FF2B5EF4-FFF2-40B4-BE49-F238E27FC236}">
              <a16:creationId xmlns:a16="http://schemas.microsoft.com/office/drawing/2014/main" id="{00000000-0008-0000-0700-0000FB020000}"/>
            </a:ext>
          </a:extLst>
        </xdr:cNvPr>
        <xdr:cNvSpPr txBox="1"/>
      </xdr:nvSpPr>
      <xdr:spPr>
        <a:xfrm>
          <a:off x="22212300" y="66475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37</xdr:row>
      <xdr:rowOff>111777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309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前年度繰上充用金グラフ枠">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8" name="前年度繰上充用金最小値テキスト">
          <a:extLst>
            <a:ext uri="{FF2B5EF4-FFF2-40B4-BE49-F238E27FC236}">
              <a16:creationId xmlns:a16="http://schemas.microsoft.com/office/drawing/2014/main" id="{00000000-0008-0000-0700-000014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0" name="前年度繰上充用金最大値テキスト">
          <a:extLst>
            <a:ext uri="{FF2B5EF4-FFF2-40B4-BE49-F238E27FC236}">
              <a16:creationId xmlns:a16="http://schemas.microsoft.com/office/drawing/2014/main" id="{00000000-0008-0000-0700-000016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3" name="前年度繰上充用金平均値テキスト">
          <a:extLst>
            <a:ext uri="{FF2B5EF4-FFF2-40B4-BE49-F238E27FC236}">
              <a16:creationId xmlns:a16="http://schemas.microsoft.com/office/drawing/2014/main" id="{00000000-0008-0000-0700-000019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2" name="前年度繰上充用金該当値テキスト">
          <a:extLst>
            <a:ext uri="{FF2B5EF4-FFF2-40B4-BE49-F238E27FC236}">
              <a16:creationId xmlns:a16="http://schemas.microsoft.com/office/drawing/2014/main" id="{00000000-0008-0000-0700-00002C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総務費は、固定資産税償却資産の増額</a:t>
          </a:r>
          <a:r>
            <a:rPr kumimoji="1" lang="ja-JP" altLang="en-US" sz="1100">
              <a:solidFill>
                <a:sysClr val="windowText" lastClr="000000"/>
              </a:solidFill>
              <a:effectLst/>
              <a:latin typeface="+mn-lt"/>
              <a:ea typeface="+mn-ea"/>
              <a:cs typeface="+mn-cs"/>
            </a:rPr>
            <a:t>および歳出の減</a:t>
          </a:r>
          <a:r>
            <a:rPr kumimoji="1" lang="ja-JP" altLang="ja-JP" sz="1100">
              <a:solidFill>
                <a:sysClr val="windowText" lastClr="000000"/>
              </a:solidFill>
              <a:effectLst/>
              <a:latin typeface="+mn-lt"/>
              <a:ea typeface="+mn-ea"/>
              <a:cs typeface="+mn-cs"/>
            </a:rPr>
            <a:t>による財政調整基金積立金の増。</a:t>
          </a:r>
          <a:endParaRPr lang="ja-JP" altLang="ja-JP" sz="1400">
            <a:solidFill>
              <a:sysClr val="windowText" lastClr="000000"/>
            </a:solidFill>
            <a:effectLst/>
          </a:endParaRPr>
        </a:p>
        <a:p>
          <a:r>
            <a:rPr kumimoji="1" lang="ja-JP" altLang="ja-JP" sz="1100">
              <a:solidFill>
                <a:schemeClr val="dk1"/>
              </a:solidFill>
              <a:effectLst/>
              <a:latin typeface="+mn-lt"/>
              <a:ea typeface="+mn-ea"/>
              <a:cs typeface="+mn-cs"/>
            </a:rPr>
            <a:t>衛生費は、新診療所建設</a:t>
          </a:r>
          <a:r>
            <a:rPr kumimoji="1" lang="ja-JP" altLang="en-US" sz="1100">
              <a:solidFill>
                <a:schemeClr val="dk1"/>
              </a:solidFill>
              <a:effectLst/>
              <a:latin typeface="+mn-lt"/>
              <a:ea typeface="+mn-ea"/>
              <a:cs typeface="+mn-cs"/>
            </a:rPr>
            <a:t>完了</a:t>
          </a:r>
          <a:r>
            <a:rPr kumimoji="1" lang="ja-JP" altLang="ja-JP" sz="1100">
              <a:solidFill>
                <a:schemeClr val="dk1"/>
              </a:solidFill>
              <a:effectLst/>
              <a:latin typeface="+mn-lt"/>
              <a:ea typeface="+mn-ea"/>
              <a:cs typeface="+mn-cs"/>
            </a:rPr>
            <a:t>による工事費等の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ysClr val="windowText" lastClr="000000"/>
              </a:solidFill>
              <a:effectLst/>
              <a:latin typeface="+mn-lt"/>
              <a:ea typeface="+mn-ea"/>
              <a:cs typeface="+mn-cs"/>
            </a:rPr>
            <a:t>教育費は、刈羽村生涯学習センター「ラピカ」の大規模改修工事の増。</a:t>
          </a:r>
          <a:endParaRPr lang="ja-JP" altLang="ja-JP" sz="1400">
            <a:solidFill>
              <a:sysClr val="windowText" lastClr="000000"/>
            </a:solidFill>
            <a:effectLst/>
          </a:endParaRPr>
        </a:p>
        <a:p>
          <a:r>
            <a:rPr kumimoji="1" lang="ja-JP" altLang="ja-JP" sz="1100">
              <a:solidFill>
                <a:schemeClr val="dk1"/>
              </a:solidFill>
              <a:effectLst/>
              <a:latin typeface="+mn-lt"/>
              <a:ea typeface="+mn-ea"/>
              <a:cs typeface="+mn-cs"/>
            </a:rPr>
            <a:t>公債費は少なく、今後も健全な財政運営の維持に努める。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新潟県刈羽村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財政調整基金残高は増加しており、健全な状態を維持している。今後も経費の削減に努め、健全な状態を保持する。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新潟県刈羽村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各会計黒字続きであり、今後も健全な状態を維持する。</a:t>
          </a:r>
          <a:r>
            <a:rPr kumimoji="1" lang="ja-JP" altLang="en-US" sz="1100">
              <a:solidFill>
                <a:schemeClr val="dk1"/>
              </a:solidFill>
              <a:effectLst/>
              <a:latin typeface="+mn-lt"/>
              <a:ea typeface="+mn-ea"/>
              <a:cs typeface="+mn-cs"/>
            </a:rPr>
            <a:t>なお、一般会計については大規模施設改修事業の関係で令和６年度黒字額が増加した。介護保険特別会計については報酬改定により令和６年度黒字額が減少した。</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新潟県刈羽村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実質公債費率の分子がマイナスであり、今後も健全な状態を維持する。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新潟県刈羽村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充当可能基金の増加により、将来負担比率の分子はマイナス続きである。将来負担額の増加を抑制し、今後も健全な状態を維持する。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新潟県刈羽村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事業精査による余剰金を財政調整基金へ積立。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財政状況を考慮しながら、基金を計画的に運用する。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dk1"/>
              </a:solidFill>
              <a:effectLst/>
              <a:latin typeface="+mn-lt"/>
              <a:ea typeface="+mn-ea"/>
              <a:cs typeface="+mn-cs"/>
            </a:rPr>
            <a:t>電源立地地域対策交付金事業基金：電源立地地域対策交付金による施設改修、維持補修等の事業又は地域公共施設（社会福祉施設等）の維持運営等の資金。</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環境整備事業基金：刈羽村環境整備事業の資金。</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公共用施設管理運営基金：公共用施設の管理並びに運営及びその他維持補修等の資金。</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地域振興基金：村の活性化と地域振興等総合的な開発と整備を目的とした事業の資金。</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en-US" sz="1100" b="0" i="0" baseline="0">
              <a:solidFill>
                <a:schemeClr val="dk1"/>
              </a:solidFill>
              <a:effectLst/>
              <a:latin typeface="+mn-lt"/>
              <a:ea typeface="+mn-ea"/>
              <a:cs typeface="+mn-cs"/>
            </a:rPr>
            <a:t>地域福祉基金：社会福祉事業や介護保険サービス事業の資金。</a:t>
          </a:r>
          <a:endParaRPr kumimoji="1" lang="en-US" altLang="ja-JP" sz="1100" b="0" i="0" baseline="0">
            <a:solidFill>
              <a:schemeClr val="dk1"/>
            </a:solidFill>
            <a:effectLst/>
            <a:latin typeface="+mn-lt"/>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ysClr val="windowText" lastClr="000000"/>
              </a:solidFill>
              <a:effectLst/>
              <a:latin typeface="+mn-lt"/>
              <a:ea typeface="+mn-ea"/>
              <a:cs typeface="+mn-cs"/>
            </a:rPr>
            <a:t>電源立地地域対策交付金事業基金：基金事業実施による積立金の減少。</a:t>
          </a:r>
          <a:endParaRPr lang="ja-JP" altLang="ja-JP" sz="140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mn-lt"/>
              <a:ea typeface="+mn-ea"/>
              <a:cs typeface="+mn-cs"/>
            </a:rPr>
            <a:t>地域福祉</a:t>
          </a:r>
          <a:r>
            <a:rPr kumimoji="1" lang="ja-JP" altLang="ja-JP" sz="1100" b="0" i="0" baseline="0">
              <a:solidFill>
                <a:schemeClr val="dk1"/>
              </a:solidFill>
              <a:effectLst/>
              <a:latin typeface="+mn-lt"/>
              <a:ea typeface="+mn-ea"/>
              <a:cs typeface="+mn-cs"/>
            </a:rPr>
            <a:t>基金：</a:t>
          </a:r>
          <a:r>
            <a:rPr kumimoji="1" lang="ja-JP" altLang="en-US" sz="1100" b="0" i="0" baseline="0">
              <a:solidFill>
                <a:schemeClr val="dk1"/>
              </a:solidFill>
              <a:effectLst/>
              <a:latin typeface="+mn-lt"/>
              <a:ea typeface="+mn-ea"/>
              <a:cs typeface="+mn-cs"/>
            </a:rPr>
            <a:t>軽費老人ホーム新築工事実施</a:t>
          </a:r>
          <a:r>
            <a:rPr kumimoji="1" lang="ja-JP" altLang="ja-JP" sz="1100" b="0" i="0" baseline="0">
              <a:solidFill>
                <a:schemeClr val="dk1"/>
              </a:solidFill>
              <a:effectLst/>
              <a:latin typeface="+mn-lt"/>
              <a:ea typeface="+mn-ea"/>
              <a:cs typeface="+mn-cs"/>
            </a:rPr>
            <a:t>による積立金の減少。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dk1"/>
              </a:solidFill>
              <a:effectLst/>
              <a:latin typeface="+mn-lt"/>
              <a:ea typeface="+mn-ea"/>
              <a:cs typeface="+mn-cs"/>
            </a:rPr>
            <a:t>電源立地地域対策交付金事業基金：電源立地地域対策交付金事業へ充当。</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環境整備事業基金：運用益による基金の積立。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公共用施設管理運営基金：公共施設の管理並びに運営およびその他維持補修等事業へ充当。</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地域振興基金：運用による基金の積立。</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en-US" sz="1100" b="0" i="0" baseline="0">
              <a:solidFill>
                <a:schemeClr val="dk1"/>
              </a:solidFill>
              <a:effectLst/>
              <a:latin typeface="+mn-lt"/>
              <a:ea typeface="+mn-ea"/>
              <a:cs typeface="+mn-cs"/>
            </a:rPr>
            <a:t>地域福祉基金：社会福祉事業や介護保険サービス事業へ充当。</a:t>
          </a:r>
          <a:endParaRPr kumimoji="1" lang="en-US" altLang="ja-JP" sz="1100" b="0" i="0" baseline="0">
            <a:solidFill>
              <a:schemeClr val="dk1"/>
            </a:solidFill>
            <a:effectLst/>
            <a:latin typeface="+mn-lt"/>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事業精査による余剰金を積立。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公共施設等の老朽化対策や税の減収に備え、基金の積立を予定している。</a:t>
          </a:r>
          <a:endParaRPr lang="ja-JP" altLang="ja-JP" sz="1400">
            <a:effectLst/>
          </a:endParaRPr>
        </a:p>
        <a:p>
          <a:r>
            <a:rPr kumimoji="1" lang="ja-JP" altLang="ja-JP" sz="1100">
              <a:solidFill>
                <a:schemeClr val="dk1"/>
              </a:solidFill>
              <a:effectLst/>
              <a:latin typeface="+mn-lt"/>
              <a:ea typeface="+mn-ea"/>
              <a:cs typeface="+mn-cs"/>
            </a:rPr>
            <a:t>財政の状況を考慮しながら基金を運用する。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一般会計の公債費の減少により基金は廃止。</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起債の予定がないため、積立の予定はない。</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357F704-D58A-4A2B-8B8E-D8B8BC19DB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63E8455-0D85-4B60-8D20-0B27B3BF32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A57D3B8C-FF34-4325-BE70-4C89D70642A2}"/>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58610575-ED5F-4CE6-9FEC-BC1FA5840ABB}"/>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9FCEA62-CD04-494A-939B-7CA2C53FC09B}"/>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443A433A-7340-4FBE-9563-0852DC90471E}"/>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24CE2303-61AF-4B69-96F5-0851F0F016FE}"/>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79A58D4A-DEFC-4CD2-AFF1-EA722AF2EE6B}"/>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1615D996-5232-4E86-B63A-A32CE79A28C7}"/>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E9E0C216-37FE-4FBE-83D2-949A879F9B1B}"/>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442A6D24-75E7-4B7F-94B9-2BC7FB8B47A1}"/>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2769490-B51D-4B15-ACCD-AAD5B35D843D}"/>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F2B04DF8-E105-4315-BFA7-3435FD2D22AB}"/>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B7926E4C-CEC0-4684-A730-A773B249BA5A}"/>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D8EE0F81-C464-48B0-9D43-566E8AFC61E1}"/>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765DFA8-7C75-49EF-B9F1-3FB0011CD6A3}"/>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新潟県刈羽村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725EA922-C8A7-4679-B08F-63395170882E}"/>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23BBDDEE-5AD8-413A-86B1-C1CF37D839A7}"/>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1CD509C8-375B-4AF8-AB0B-8CB88E8773C8}"/>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DDDB9D14-5AF7-497A-B9CD-2B3492B4A83D}"/>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E78EC094-2747-4047-A6D6-DEC8582E80E7}"/>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595A7D39-9964-46D6-92F7-BA7B822FF6B7}"/>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4,222
4,138
26.27
7,117,177
6,603,731
477,786
3,431,780
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612085AF-38F8-46F2-A4EB-62F0C7F317D5}"/>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7B5FC22A-5FFC-47B6-8C7E-8AB4ABAD4AFC}"/>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CFAB55F6-4F67-48CB-963B-00AD964842FF}"/>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4DF1F00A-813D-4231-AB50-A24B5E1AACDE}"/>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3DDB3BF9-2B87-4BD1-BE96-7AD9F61CD731}"/>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4F1E5D84-4D54-4F1B-AE49-2A287D7C8298}"/>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BBE55B0D-C3DA-4AF2-A8E7-C98EE2D494A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12D3E7B3-4FB0-4D02-8C27-B3B7B40A1E5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3753642-B04B-4083-834A-F0FD873011EE}"/>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BDA85792-84AF-44B8-BA48-F08767CB7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6DC55B96-E190-4052-AC3F-E3741406D33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EAC261DB-88F4-4ECE-8D40-CC698527237E}"/>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40C3A7C3-8D78-4754-A113-132CB19E646F}"/>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E628DEE2-9899-478E-BE16-0226DEAA8038}"/>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685DD9-0750-4087-AD5B-4A5CBF8F4526}"/>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C0207223-2120-4D0D-BA6B-327B683372BF}"/>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FACE9006-A706-41BE-A083-C4BFA87856F3}"/>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1FE5BFA4-D4E8-4508-8A23-ABD30F4F166D}"/>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DB95AF1A-BE43-4B08-A2EE-108C11A13D6B}"/>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E075EDE7-F0CC-4DAB-9E15-834EDCA34062}"/>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8B348652-8603-4853-8214-C5615220836B}"/>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782E17CC-90B4-42B2-A12D-30AF763BC0FB}"/>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262DA68F-A096-4D41-8F39-346071D842B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EED1236-1DB3-40DE-AB2B-2C1D4ABA12D4}"/>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A052D3A-1303-4253-B88E-B5644B1775F8}"/>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8839E4AE-76F1-483A-B7CC-E3DB080A7739}"/>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94EF515E-D0A2-488C-ACFA-3F626682D25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E46C0679-30DC-47EF-AF11-0463CB5B1D0B}"/>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F2FD76B3-C8E1-4A27-ACC3-1747BAA6B694}"/>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CC8C1DBE-0D07-42EC-B872-3108B0E153D9}"/>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E5907F25-0513-4146-8B61-2419AAFB63B2}"/>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213129C3-F9F1-4F8C-84FB-64F6F475C092}"/>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532F53FB-AA00-4D21-8B27-823B291F5D37}"/>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42B1AFA-319C-4A2D-A9B5-368BBF8D6007}"/>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A53CD6E4-3F82-4976-AE3B-B3582A1C881D}"/>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類似団体と同程度の数値となっている。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令和３年度に改訂した公共施設等総合管理計画に基づき、今後も公共施設の長寿命化に努めていく。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ACB9018B-6CDD-4C47-A294-B58FEFDEBDEF}"/>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171B7D82-9B72-4816-B828-3165DB82C1D2}"/>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3E810D9B-1756-41F4-82EC-B5280EF21D5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4A5278C3-6D8B-4B21-8767-BE9ADCA26407}"/>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F2DD8D03-EFC3-4CDA-A2D7-57F122723757}"/>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3FA26F69-65AF-4070-915A-9DA3B36AE10C}"/>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AF81A6C0-0583-4335-BE49-EFC8FB8474D4}"/>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98C091E3-CDD9-4E9F-841B-D511551F79EE}"/>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40662FAC-3679-4220-B352-545B004AFF11}"/>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FA28DF38-2569-4287-9297-E37DB83D8245}"/>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98D45C4A-CE2A-44BA-9FD7-40EDC42C2B22}"/>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575379F4-5CE4-4BBE-8134-BCD059FEEC9F}"/>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B60AD144-7CC9-4969-A6BC-98E721ECC8DB}"/>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30242A57-90CA-4A19-A53E-5D8A5F487A7D}"/>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96785B5D-CBFC-4BAF-A105-FA570B16220A}"/>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4EDC747F-8BA4-447D-A6E6-7604195F7406}"/>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F73583EE-F0D0-45B1-845E-5128EE85425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EB7C3E42-AE30-416D-8A34-3085DD6F3F2B}"/>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170997</xdr:rowOff>
    </xdr:from>
    <xdr:to>
      <xdr:col>23</xdr:col>
      <xdr:colOff>85090</xdr:colOff>
      <xdr:row>35</xdr:row>
      <xdr:rowOff>92982</xdr:rowOff>
    </xdr:to>
    <xdr:cxnSp macro="">
      <xdr:nvCxnSpPr>
        <xdr:cNvPr id="77" name="直線コネクタ 76">
          <a:extLst>
            <a:ext uri="{FF2B5EF4-FFF2-40B4-BE49-F238E27FC236}">
              <a16:creationId xmlns:a16="http://schemas.microsoft.com/office/drawing/2014/main" id="{A0D3C466-BACC-4057-8128-C2C3B1D1B77E}"/>
            </a:ext>
          </a:extLst>
        </xdr:cNvPr>
        <xdr:cNvCxnSpPr/>
      </xdr:nvCxnSpPr>
      <xdr:spPr>
        <a:xfrm flipV="1">
          <a:off x="4760595" y="5400222"/>
          <a:ext cx="1270" cy="1465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96809</xdr:rowOff>
    </xdr:from>
    <xdr:ext cx="405111" cy="259045"/>
    <xdr:sp macro="" textlink="">
      <xdr:nvSpPr>
        <xdr:cNvPr id="78" name="有形固定資産減価償却率最小値テキスト">
          <a:extLst>
            <a:ext uri="{FF2B5EF4-FFF2-40B4-BE49-F238E27FC236}">
              <a16:creationId xmlns:a16="http://schemas.microsoft.com/office/drawing/2014/main" id="{7DD834F2-DA51-464C-966C-2AA3DE08675E}"/>
            </a:ext>
          </a:extLst>
        </xdr:cNvPr>
        <xdr:cNvSpPr txBox="1"/>
      </xdr:nvSpPr>
      <xdr:spPr>
        <a:xfrm>
          <a:off x="4813300" y="686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92982</xdr:rowOff>
    </xdr:from>
    <xdr:to>
      <xdr:col>23</xdr:col>
      <xdr:colOff>174625</xdr:colOff>
      <xdr:row>35</xdr:row>
      <xdr:rowOff>92982</xdr:rowOff>
    </xdr:to>
    <xdr:cxnSp macro="">
      <xdr:nvCxnSpPr>
        <xdr:cNvPr id="79" name="直線コネクタ 78">
          <a:extLst>
            <a:ext uri="{FF2B5EF4-FFF2-40B4-BE49-F238E27FC236}">
              <a16:creationId xmlns:a16="http://schemas.microsoft.com/office/drawing/2014/main" id="{51EA82B2-3163-488C-8970-E8A5B5E75CA7}"/>
            </a:ext>
          </a:extLst>
        </xdr:cNvPr>
        <xdr:cNvCxnSpPr/>
      </xdr:nvCxnSpPr>
      <xdr:spPr>
        <a:xfrm>
          <a:off x="4673600" y="6865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117674</xdr:rowOff>
    </xdr:from>
    <xdr:ext cx="405111" cy="259045"/>
    <xdr:sp macro="" textlink="">
      <xdr:nvSpPr>
        <xdr:cNvPr id="80" name="有形固定資産減価償却率最大値テキスト">
          <a:extLst>
            <a:ext uri="{FF2B5EF4-FFF2-40B4-BE49-F238E27FC236}">
              <a16:creationId xmlns:a16="http://schemas.microsoft.com/office/drawing/2014/main" id="{B583095D-12F8-4E89-9F27-BDEF97F5F211}"/>
            </a:ext>
          </a:extLst>
        </xdr:cNvPr>
        <xdr:cNvSpPr txBox="1"/>
      </xdr:nvSpPr>
      <xdr:spPr>
        <a:xfrm>
          <a:off x="4813300" y="5175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170997</xdr:rowOff>
    </xdr:from>
    <xdr:to>
      <xdr:col>23</xdr:col>
      <xdr:colOff>174625</xdr:colOff>
      <xdr:row>26</xdr:row>
      <xdr:rowOff>170997</xdr:rowOff>
    </xdr:to>
    <xdr:cxnSp macro="">
      <xdr:nvCxnSpPr>
        <xdr:cNvPr id="81" name="直線コネクタ 80">
          <a:extLst>
            <a:ext uri="{FF2B5EF4-FFF2-40B4-BE49-F238E27FC236}">
              <a16:creationId xmlns:a16="http://schemas.microsoft.com/office/drawing/2014/main" id="{73874FC2-C8B5-41EF-BCC9-C5D3440F0ED1}"/>
            </a:ext>
          </a:extLst>
        </xdr:cNvPr>
        <xdr:cNvCxnSpPr/>
      </xdr:nvCxnSpPr>
      <xdr:spPr>
        <a:xfrm>
          <a:off x="4673600" y="5400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69776</xdr:rowOff>
    </xdr:from>
    <xdr:ext cx="405111" cy="259045"/>
    <xdr:sp macro="" textlink="">
      <xdr:nvSpPr>
        <xdr:cNvPr id="82" name="有形固定資産減価償却率平均値テキスト">
          <a:extLst>
            <a:ext uri="{FF2B5EF4-FFF2-40B4-BE49-F238E27FC236}">
              <a16:creationId xmlns:a16="http://schemas.microsoft.com/office/drawing/2014/main" id="{189ACC19-C1C8-4827-A1D1-F63FE9BBD0C3}"/>
            </a:ext>
          </a:extLst>
        </xdr:cNvPr>
        <xdr:cNvSpPr txBox="1"/>
      </xdr:nvSpPr>
      <xdr:spPr>
        <a:xfrm>
          <a:off x="4813300" y="59848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91349</xdr:rowOff>
    </xdr:from>
    <xdr:to>
      <xdr:col>23</xdr:col>
      <xdr:colOff>136525</xdr:colOff>
      <xdr:row>31</xdr:row>
      <xdr:rowOff>21499</xdr:rowOff>
    </xdr:to>
    <xdr:sp macro="" textlink="">
      <xdr:nvSpPr>
        <xdr:cNvPr id="83" name="フローチャート: 判断 82">
          <a:extLst>
            <a:ext uri="{FF2B5EF4-FFF2-40B4-BE49-F238E27FC236}">
              <a16:creationId xmlns:a16="http://schemas.microsoft.com/office/drawing/2014/main" id="{6D9B6301-CAE4-4FBC-B2B4-6F5026BD95A5}"/>
            </a:ext>
          </a:extLst>
        </xdr:cNvPr>
        <xdr:cNvSpPr/>
      </xdr:nvSpPr>
      <xdr:spPr>
        <a:xfrm>
          <a:off x="4711700" y="600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45085</xdr:rowOff>
    </xdr:from>
    <xdr:to>
      <xdr:col>19</xdr:col>
      <xdr:colOff>187325</xdr:colOff>
      <xdr:row>30</xdr:row>
      <xdr:rowOff>146685</xdr:rowOff>
    </xdr:to>
    <xdr:sp macro="" textlink="">
      <xdr:nvSpPr>
        <xdr:cNvPr id="84" name="フローチャート: 判断 83">
          <a:extLst>
            <a:ext uri="{FF2B5EF4-FFF2-40B4-BE49-F238E27FC236}">
              <a16:creationId xmlns:a16="http://schemas.microsoft.com/office/drawing/2014/main" id="{74CD4ABE-D3BA-4B34-9A00-BF2E0C4B4C13}"/>
            </a:ext>
          </a:extLst>
        </xdr:cNvPr>
        <xdr:cNvSpPr/>
      </xdr:nvSpPr>
      <xdr:spPr>
        <a:xfrm>
          <a:off x="4000500" y="596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1905</xdr:rowOff>
    </xdr:from>
    <xdr:to>
      <xdr:col>15</xdr:col>
      <xdr:colOff>187325</xdr:colOff>
      <xdr:row>30</xdr:row>
      <xdr:rowOff>103505</xdr:rowOff>
    </xdr:to>
    <xdr:sp macro="" textlink="">
      <xdr:nvSpPr>
        <xdr:cNvPr id="85" name="フローチャート: 判断 84">
          <a:extLst>
            <a:ext uri="{FF2B5EF4-FFF2-40B4-BE49-F238E27FC236}">
              <a16:creationId xmlns:a16="http://schemas.microsoft.com/office/drawing/2014/main" id="{FBE04077-7037-4F57-93F0-65D28047D17C}"/>
            </a:ext>
          </a:extLst>
        </xdr:cNvPr>
        <xdr:cNvSpPr/>
      </xdr:nvSpPr>
      <xdr:spPr>
        <a:xfrm>
          <a:off x="3238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1905</xdr:rowOff>
    </xdr:from>
    <xdr:to>
      <xdr:col>11</xdr:col>
      <xdr:colOff>187325</xdr:colOff>
      <xdr:row>30</xdr:row>
      <xdr:rowOff>103505</xdr:rowOff>
    </xdr:to>
    <xdr:sp macro="" textlink="">
      <xdr:nvSpPr>
        <xdr:cNvPr id="86" name="フローチャート: 判断 85">
          <a:extLst>
            <a:ext uri="{FF2B5EF4-FFF2-40B4-BE49-F238E27FC236}">
              <a16:creationId xmlns:a16="http://schemas.microsoft.com/office/drawing/2014/main" id="{157C3394-2BAD-4C70-97F6-5398E222BEA1}"/>
            </a:ext>
          </a:extLst>
        </xdr:cNvPr>
        <xdr:cNvSpPr/>
      </xdr:nvSpPr>
      <xdr:spPr>
        <a:xfrm>
          <a:off x="2476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151765</xdr:rowOff>
    </xdr:from>
    <xdr:to>
      <xdr:col>7</xdr:col>
      <xdr:colOff>187325</xdr:colOff>
      <xdr:row>30</xdr:row>
      <xdr:rowOff>81915</xdr:rowOff>
    </xdr:to>
    <xdr:sp macro="" textlink="">
      <xdr:nvSpPr>
        <xdr:cNvPr id="87" name="フローチャート: 判断 86">
          <a:extLst>
            <a:ext uri="{FF2B5EF4-FFF2-40B4-BE49-F238E27FC236}">
              <a16:creationId xmlns:a16="http://schemas.microsoft.com/office/drawing/2014/main" id="{4E6DDBF7-8E72-4557-B41F-652A25AF5928}"/>
            </a:ext>
          </a:extLst>
        </xdr:cNvPr>
        <xdr:cNvSpPr/>
      </xdr:nvSpPr>
      <xdr:spPr>
        <a:xfrm>
          <a:off x="1714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90958E84-2D22-4655-B297-56AABCCD4B9F}"/>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1C8E398-CB53-4222-AE4C-958D5F1ECD65}"/>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840B5A32-BA50-4E41-A5EE-C53C6F12A8A6}"/>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1B6E69B2-2D2C-414A-B911-8674CEC5D1F8}"/>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A664D004-F318-4F7A-9F11-C797D7F1656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77742</xdr:rowOff>
    </xdr:from>
    <xdr:to>
      <xdr:col>23</xdr:col>
      <xdr:colOff>136525</xdr:colOff>
      <xdr:row>30</xdr:row>
      <xdr:rowOff>7892</xdr:rowOff>
    </xdr:to>
    <xdr:sp macro="" textlink="">
      <xdr:nvSpPr>
        <xdr:cNvPr id="93" name="楕円 92">
          <a:extLst>
            <a:ext uri="{FF2B5EF4-FFF2-40B4-BE49-F238E27FC236}">
              <a16:creationId xmlns:a16="http://schemas.microsoft.com/office/drawing/2014/main" id="{2416B238-1CC5-467B-9546-39728546F96D}"/>
            </a:ext>
          </a:extLst>
        </xdr:cNvPr>
        <xdr:cNvSpPr/>
      </xdr:nvSpPr>
      <xdr:spPr>
        <a:xfrm>
          <a:off x="4711700" y="5821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100619</xdr:rowOff>
    </xdr:from>
    <xdr:ext cx="405111" cy="259045"/>
    <xdr:sp macro="" textlink="">
      <xdr:nvSpPr>
        <xdr:cNvPr id="94" name="有形固定資産減価償却率該当値テキスト">
          <a:extLst>
            <a:ext uri="{FF2B5EF4-FFF2-40B4-BE49-F238E27FC236}">
              <a16:creationId xmlns:a16="http://schemas.microsoft.com/office/drawing/2014/main" id="{7D643209-5AEE-4C37-9A9C-762CFC14C358}"/>
            </a:ext>
          </a:extLst>
        </xdr:cNvPr>
        <xdr:cNvSpPr txBox="1"/>
      </xdr:nvSpPr>
      <xdr:spPr>
        <a:xfrm>
          <a:off x="4813300" y="5672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99332</xdr:rowOff>
    </xdr:from>
    <xdr:to>
      <xdr:col>19</xdr:col>
      <xdr:colOff>187325</xdr:colOff>
      <xdr:row>30</xdr:row>
      <xdr:rowOff>29482</xdr:rowOff>
    </xdr:to>
    <xdr:sp macro="" textlink="">
      <xdr:nvSpPr>
        <xdr:cNvPr id="95" name="楕円 94">
          <a:extLst>
            <a:ext uri="{FF2B5EF4-FFF2-40B4-BE49-F238E27FC236}">
              <a16:creationId xmlns:a16="http://schemas.microsoft.com/office/drawing/2014/main" id="{0D177E2C-BC83-4903-A123-2D621F8573F0}"/>
            </a:ext>
          </a:extLst>
        </xdr:cNvPr>
        <xdr:cNvSpPr/>
      </xdr:nvSpPr>
      <xdr:spPr>
        <a:xfrm>
          <a:off x="4000500" y="5842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128542</xdr:rowOff>
    </xdr:from>
    <xdr:to>
      <xdr:col>23</xdr:col>
      <xdr:colOff>85725</xdr:colOff>
      <xdr:row>29</xdr:row>
      <xdr:rowOff>150132</xdr:rowOff>
    </xdr:to>
    <xdr:cxnSp macro="">
      <xdr:nvCxnSpPr>
        <xdr:cNvPr id="96" name="直線コネクタ 95">
          <a:extLst>
            <a:ext uri="{FF2B5EF4-FFF2-40B4-BE49-F238E27FC236}">
              <a16:creationId xmlns:a16="http://schemas.microsoft.com/office/drawing/2014/main" id="{99CF3CF3-7711-458C-8F3D-1535021519D9}"/>
            </a:ext>
          </a:extLst>
        </xdr:cNvPr>
        <xdr:cNvCxnSpPr/>
      </xdr:nvCxnSpPr>
      <xdr:spPr>
        <a:xfrm flipV="1">
          <a:off x="4051300" y="5872117"/>
          <a:ext cx="7112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84455</xdr:rowOff>
    </xdr:from>
    <xdr:to>
      <xdr:col>15</xdr:col>
      <xdr:colOff>187325</xdr:colOff>
      <xdr:row>28</xdr:row>
      <xdr:rowOff>14605</xdr:rowOff>
    </xdr:to>
    <xdr:sp macro="" textlink="">
      <xdr:nvSpPr>
        <xdr:cNvPr id="97" name="楕円 96">
          <a:extLst>
            <a:ext uri="{FF2B5EF4-FFF2-40B4-BE49-F238E27FC236}">
              <a16:creationId xmlns:a16="http://schemas.microsoft.com/office/drawing/2014/main" id="{C9812C4C-9F4F-41DF-BC84-EFAC1A14DCE0}"/>
            </a:ext>
          </a:extLst>
        </xdr:cNvPr>
        <xdr:cNvSpPr/>
      </xdr:nvSpPr>
      <xdr:spPr>
        <a:xfrm>
          <a:off x="3238500" y="548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135255</xdr:rowOff>
    </xdr:from>
    <xdr:to>
      <xdr:col>19</xdr:col>
      <xdr:colOff>136525</xdr:colOff>
      <xdr:row>29</xdr:row>
      <xdr:rowOff>150132</xdr:rowOff>
    </xdr:to>
    <xdr:cxnSp macro="">
      <xdr:nvCxnSpPr>
        <xdr:cNvPr id="98" name="直線コネクタ 97">
          <a:extLst>
            <a:ext uri="{FF2B5EF4-FFF2-40B4-BE49-F238E27FC236}">
              <a16:creationId xmlns:a16="http://schemas.microsoft.com/office/drawing/2014/main" id="{523DD17D-0D24-4B85-9F83-BD6CE4E4AD93}"/>
            </a:ext>
          </a:extLst>
        </xdr:cNvPr>
        <xdr:cNvCxnSpPr/>
      </xdr:nvCxnSpPr>
      <xdr:spPr>
        <a:xfrm>
          <a:off x="3289300" y="5535930"/>
          <a:ext cx="762000" cy="357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47444</xdr:rowOff>
    </xdr:from>
    <xdr:to>
      <xdr:col>11</xdr:col>
      <xdr:colOff>187325</xdr:colOff>
      <xdr:row>27</xdr:row>
      <xdr:rowOff>149044</xdr:rowOff>
    </xdr:to>
    <xdr:sp macro="" textlink="">
      <xdr:nvSpPr>
        <xdr:cNvPr id="99" name="楕円 98">
          <a:extLst>
            <a:ext uri="{FF2B5EF4-FFF2-40B4-BE49-F238E27FC236}">
              <a16:creationId xmlns:a16="http://schemas.microsoft.com/office/drawing/2014/main" id="{E5F0CC47-2E10-4738-B568-D42F20CFB65B}"/>
            </a:ext>
          </a:extLst>
        </xdr:cNvPr>
        <xdr:cNvSpPr/>
      </xdr:nvSpPr>
      <xdr:spPr>
        <a:xfrm>
          <a:off x="2476500" y="5448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98244</xdr:rowOff>
    </xdr:from>
    <xdr:to>
      <xdr:col>15</xdr:col>
      <xdr:colOff>136525</xdr:colOff>
      <xdr:row>27</xdr:row>
      <xdr:rowOff>135255</xdr:rowOff>
    </xdr:to>
    <xdr:cxnSp macro="">
      <xdr:nvCxnSpPr>
        <xdr:cNvPr id="100" name="直線コネクタ 99">
          <a:extLst>
            <a:ext uri="{FF2B5EF4-FFF2-40B4-BE49-F238E27FC236}">
              <a16:creationId xmlns:a16="http://schemas.microsoft.com/office/drawing/2014/main" id="{34DB6FAC-7985-4C3D-ABAF-742E647E1238}"/>
            </a:ext>
          </a:extLst>
        </xdr:cNvPr>
        <xdr:cNvCxnSpPr/>
      </xdr:nvCxnSpPr>
      <xdr:spPr>
        <a:xfrm>
          <a:off x="2527300" y="5498919"/>
          <a:ext cx="76200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61051</xdr:rowOff>
    </xdr:from>
    <xdr:to>
      <xdr:col>7</xdr:col>
      <xdr:colOff>187325</xdr:colOff>
      <xdr:row>28</xdr:row>
      <xdr:rowOff>162651</xdr:rowOff>
    </xdr:to>
    <xdr:sp macro="" textlink="">
      <xdr:nvSpPr>
        <xdr:cNvPr id="101" name="楕円 100">
          <a:extLst>
            <a:ext uri="{FF2B5EF4-FFF2-40B4-BE49-F238E27FC236}">
              <a16:creationId xmlns:a16="http://schemas.microsoft.com/office/drawing/2014/main" id="{5B969165-4317-4363-979D-2035A12214CC}"/>
            </a:ext>
          </a:extLst>
        </xdr:cNvPr>
        <xdr:cNvSpPr/>
      </xdr:nvSpPr>
      <xdr:spPr>
        <a:xfrm>
          <a:off x="1714500" y="5633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98244</xdr:rowOff>
    </xdr:from>
    <xdr:to>
      <xdr:col>11</xdr:col>
      <xdr:colOff>136525</xdr:colOff>
      <xdr:row>28</xdr:row>
      <xdr:rowOff>111851</xdr:rowOff>
    </xdr:to>
    <xdr:cxnSp macro="">
      <xdr:nvCxnSpPr>
        <xdr:cNvPr id="102" name="直線コネクタ 101">
          <a:extLst>
            <a:ext uri="{FF2B5EF4-FFF2-40B4-BE49-F238E27FC236}">
              <a16:creationId xmlns:a16="http://schemas.microsoft.com/office/drawing/2014/main" id="{CE3B16D5-64E5-4DB5-8ACB-EB61EA14BA17}"/>
            </a:ext>
          </a:extLst>
        </xdr:cNvPr>
        <xdr:cNvCxnSpPr/>
      </xdr:nvCxnSpPr>
      <xdr:spPr>
        <a:xfrm flipV="1">
          <a:off x="1765300" y="5498919"/>
          <a:ext cx="762000" cy="185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137812</xdr:rowOff>
    </xdr:from>
    <xdr:ext cx="405111" cy="259045"/>
    <xdr:sp macro="" textlink="">
      <xdr:nvSpPr>
        <xdr:cNvPr id="103" name="n_1aveValue有形固定資産減価償却率">
          <a:extLst>
            <a:ext uri="{FF2B5EF4-FFF2-40B4-BE49-F238E27FC236}">
              <a16:creationId xmlns:a16="http://schemas.microsoft.com/office/drawing/2014/main" id="{0CCF733B-7150-4AD0-A8EE-CE56696A9135}"/>
            </a:ext>
          </a:extLst>
        </xdr:cNvPr>
        <xdr:cNvSpPr txBox="1"/>
      </xdr:nvSpPr>
      <xdr:spPr>
        <a:xfrm>
          <a:off x="38360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94632</xdr:rowOff>
    </xdr:from>
    <xdr:ext cx="405111" cy="259045"/>
    <xdr:sp macro="" textlink="">
      <xdr:nvSpPr>
        <xdr:cNvPr id="104" name="n_2aveValue有形固定資産減価償却率">
          <a:extLst>
            <a:ext uri="{FF2B5EF4-FFF2-40B4-BE49-F238E27FC236}">
              <a16:creationId xmlns:a16="http://schemas.microsoft.com/office/drawing/2014/main" id="{4696E1A1-E236-469E-A615-3E783443F5C1}"/>
            </a:ext>
          </a:extLst>
        </xdr:cNvPr>
        <xdr:cNvSpPr txBox="1"/>
      </xdr:nvSpPr>
      <xdr:spPr>
        <a:xfrm>
          <a:off x="30867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94632</xdr:rowOff>
    </xdr:from>
    <xdr:ext cx="405111" cy="259045"/>
    <xdr:sp macro="" textlink="">
      <xdr:nvSpPr>
        <xdr:cNvPr id="105" name="n_3aveValue有形固定資産減価償却率">
          <a:extLst>
            <a:ext uri="{FF2B5EF4-FFF2-40B4-BE49-F238E27FC236}">
              <a16:creationId xmlns:a16="http://schemas.microsoft.com/office/drawing/2014/main" id="{9911AAED-04FF-4B14-98D6-67E4FDD53218}"/>
            </a:ext>
          </a:extLst>
        </xdr:cNvPr>
        <xdr:cNvSpPr txBox="1"/>
      </xdr:nvSpPr>
      <xdr:spPr>
        <a:xfrm>
          <a:off x="23247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73042</xdr:rowOff>
    </xdr:from>
    <xdr:ext cx="405111" cy="259045"/>
    <xdr:sp macro="" textlink="">
      <xdr:nvSpPr>
        <xdr:cNvPr id="106" name="n_4aveValue有形固定資産減価償却率">
          <a:extLst>
            <a:ext uri="{FF2B5EF4-FFF2-40B4-BE49-F238E27FC236}">
              <a16:creationId xmlns:a16="http://schemas.microsoft.com/office/drawing/2014/main" id="{F7D5F597-4670-41A7-92FA-6DFE392DAF80}"/>
            </a:ext>
          </a:extLst>
        </xdr:cNvPr>
        <xdr:cNvSpPr txBox="1"/>
      </xdr:nvSpPr>
      <xdr:spPr>
        <a:xfrm>
          <a:off x="1562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46009</xdr:rowOff>
    </xdr:from>
    <xdr:ext cx="405111" cy="259045"/>
    <xdr:sp macro="" textlink="">
      <xdr:nvSpPr>
        <xdr:cNvPr id="107" name="n_1mainValue有形固定資産減価償却率">
          <a:extLst>
            <a:ext uri="{FF2B5EF4-FFF2-40B4-BE49-F238E27FC236}">
              <a16:creationId xmlns:a16="http://schemas.microsoft.com/office/drawing/2014/main" id="{3AF061BE-2752-41A6-BCCC-C69D7E4BB7E3}"/>
            </a:ext>
          </a:extLst>
        </xdr:cNvPr>
        <xdr:cNvSpPr txBox="1"/>
      </xdr:nvSpPr>
      <xdr:spPr>
        <a:xfrm>
          <a:off x="3836044" y="5618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31132</xdr:rowOff>
    </xdr:from>
    <xdr:ext cx="405111" cy="259045"/>
    <xdr:sp macro="" textlink="">
      <xdr:nvSpPr>
        <xdr:cNvPr id="108" name="n_2mainValue有形固定資産減価償却率">
          <a:extLst>
            <a:ext uri="{FF2B5EF4-FFF2-40B4-BE49-F238E27FC236}">
              <a16:creationId xmlns:a16="http://schemas.microsoft.com/office/drawing/2014/main" id="{3C2B9494-D833-4C2E-A332-39AD0707CA45}"/>
            </a:ext>
          </a:extLst>
        </xdr:cNvPr>
        <xdr:cNvSpPr txBox="1"/>
      </xdr:nvSpPr>
      <xdr:spPr>
        <a:xfrm>
          <a:off x="3086744" y="526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165571</xdr:rowOff>
    </xdr:from>
    <xdr:ext cx="405111" cy="259045"/>
    <xdr:sp macro="" textlink="">
      <xdr:nvSpPr>
        <xdr:cNvPr id="109" name="n_3mainValue有形固定資産減価償却率">
          <a:extLst>
            <a:ext uri="{FF2B5EF4-FFF2-40B4-BE49-F238E27FC236}">
              <a16:creationId xmlns:a16="http://schemas.microsoft.com/office/drawing/2014/main" id="{45B0A0B6-16C6-45D4-B09F-263EBA11602D}"/>
            </a:ext>
          </a:extLst>
        </xdr:cNvPr>
        <xdr:cNvSpPr txBox="1"/>
      </xdr:nvSpPr>
      <xdr:spPr>
        <a:xfrm>
          <a:off x="2324744" y="5223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7728</xdr:rowOff>
    </xdr:from>
    <xdr:ext cx="405111" cy="259045"/>
    <xdr:sp macro="" textlink="">
      <xdr:nvSpPr>
        <xdr:cNvPr id="110" name="n_4mainValue有形固定資産減価償却率">
          <a:extLst>
            <a:ext uri="{FF2B5EF4-FFF2-40B4-BE49-F238E27FC236}">
              <a16:creationId xmlns:a16="http://schemas.microsoft.com/office/drawing/2014/main" id="{C7E9EE11-23CE-47B2-AF92-27D769364EFE}"/>
            </a:ext>
          </a:extLst>
        </xdr:cNvPr>
        <xdr:cNvSpPr txBox="1"/>
      </xdr:nvSpPr>
      <xdr:spPr>
        <a:xfrm>
          <a:off x="1562744" y="5408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F7985455-816B-4927-B680-6FBF94954D1F}"/>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0D9FBD41-BB6D-44AC-B8A4-57432C3F5AE8}"/>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3" name="正方形/長方形 112">
          <a:extLst>
            <a:ext uri="{FF2B5EF4-FFF2-40B4-BE49-F238E27FC236}">
              <a16:creationId xmlns:a16="http://schemas.microsoft.com/office/drawing/2014/main" id="{D3653C08-2C2B-4799-81CB-38D97A5E5078}"/>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C598A970-E11A-48EB-B452-B47E3BA87812}"/>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907A5BCB-870B-483C-A8B3-596B1EC3C0D7}"/>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16B68E78-9A76-4CE7-BCE5-3F3D88AF77E4}"/>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F54E0457-A495-4A53-A1A0-D4C290F53741}"/>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3A4ABBCD-F40C-4447-ADC4-B248C428069F}"/>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464EAFF3-5268-42D2-9384-A3CB9BE44252}"/>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B07782BD-91B0-481C-A688-E8DCB74B3E36}"/>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BB18BAB8-4AA7-4471-A5DE-ADCFB09F212D}"/>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480C67CF-1D27-4326-969B-EB4C8BE4958A}"/>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198A3578-C3AB-4CF9-9299-4F374295FF2D}"/>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将来負担額の償還財源は確保され、健全な財政状況にある。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今後も将来負担額の増加を抑制し、財源の確保に努める。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454A414F-3A12-4BC3-B21E-03F419CB0171}"/>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20613D44-25A3-436F-BF27-735A8F933A5E}"/>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04A3D3C6-2C8C-49C5-90A1-E472477FB27C}"/>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4E8052FF-AE92-4EF7-BDA8-EF5352C3CB22}"/>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601DD97F-4DB1-4759-9BB6-AA614C8B9712}"/>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83D8A84E-29C9-4A49-9023-04A5AA6F7B64}"/>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8AEC5EE8-06D4-4EEE-AF2C-F89DC89D06AD}"/>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D8C03D10-693E-4E0A-AC2B-AE3177A33ADD}"/>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B6A2F2F1-2A26-4A3E-815D-1FE3139E8B22}"/>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42713D64-F062-4D0B-A5A0-72B96363D624}"/>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4AF189FB-B32E-4F79-9EC5-C51DF307C91F}"/>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23468DF6-B320-4CCC-A874-A8844CB0C262}"/>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F29DCF66-74E6-4068-8F48-A4C6AB5E7EAA}"/>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38C131BF-187C-4C20-B3EB-85CC9A3B82A2}"/>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A06EB91E-6EB2-406C-BDFE-611962268693}"/>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98436</xdr:rowOff>
    </xdr:to>
    <xdr:cxnSp macro="">
      <xdr:nvCxnSpPr>
        <xdr:cNvPr id="139" name="直線コネクタ 138">
          <a:extLst>
            <a:ext uri="{FF2B5EF4-FFF2-40B4-BE49-F238E27FC236}">
              <a16:creationId xmlns:a16="http://schemas.microsoft.com/office/drawing/2014/main" id="{07C684F9-1078-46B0-9CDD-EA8D98A36D2E}"/>
            </a:ext>
          </a:extLst>
        </xdr:cNvPr>
        <xdr:cNvCxnSpPr/>
      </xdr:nvCxnSpPr>
      <xdr:spPr>
        <a:xfrm flipV="1">
          <a:off x="14793595" y="5312833"/>
          <a:ext cx="1269" cy="1214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102263</xdr:rowOff>
    </xdr:from>
    <xdr:ext cx="469744" cy="259045"/>
    <xdr:sp macro="" textlink="">
      <xdr:nvSpPr>
        <xdr:cNvPr id="140" name="債務償還比率最小値テキスト">
          <a:extLst>
            <a:ext uri="{FF2B5EF4-FFF2-40B4-BE49-F238E27FC236}">
              <a16:creationId xmlns:a16="http://schemas.microsoft.com/office/drawing/2014/main" id="{D7987371-DA58-4989-9AE4-023382592D16}"/>
            </a:ext>
          </a:extLst>
        </xdr:cNvPr>
        <xdr:cNvSpPr txBox="1"/>
      </xdr:nvSpPr>
      <xdr:spPr>
        <a:xfrm>
          <a:off x="14846300" y="6531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98436</xdr:rowOff>
    </xdr:from>
    <xdr:to>
      <xdr:col>76</xdr:col>
      <xdr:colOff>111125</xdr:colOff>
      <xdr:row>33</xdr:row>
      <xdr:rowOff>98436</xdr:rowOff>
    </xdr:to>
    <xdr:cxnSp macro="">
      <xdr:nvCxnSpPr>
        <xdr:cNvPr id="141" name="直線コネクタ 140">
          <a:extLst>
            <a:ext uri="{FF2B5EF4-FFF2-40B4-BE49-F238E27FC236}">
              <a16:creationId xmlns:a16="http://schemas.microsoft.com/office/drawing/2014/main" id="{D556115A-AD8E-4BD3-A9D2-331D20465CE9}"/>
            </a:ext>
          </a:extLst>
        </xdr:cNvPr>
        <xdr:cNvCxnSpPr/>
      </xdr:nvCxnSpPr>
      <xdr:spPr>
        <a:xfrm>
          <a:off x="14706600" y="6527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FE1EFDED-DE3A-49FF-9607-D4C51D521BD1}"/>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46AA47F7-CEBE-4F9B-9581-00D310692822}"/>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159497</xdr:rowOff>
    </xdr:from>
    <xdr:ext cx="469744" cy="259045"/>
    <xdr:sp macro="" textlink="">
      <xdr:nvSpPr>
        <xdr:cNvPr id="144" name="債務償還比率平均値テキスト">
          <a:extLst>
            <a:ext uri="{FF2B5EF4-FFF2-40B4-BE49-F238E27FC236}">
              <a16:creationId xmlns:a16="http://schemas.microsoft.com/office/drawing/2014/main" id="{91846F61-60AA-43E8-B75E-9DD3834121C4}"/>
            </a:ext>
          </a:extLst>
        </xdr:cNvPr>
        <xdr:cNvSpPr txBox="1"/>
      </xdr:nvSpPr>
      <xdr:spPr>
        <a:xfrm>
          <a:off x="14846300" y="55601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9620</xdr:rowOff>
    </xdr:from>
    <xdr:to>
      <xdr:col>76</xdr:col>
      <xdr:colOff>73025</xdr:colOff>
      <xdr:row>28</xdr:row>
      <xdr:rowOff>111220</xdr:rowOff>
    </xdr:to>
    <xdr:sp macro="" textlink="">
      <xdr:nvSpPr>
        <xdr:cNvPr id="145" name="フローチャート: 判断 144">
          <a:extLst>
            <a:ext uri="{FF2B5EF4-FFF2-40B4-BE49-F238E27FC236}">
              <a16:creationId xmlns:a16="http://schemas.microsoft.com/office/drawing/2014/main" id="{380E4D31-E8F5-406D-AFAA-7B30664A85C4}"/>
            </a:ext>
          </a:extLst>
        </xdr:cNvPr>
        <xdr:cNvSpPr/>
      </xdr:nvSpPr>
      <xdr:spPr>
        <a:xfrm>
          <a:off x="14744700" y="5581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8001</xdr:rowOff>
    </xdr:from>
    <xdr:to>
      <xdr:col>72</xdr:col>
      <xdr:colOff>123825</xdr:colOff>
      <xdr:row>28</xdr:row>
      <xdr:rowOff>109601</xdr:rowOff>
    </xdr:to>
    <xdr:sp macro="" textlink="">
      <xdr:nvSpPr>
        <xdr:cNvPr id="146" name="フローチャート: 判断 145">
          <a:extLst>
            <a:ext uri="{FF2B5EF4-FFF2-40B4-BE49-F238E27FC236}">
              <a16:creationId xmlns:a16="http://schemas.microsoft.com/office/drawing/2014/main" id="{95E9C15F-EBEA-4ABA-B56E-F3A8A7169C86}"/>
            </a:ext>
          </a:extLst>
        </xdr:cNvPr>
        <xdr:cNvSpPr/>
      </xdr:nvSpPr>
      <xdr:spPr>
        <a:xfrm>
          <a:off x="14033500" y="5580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53510</xdr:rowOff>
    </xdr:from>
    <xdr:to>
      <xdr:col>68</xdr:col>
      <xdr:colOff>123825</xdr:colOff>
      <xdr:row>27</xdr:row>
      <xdr:rowOff>155110</xdr:rowOff>
    </xdr:to>
    <xdr:sp macro="" textlink="">
      <xdr:nvSpPr>
        <xdr:cNvPr id="147" name="フローチャート: 判断 146">
          <a:extLst>
            <a:ext uri="{FF2B5EF4-FFF2-40B4-BE49-F238E27FC236}">
              <a16:creationId xmlns:a16="http://schemas.microsoft.com/office/drawing/2014/main" id="{A0B747E4-314F-44BC-B058-73ED6A9F1E72}"/>
            </a:ext>
          </a:extLst>
        </xdr:cNvPr>
        <xdr:cNvSpPr/>
      </xdr:nvSpPr>
      <xdr:spPr>
        <a:xfrm>
          <a:off x="13271500" y="5454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66103</xdr:rowOff>
    </xdr:from>
    <xdr:to>
      <xdr:col>64</xdr:col>
      <xdr:colOff>123825</xdr:colOff>
      <xdr:row>27</xdr:row>
      <xdr:rowOff>167703</xdr:rowOff>
    </xdr:to>
    <xdr:sp macro="" textlink="">
      <xdr:nvSpPr>
        <xdr:cNvPr id="148" name="フローチャート: 判断 147">
          <a:extLst>
            <a:ext uri="{FF2B5EF4-FFF2-40B4-BE49-F238E27FC236}">
              <a16:creationId xmlns:a16="http://schemas.microsoft.com/office/drawing/2014/main" id="{7508C723-66A8-405A-BA2B-817FF8DF6855}"/>
            </a:ext>
          </a:extLst>
        </xdr:cNvPr>
        <xdr:cNvSpPr/>
      </xdr:nvSpPr>
      <xdr:spPr>
        <a:xfrm>
          <a:off x="12509500" y="5466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83746</xdr:rowOff>
    </xdr:from>
    <xdr:to>
      <xdr:col>60</xdr:col>
      <xdr:colOff>123825</xdr:colOff>
      <xdr:row>29</xdr:row>
      <xdr:rowOff>13896</xdr:rowOff>
    </xdr:to>
    <xdr:sp macro="" textlink="">
      <xdr:nvSpPr>
        <xdr:cNvPr id="149" name="フローチャート: 判断 148">
          <a:extLst>
            <a:ext uri="{FF2B5EF4-FFF2-40B4-BE49-F238E27FC236}">
              <a16:creationId xmlns:a16="http://schemas.microsoft.com/office/drawing/2014/main" id="{0C8C0BA5-40B3-4F40-9053-F55B01C9AF3C}"/>
            </a:ext>
          </a:extLst>
        </xdr:cNvPr>
        <xdr:cNvSpPr/>
      </xdr:nvSpPr>
      <xdr:spPr>
        <a:xfrm>
          <a:off x="11747500" y="5655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10500846-8EDF-4F21-9F87-59ECB78D7BB3}"/>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A6A0EFC7-5E52-4C52-A59F-0C3388A6C841}"/>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256AB414-49EA-43FE-9A97-DA44A4EC9BBC}"/>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FBA555EB-8456-435B-9B48-3A923B64F08A}"/>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8DF93A46-5FB9-47F6-BE0A-0DC6407F7A8C}"/>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126128</xdr:rowOff>
    </xdr:from>
    <xdr:ext cx="469744" cy="259045"/>
    <xdr:sp macro="" textlink="">
      <xdr:nvSpPr>
        <xdr:cNvPr id="155" name="n_1aveValue債務償還比率">
          <a:extLst>
            <a:ext uri="{FF2B5EF4-FFF2-40B4-BE49-F238E27FC236}">
              <a16:creationId xmlns:a16="http://schemas.microsoft.com/office/drawing/2014/main" id="{AD777589-4120-4189-8AB0-E0657BAA8386}"/>
            </a:ext>
          </a:extLst>
        </xdr:cNvPr>
        <xdr:cNvSpPr txBox="1"/>
      </xdr:nvSpPr>
      <xdr:spPr>
        <a:xfrm>
          <a:off x="13836727" y="5355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187</xdr:rowOff>
    </xdr:from>
    <xdr:ext cx="469744" cy="259045"/>
    <xdr:sp macro="" textlink="">
      <xdr:nvSpPr>
        <xdr:cNvPr id="156" name="n_2aveValue債務償還比率">
          <a:extLst>
            <a:ext uri="{FF2B5EF4-FFF2-40B4-BE49-F238E27FC236}">
              <a16:creationId xmlns:a16="http://schemas.microsoft.com/office/drawing/2014/main" id="{059D4F00-ADD0-4674-816D-318E969D98B5}"/>
            </a:ext>
          </a:extLst>
        </xdr:cNvPr>
        <xdr:cNvSpPr txBox="1"/>
      </xdr:nvSpPr>
      <xdr:spPr>
        <a:xfrm>
          <a:off x="13087427" y="522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12780</xdr:rowOff>
    </xdr:from>
    <xdr:ext cx="469744" cy="259045"/>
    <xdr:sp macro="" textlink="">
      <xdr:nvSpPr>
        <xdr:cNvPr id="157" name="n_3aveValue債務償還比率">
          <a:extLst>
            <a:ext uri="{FF2B5EF4-FFF2-40B4-BE49-F238E27FC236}">
              <a16:creationId xmlns:a16="http://schemas.microsoft.com/office/drawing/2014/main" id="{02F1703E-9EAC-441C-A6A9-3E62709AA3A6}"/>
            </a:ext>
          </a:extLst>
        </xdr:cNvPr>
        <xdr:cNvSpPr txBox="1"/>
      </xdr:nvSpPr>
      <xdr:spPr>
        <a:xfrm>
          <a:off x="12325427" y="5242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30423</xdr:rowOff>
    </xdr:from>
    <xdr:ext cx="469744" cy="259045"/>
    <xdr:sp macro="" textlink="">
      <xdr:nvSpPr>
        <xdr:cNvPr id="158" name="n_4aveValue債務償還比率">
          <a:extLst>
            <a:ext uri="{FF2B5EF4-FFF2-40B4-BE49-F238E27FC236}">
              <a16:creationId xmlns:a16="http://schemas.microsoft.com/office/drawing/2014/main" id="{C8226809-5264-41E7-9534-6C06DA281416}"/>
            </a:ext>
          </a:extLst>
        </xdr:cNvPr>
        <xdr:cNvSpPr txBox="1"/>
      </xdr:nvSpPr>
      <xdr:spPr>
        <a:xfrm>
          <a:off x="11563427" y="5431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BCB40C33-A9C8-40E2-BB7E-540B5D441654}"/>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EB7CD404-EE48-4CBE-A257-28FB502281A2}"/>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0568194C-6158-4C50-A04B-40B33672BFE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8D10246A-DE37-4C29-9ED5-FA67FA17BF75}"/>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AF2F7F7F-ACEA-45AB-B28F-95FB4D979E2C}"/>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9FBD1DA1-9B0B-4E63-A0B1-FACBAB18E40A}"/>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7538121-DB0B-4953-A9C3-25C889B4804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08D3CD8-5CBB-4108-9E62-4CBE5600CF3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1E0B317-013A-48DC-9FAB-27BBF12CDAC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395CD70-12BE-4AB3-9BF0-66FFDAED3FB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新潟県刈羽村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C7BB22F-3F03-4C4B-8493-3A1C6C0D974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5E5029A-65C9-4E49-9C58-D8E7741751D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D190687-25A5-4697-A667-7DEE7DED399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F7AAE5D-7B5A-49D1-8C00-018F81B986F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E0E0C23-77A0-4E09-B1B2-CB1E8291B5D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ADE4069-C70F-4D7F-B5CD-7FE778BEB27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4,222
4,138
26.27
7,117,177
6,603,731
477,786
3,431,780
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487E22C-92C2-4FE1-9BD1-5318E37EFEE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F789203-0AE6-4103-97E8-CD3ECA05613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67C7D79-D95D-40A5-B64D-3605B5F5CB0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06835DA-C9E3-4A2A-AC0C-50ABD87C0BF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5237EA5-FDF4-441E-9DE0-2BE989811B1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28B6F93-C49B-471F-A292-66CD9211D9A1}"/>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oneCellAnchor>
    <xdr:from>
      <xdr:col>3</xdr:col>
      <xdr:colOff>127000</xdr:colOff>
      <xdr:row>16</xdr:row>
      <xdr:rowOff>50800</xdr:rowOff>
    </xdr:from>
    <xdr:ext cx="8896666" cy="259045"/>
    <xdr:sp macro="" textlink="">
      <xdr:nvSpPr>
        <xdr:cNvPr id="18" name="テキスト ボックス 17">
          <a:extLst>
            <a:ext uri="{FF2B5EF4-FFF2-40B4-BE49-F238E27FC236}">
              <a16:creationId xmlns:a16="http://schemas.microsoft.com/office/drawing/2014/main" id="{90B6639C-188F-4F9C-A8E0-899FE358B26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 name="テキスト ボックス 18">
          <a:extLst>
            <a:ext uri="{FF2B5EF4-FFF2-40B4-BE49-F238E27FC236}">
              <a16:creationId xmlns:a16="http://schemas.microsoft.com/office/drawing/2014/main" id="{6657947C-08A3-4593-B2E4-3D9449B60467}"/>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20" name="テキスト ボックス 19">
          <a:extLst>
            <a:ext uri="{FF2B5EF4-FFF2-40B4-BE49-F238E27FC236}">
              <a16:creationId xmlns:a16="http://schemas.microsoft.com/office/drawing/2014/main" id="{70D7B3CC-A34D-41AB-9182-21FCA47BB56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21" name="テキスト ボックス 20">
          <a:extLst>
            <a:ext uri="{FF2B5EF4-FFF2-40B4-BE49-F238E27FC236}">
              <a16:creationId xmlns:a16="http://schemas.microsoft.com/office/drawing/2014/main" id="{5AD9B204-2A65-43D6-91DD-0B8009BD9F71}"/>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22" name="正方形/長方形 21">
          <a:extLst>
            <a:ext uri="{FF2B5EF4-FFF2-40B4-BE49-F238E27FC236}">
              <a16:creationId xmlns:a16="http://schemas.microsoft.com/office/drawing/2014/main" id="{CAD8C1AC-2B97-4394-8B33-F3F31B80974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23" name="正方形/長方形 22">
          <a:extLst>
            <a:ext uri="{FF2B5EF4-FFF2-40B4-BE49-F238E27FC236}">
              <a16:creationId xmlns:a16="http://schemas.microsoft.com/office/drawing/2014/main" id="{3CFF4FDF-B725-4AA8-93B7-539BD1BD51E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24" name="正方形/長方形 23">
          <a:extLst>
            <a:ext uri="{FF2B5EF4-FFF2-40B4-BE49-F238E27FC236}">
              <a16:creationId xmlns:a16="http://schemas.microsoft.com/office/drawing/2014/main" id="{D3FBD8D8-595B-496F-8E3E-F9ADC837B30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25" name="正方形/長方形 24">
          <a:extLst>
            <a:ext uri="{FF2B5EF4-FFF2-40B4-BE49-F238E27FC236}">
              <a16:creationId xmlns:a16="http://schemas.microsoft.com/office/drawing/2014/main" id="{7C9AF466-381E-45FF-9A43-5F700DE6083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26" name="正方形/長方形 25">
          <a:extLst>
            <a:ext uri="{FF2B5EF4-FFF2-40B4-BE49-F238E27FC236}">
              <a16:creationId xmlns:a16="http://schemas.microsoft.com/office/drawing/2014/main" id="{E1E4C611-E274-404B-8091-212ADEC6413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27" name="正方形/長方形 26">
          <a:extLst>
            <a:ext uri="{FF2B5EF4-FFF2-40B4-BE49-F238E27FC236}">
              <a16:creationId xmlns:a16="http://schemas.microsoft.com/office/drawing/2014/main" id="{89B3A20B-42B9-4170-A8DF-18604D17DCE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28" name="正方形/長方形 27">
          <a:extLst>
            <a:ext uri="{FF2B5EF4-FFF2-40B4-BE49-F238E27FC236}">
              <a16:creationId xmlns:a16="http://schemas.microsoft.com/office/drawing/2014/main" id="{3AD2A0F9-9861-475F-8E71-127AD44D898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29" name="正方形/長方形 28">
          <a:extLst>
            <a:ext uri="{FF2B5EF4-FFF2-40B4-BE49-F238E27FC236}">
              <a16:creationId xmlns:a16="http://schemas.microsoft.com/office/drawing/2014/main" id="{11124EC4-47C2-4929-B961-6A1E4BBDE8F7}"/>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30" name="正方形/長方形 29">
          <a:extLst>
            <a:ext uri="{FF2B5EF4-FFF2-40B4-BE49-F238E27FC236}">
              <a16:creationId xmlns:a16="http://schemas.microsoft.com/office/drawing/2014/main" id="{35992E6A-FF29-4779-8831-150C5E5D651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31" name="正方形/長方形 30">
          <a:extLst>
            <a:ext uri="{FF2B5EF4-FFF2-40B4-BE49-F238E27FC236}">
              <a16:creationId xmlns:a16="http://schemas.microsoft.com/office/drawing/2014/main" id="{ECA04CE0-1D97-4431-BA56-B253DB3C340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32" name="正方形/長方形 31">
          <a:extLst>
            <a:ext uri="{FF2B5EF4-FFF2-40B4-BE49-F238E27FC236}">
              <a16:creationId xmlns:a16="http://schemas.microsoft.com/office/drawing/2014/main" id="{00E0D8C0-55D7-4C90-A752-F67DEB9023D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33" name="正方形/長方形 32">
          <a:extLst>
            <a:ext uri="{FF2B5EF4-FFF2-40B4-BE49-F238E27FC236}">
              <a16:creationId xmlns:a16="http://schemas.microsoft.com/office/drawing/2014/main" id="{37027559-8692-4A3D-BEEE-342036BB5A4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34" name="正方形/長方形 33">
          <a:extLst>
            <a:ext uri="{FF2B5EF4-FFF2-40B4-BE49-F238E27FC236}">
              <a16:creationId xmlns:a16="http://schemas.microsoft.com/office/drawing/2014/main" id="{1E5117EE-80CC-4C61-BDCA-A1E5D4C1A4E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35" name="正方形/長方形 34">
          <a:extLst>
            <a:ext uri="{FF2B5EF4-FFF2-40B4-BE49-F238E27FC236}">
              <a16:creationId xmlns:a16="http://schemas.microsoft.com/office/drawing/2014/main" id="{10EA55B2-D2B4-4058-8D2C-77E5EF75F60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36" name="正方形/長方形 35">
          <a:extLst>
            <a:ext uri="{FF2B5EF4-FFF2-40B4-BE49-F238E27FC236}">
              <a16:creationId xmlns:a16="http://schemas.microsoft.com/office/drawing/2014/main" id="{05BF5D49-2C83-4DC9-B8E9-68EB3FBB147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37" name="正方形/長方形 36">
          <a:extLst>
            <a:ext uri="{FF2B5EF4-FFF2-40B4-BE49-F238E27FC236}">
              <a16:creationId xmlns:a16="http://schemas.microsoft.com/office/drawing/2014/main" id="{35E31214-0DB1-46D4-A8A0-8F4F3A1CFC56}"/>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38" name="正方形/長方形 37">
          <a:extLst>
            <a:ext uri="{FF2B5EF4-FFF2-40B4-BE49-F238E27FC236}">
              <a16:creationId xmlns:a16="http://schemas.microsoft.com/office/drawing/2014/main" id="{8A0CEC19-6C67-4C59-9BC4-7A6534865DA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39" name="正方形/長方形 38">
          <a:extLst>
            <a:ext uri="{FF2B5EF4-FFF2-40B4-BE49-F238E27FC236}">
              <a16:creationId xmlns:a16="http://schemas.microsoft.com/office/drawing/2014/main" id="{7BF59908-98F1-40D7-8909-008B8E3FAD5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40" name="正方形/長方形 39">
          <a:extLst>
            <a:ext uri="{FF2B5EF4-FFF2-40B4-BE49-F238E27FC236}">
              <a16:creationId xmlns:a16="http://schemas.microsoft.com/office/drawing/2014/main" id="{27A66C50-CD7E-4A83-B3A4-F287DBBEF33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41" name="正方形/長方形 40">
          <a:extLst>
            <a:ext uri="{FF2B5EF4-FFF2-40B4-BE49-F238E27FC236}">
              <a16:creationId xmlns:a16="http://schemas.microsoft.com/office/drawing/2014/main" id="{80B0FA1E-3CFB-4FBB-953F-85E1E40BF09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42" name="正方形/長方形 41">
          <a:extLst>
            <a:ext uri="{FF2B5EF4-FFF2-40B4-BE49-F238E27FC236}">
              <a16:creationId xmlns:a16="http://schemas.microsoft.com/office/drawing/2014/main" id="{05AAA839-6E3D-497D-B10C-AC22D3A7AFF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43" name="正方形/長方形 42">
          <a:extLst>
            <a:ext uri="{FF2B5EF4-FFF2-40B4-BE49-F238E27FC236}">
              <a16:creationId xmlns:a16="http://schemas.microsoft.com/office/drawing/2014/main" id="{3C555BE5-5C5D-4CDC-BE6E-1E96EF680A87}"/>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44" name="正方形/長方形 43">
          <a:extLst>
            <a:ext uri="{FF2B5EF4-FFF2-40B4-BE49-F238E27FC236}">
              <a16:creationId xmlns:a16="http://schemas.microsoft.com/office/drawing/2014/main" id="{B9642ACF-6383-4263-A5C9-DFDC3327B18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45" name="正方形/長方形 44">
          <a:extLst>
            <a:ext uri="{FF2B5EF4-FFF2-40B4-BE49-F238E27FC236}">
              <a16:creationId xmlns:a16="http://schemas.microsoft.com/office/drawing/2014/main" id="{F25192C1-9A6B-4E85-93F4-D96681E5CE0E}"/>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46" name="正方形/長方形 45">
          <a:extLst>
            <a:ext uri="{FF2B5EF4-FFF2-40B4-BE49-F238E27FC236}">
              <a16:creationId xmlns:a16="http://schemas.microsoft.com/office/drawing/2014/main" id="{7FD95A42-06DF-4391-829F-CAF324AAC78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47" name="正方形/長方形 46">
          <a:extLst>
            <a:ext uri="{FF2B5EF4-FFF2-40B4-BE49-F238E27FC236}">
              <a16:creationId xmlns:a16="http://schemas.microsoft.com/office/drawing/2014/main" id="{4644C14A-B3E2-4103-B439-8F585566902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48" name="正方形/長方形 47">
          <a:extLst>
            <a:ext uri="{FF2B5EF4-FFF2-40B4-BE49-F238E27FC236}">
              <a16:creationId xmlns:a16="http://schemas.microsoft.com/office/drawing/2014/main" id="{B61A8C6F-26AD-4AEB-B4C0-211F694D4DD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49" name="正方形/長方形 48">
          <a:extLst>
            <a:ext uri="{FF2B5EF4-FFF2-40B4-BE49-F238E27FC236}">
              <a16:creationId xmlns:a16="http://schemas.microsoft.com/office/drawing/2014/main" id="{BA4FFC84-DF5D-4F35-8930-987EBD9BFCF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50" name="正方形/長方形 49">
          <a:extLst>
            <a:ext uri="{FF2B5EF4-FFF2-40B4-BE49-F238E27FC236}">
              <a16:creationId xmlns:a16="http://schemas.microsoft.com/office/drawing/2014/main" id="{574BF329-0E1B-46A3-8FCE-8DA3C696A6F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51" name="正方形/長方形 50">
          <a:extLst>
            <a:ext uri="{FF2B5EF4-FFF2-40B4-BE49-F238E27FC236}">
              <a16:creationId xmlns:a16="http://schemas.microsoft.com/office/drawing/2014/main" id="{96500C90-7735-41BB-8371-4FD7BDA41A3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52" name="正方形/長方形 51">
          <a:extLst>
            <a:ext uri="{FF2B5EF4-FFF2-40B4-BE49-F238E27FC236}">
              <a16:creationId xmlns:a16="http://schemas.microsoft.com/office/drawing/2014/main" id="{9C3B850F-C9DF-4668-8F22-09669639001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53" name="正方形/長方形 52">
          <a:extLst>
            <a:ext uri="{FF2B5EF4-FFF2-40B4-BE49-F238E27FC236}">
              <a16:creationId xmlns:a16="http://schemas.microsoft.com/office/drawing/2014/main" id="{86D86F8E-508F-4116-9C56-F7BE5AE2F3D0}"/>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54" name="正方形/長方形 53">
          <a:extLst>
            <a:ext uri="{FF2B5EF4-FFF2-40B4-BE49-F238E27FC236}">
              <a16:creationId xmlns:a16="http://schemas.microsoft.com/office/drawing/2014/main" id="{8AA166DA-2AB1-4304-A462-ED0947104A5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55" name="正方形/長方形 54">
          <a:extLst>
            <a:ext uri="{FF2B5EF4-FFF2-40B4-BE49-F238E27FC236}">
              <a16:creationId xmlns:a16="http://schemas.microsoft.com/office/drawing/2014/main" id="{F2F7CBB5-97E5-4DA3-A147-9F904CE3ADF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56" name="正方形/長方形 55">
          <a:extLst>
            <a:ext uri="{FF2B5EF4-FFF2-40B4-BE49-F238E27FC236}">
              <a16:creationId xmlns:a16="http://schemas.microsoft.com/office/drawing/2014/main" id="{B8B5DD22-EA71-4E63-826E-490D860450E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57" name="正方形/長方形 56">
          <a:extLst>
            <a:ext uri="{FF2B5EF4-FFF2-40B4-BE49-F238E27FC236}">
              <a16:creationId xmlns:a16="http://schemas.microsoft.com/office/drawing/2014/main" id="{8B51959E-5C35-4C80-91AF-49FD9E0B638A}"/>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58" name="正方形/長方形 57">
          <a:extLst>
            <a:ext uri="{FF2B5EF4-FFF2-40B4-BE49-F238E27FC236}">
              <a16:creationId xmlns:a16="http://schemas.microsoft.com/office/drawing/2014/main" id="{4DB5D0BD-E508-467F-ABD7-7C0438C0380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59" name="正方形/長方形 58">
          <a:extLst>
            <a:ext uri="{FF2B5EF4-FFF2-40B4-BE49-F238E27FC236}">
              <a16:creationId xmlns:a16="http://schemas.microsoft.com/office/drawing/2014/main" id="{10193943-12B5-49E9-9A2C-32E182650F4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60" name="正方形/長方形 59">
          <a:extLst>
            <a:ext uri="{FF2B5EF4-FFF2-40B4-BE49-F238E27FC236}">
              <a16:creationId xmlns:a16="http://schemas.microsoft.com/office/drawing/2014/main" id="{F50E66B1-5FE8-48D4-8E8B-EDD98AB5441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61" name="正方形/長方形 60">
          <a:extLst>
            <a:ext uri="{FF2B5EF4-FFF2-40B4-BE49-F238E27FC236}">
              <a16:creationId xmlns:a16="http://schemas.microsoft.com/office/drawing/2014/main" id="{2A3EE6A4-34A5-40F4-8A62-91C9572BCBDA}"/>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62" name="正方形/長方形 61">
          <a:extLst>
            <a:ext uri="{FF2B5EF4-FFF2-40B4-BE49-F238E27FC236}">
              <a16:creationId xmlns:a16="http://schemas.microsoft.com/office/drawing/2014/main" id="{D4EB1864-23B1-407A-B2EC-8F4B2A4A4A7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63" name="正方形/長方形 62">
          <a:extLst>
            <a:ext uri="{FF2B5EF4-FFF2-40B4-BE49-F238E27FC236}">
              <a16:creationId xmlns:a16="http://schemas.microsoft.com/office/drawing/2014/main" id="{6570C4D4-B1C5-41B8-94EB-8690AB22A78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64" name="正方形/長方形 63">
          <a:extLst>
            <a:ext uri="{FF2B5EF4-FFF2-40B4-BE49-F238E27FC236}">
              <a16:creationId xmlns:a16="http://schemas.microsoft.com/office/drawing/2014/main" id="{02CC8608-0597-4BE3-B6EC-9710E8DDA42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65" name="正方形/長方形 64">
          <a:extLst>
            <a:ext uri="{FF2B5EF4-FFF2-40B4-BE49-F238E27FC236}">
              <a16:creationId xmlns:a16="http://schemas.microsoft.com/office/drawing/2014/main" id="{A17DD36C-CDD9-43CF-AA56-25575772B9A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66" name="正方形/長方形 65">
          <a:extLst>
            <a:ext uri="{FF2B5EF4-FFF2-40B4-BE49-F238E27FC236}">
              <a16:creationId xmlns:a16="http://schemas.microsoft.com/office/drawing/2014/main" id="{01E84A21-C09B-4BBC-8B19-46A0125ED9C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67" name="正方形/長方形 66">
          <a:extLst>
            <a:ext uri="{FF2B5EF4-FFF2-40B4-BE49-F238E27FC236}">
              <a16:creationId xmlns:a16="http://schemas.microsoft.com/office/drawing/2014/main" id="{A6CC79E1-A0B5-4D2B-8995-0E856CCDAD3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68" name="正方形/長方形 67">
          <a:extLst>
            <a:ext uri="{FF2B5EF4-FFF2-40B4-BE49-F238E27FC236}">
              <a16:creationId xmlns:a16="http://schemas.microsoft.com/office/drawing/2014/main" id="{B49FA5FA-4924-45D6-8358-B2A40A4CA0D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69" name="正方形/長方形 68">
          <a:extLst>
            <a:ext uri="{FF2B5EF4-FFF2-40B4-BE49-F238E27FC236}">
              <a16:creationId xmlns:a16="http://schemas.microsoft.com/office/drawing/2014/main" id="{962D06EB-A676-49D0-9934-6FFB162B45A5}"/>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70" name="正方形/長方形 69">
          <a:extLst>
            <a:ext uri="{FF2B5EF4-FFF2-40B4-BE49-F238E27FC236}">
              <a16:creationId xmlns:a16="http://schemas.microsoft.com/office/drawing/2014/main" id="{804596D6-ECC5-4DE1-A25F-4ED15207960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71" name="正方形/長方形 70">
          <a:extLst>
            <a:ext uri="{FF2B5EF4-FFF2-40B4-BE49-F238E27FC236}">
              <a16:creationId xmlns:a16="http://schemas.microsoft.com/office/drawing/2014/main" id="{5D0F7AFA-E9C7-4667-B6EA-2241622D5C3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72" name="正方形/長方形 71">
          <a:extLst>
            <a:ext uri="{FF2B5EF4-FFF2-40B4-BE49-F238E27FC236}">
              <a16:creationId xmlns:a16="http://schemas.microsoft.com/office/drawing/2014/main" id="{6F7D482E-D81A-4989-B176-24ECBA10C3E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73" name="正方形/長方形 72">
          <a:extLst>
            <a:ext uri="{FF2B5EF4-FFF2-40B4-BE49-F238E27FC236}">
              <a16:creationId xmlns:a16="http://schemas.microsoft.com/office/drawing/2014/main" id="{002DB17E-2481-4F86-BC22-8648B97D4E2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74" name="正方形/長方形 73">
          <a:extLst>
            <a:ext uri="{FF2B5EF4-FFF2-40B4-BE49-F238E27FC236}">
              <a16:creationId xmlns:a16="http://schemas.microsoft.com/office/drawing/2014/main" id="{074E48CB-6D84-451F-9006-83A99D31015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75" name="正方形/長方形 74">
          <a:extLst>
            <a:ext uri="{FF2B5EF4-FFF2-40B4-BE49-F238E27FC236}">
              <a16:creationId xmlns:a16="http://schemas.microsoft.com/office/drawing/2014/main" id="{F1C610A4-D339-47A0-B63D-2DC51811E07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76" name="正方形/長方形 75">
          <a:extLst>
            <a:ext uri="{FF2B5EF4-FFF2-40B4-BE49-F238E27FC236}">
              <a16:creationId xmlns:a16="http://schemas.microsoft.com/office/drawing/2014/main" id="{B4B5EEA5-FA08-4669-BAF1-77B3DA0C130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77" name="正方形/長方形 76">
          <a:extLst>
            <a:ext uri="{FF2B5EF4-FFF2-40B4-BE49-F238E27FC236}">
              <a16:creationId xmlns:a16="http://schemas.microsoft.com/office/drawing/2014/main" id="{E6CAFBB9-16CD-4C85-B84E-7CC5C5DCA0A1}"/>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78" name="正方形/長方形 77">
          <a:extLst>
            <a:ext uri="{FF2B5EF4-FFF2-40B4-BE49-F238E27FC236}">
              <a16:creationId xmlns:a16="http://schemas.microsoft.com/office/drawing/2014/main" id="{54F2766E-58B1-42F9-9EFA-D38FF24B913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79" name="正方形/長方形 78">
          <a:extLst>
            <a:ext uri="{FF2B5EF4-FFF2-40B4-BE49-F238E27FC236}">
              <a16:creationId xmlns:a16="http://schemas.microsoft.com/office/drawing/2014/main" id="{D9E44411-61CF-4AA7-9F74-0E5DD72A394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80" name="正方形/長方形 79">
          <a:extLst>
            <a:ext uri="{FF2B5EF4-FFF2-40B4-BE49-F238E27FC236}">
              <a16:creationId xmlns:a16="http://schemas.microsoft.com/office/drawing/2014/main" id="{B5B9563C-B5BC-4BB2-86EB-847CA2F63DD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81" name="正方形/長方形 80">
          <a:extLst>
            <a:ext uri="{FF2B5EF4-FFF2-40B4-BE49-F238E27FC236}">
              <a16:creationId xmlns:a16="http://schemas.microsoft.com/office/drawing/2014/main" id="{A4BD5A3A-5BD4-4343-8E68-FDCD08B167E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82" name="正方形/長方形 81">
          <a:extLst>
            <a:ext uri="{FF2B5EF4-FFF2-40B4-BE49-F238E27FC236}">
              <a16:creationId xmlns:a16="http://schemas.microsoft.com/office/drawing/2014/main" id="{3FC70BB3-535B-428C-B6D4-EC4A33D1E4F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83" name="正方形/長方形 82">
          <a:extLst>
            <a:ext uri="{FF2B5EF4-FFF2-40B4-BE49-F238E27FC236}">
              <a16:creationId xmlns:a16="http://schemas.microsoft.com/office/drawing/2014/main" id="{8ADF3DFE-6168-4BC8-AA09-9B6CB25CF36F}"/>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84" name="正方形/長方形 83">
          <a:extLst>
            <a:ext uri="{FF2B5EF4-FFF2-40B4-BE49-F238E27FC236}">
              <a16:creationId xmlns:a16="http://schemas.microsoft.com/office/drawing/2014/main" id="{BF82B663-BBD8-4BB4-98E0-8603F96A5FA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85" name="正方形/長方形 84">
          <a:extLst>
            <a:ext uri="{FF2B5EF4-FFF2-40B4-BE49-F238E27FC236}">
              <a16:creationId xmlns:a16="http://schemas.microsoft.com/office/drawing/2014/main" id="{92FF693A-2922-48FE-B5B6-034237D8F4D8}"/>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86" name="正方形/長方形 85">
          <a:extLst>
            <a:ext uri="{FF2B5EF4-FFF2-40B4-BE49-F238E27FC236}">
              <a16:creationId xmlns:a16="http://schemas.microsoft.com/office/drawing/2014/main" id="{9FB234BB-0E0A-47E6-A76A-999226363B2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87" name="正方形/長方形 86">
          <a:extLst>
            <a:ext uri="{FF2B5EF4-FFF2-40B4-BE49-F238E27FC236}">
              <a16:creationId xmlns:a16="http://schemas.microsoft.com/office/drawing/2014/main" id="{BCD5CC6D-E06F-413B-B201-3B70E42CF86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88" name="正方形/長方形 87">
          <a:extLst>
            <a:ext uri="{FF2B5EF4-FFF2-40B4-BE49-F238E27FC236}">
              <a16:creationId xmlns:a16="http://schemas.microsoft.com/office/drawing/2014/main" id="{EBEC1CC8-0CFC-405C-AC05-0AFBADC14AD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89" name="正方形/長方形 88">
          <a:extLst>
            <a:ext uri="{FF2B5EF4-FFF2-40B4-BE49-F238E27FC236}">
              <a16:creationId xmlns:a16="http://schemas.microsoft.com/office/drawing/2014/main" id="{B5AAF8F6-D697-4CC3-8FB8-44AB12EEA33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90" name="正方形/長方形 89">
          <a:extLst>
            <a:ext uri="{FF2B5EF4-FFF2-40B4-BE49-F238E27FC236}">
              <a16:creationId xmlns:a16="http://schemas.microsoft.com/office/drawing/2014/main" id="{84BD05C3-7BE3-40E8-825B-750494FBC26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91" name="正方形/長方形 90">
          <a:extLst>
            <a:ext uri="{FF2B5EF4-FFF2-40B4-BE49-F238E27FC236}">
              <a16:creationId xmlns:a16="http://schemas.microsoft.com/office/drawing/2014/main" id="{5D711020-6613-4D13-BB13-59460B798C8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92" name="正方形/長方形 91">
          <a:extLst>
            <a:ext uri="{FF2B5EF4-FFF2-40B4-BE49-F238E27FC236}">
              <a16:creationId xmlns:a16="http://schemas.microsoft.com/office/drawing/2014/main" id="{1691D242-F04A-49C8-821F-F71EF092D63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93" name="正方形/長方形 92">
          <a:extLst>
            <a:ext uri="{FF2B5EF4-FFF2-40B4-BE49-F238E27FC236}">
              <a16:creationId xmlns:a16="http://schemas.microsoft.com/office/drawing/2014/main" id="{BAE2B768-2DA3-43D4-B2FD-1BFC82C7D30C}"/>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94" name="正方形/長方形 93">
          <a:extLst>
            <a:ext uri="{FF2B5EF4-FFF2-40B4-BE49-F238E27FC236}">
              <a16:creationId xmlns:a16="http://schemas.microsoft.com/office/drawing/2014/main" id="{6E680AE1-7A03-4219-87D9-15B2BA63984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95" name="正方形/長方形 94">
          <a:extLst>
            <a:ext uri="{FF2B5EF4-FFF2-40B4-BE49-F238E27FC236}">
              <a16:creationId xmlns:a16="http://schemas.microsoft.com/office/drawing/2014/main" id="{79FE1773-B2DE-4673-983F-E203F4B1650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96" name="正方形/長方形 95">
          <a:extLst>
            <a:ext uri="{FF2B5EF4-FFF2-40B4-BE49-F238E27FC236}">
              <a16:creationId xmlns:a16="http://schemas.microsoft.com/office/drawing/2014/main" id="{FBB16DD3-A28D-494E-A033-1DFD542F288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97" name="正方形/長方形 96">
          <a:extLst>
            <a:ext uri="{FF2B5EF4-FFF2-40B4-BE49-F238E27FC236}">
              <a16:creationId xmlns:a16="http://schemas.microsoft.com/office/drawing/2014/main" id="{533FD72D-8192-49F4-B7D8-AE6C3094FC6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98" name="正方形/長方形 97">
          <a:extLst>
            <a:ext uri="{FF2B5EF4-FFF2-40B4-BE49-F238E27FC236}">
              <a16:creationId xmlns:a16="http://schemas.microsoft.com/office/drawing/2014/main" id="{EE5D3DFB-501F-4A02-AFC7-2FFB540439A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99" name="正方形/長方形 98">
          <a:extLst>
            <a:ext uri="{FF2B5EF4-FFF2-40B4-BE49-F238E27FC236}">
              <a16:creationId xmlns:a16="http://schemas.microsoft.com/office/drawing/2014/main" id="{FBF79FF7-AC38-494F-B855-BD023BBBEEE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100" name="正方形/長方形 99">
          <a:extLst>
            <a:ext uri="{FF2B5EF4-FFF2-40B4-BE49-F238E27FC236}">
              <a16:creationId xmlns:a16="http://schemas.microsoft.com/office/drawing/2014/main" id="{A8C07EB9-8E32-4322-BB30-3030DBDF267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101" name="正方形/長方形 100">
          <a:extLst>
            <a:ext uri="{FF2B5EF4-FFF2-40B4-BE49-F238E27FC236}">
              <a16:creationId xmlns:a16="http://schemas.microsoft.com/office/drawing/2014/main" id="{7FA845C0-B33F-4F01-BEB9-ADAEA5954EAA}"/>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102" name="正方形/長方形 101">
          <a:extLst>
            <a:ext uri="{FF2B5EF4-FFF2-40B4-BE49-F238E27FC236}">
              <a16:creationId xmlns:a16="http://schemas.microsoft.com/office/drawing/2014/main" id="{C6F22341-1D69-4298-B5F3-6C1B6BF0565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103" name="正方形/長方形 102">
          <a:extLst>
            <a:ext uri="{FF2B5EF4-FFF2-40B4-BE49-F238E27FC236}">
              <a16:creationId xmlns:a16="http://schemas.microsoft.com/office/drawing/2014/main" id="{9ACE0106-3845-4689-A7C9-80F53551334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104" name="正方形/長方形 103">
          <a:extLst>
            <a:ext uri="{FF2B5EF4-FFF2-40B4-BE49-F238E27FC236}">
              <a16:creationId xmlns:a16="http://schemas.microsoft.com/office/drawing/2014/main" id="{A2E42750-7E08-4C15-933C-2CACF919ABC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105" name="正方形/長方形 104">
          <a:extLst>
            <a:ext uri="{FF2B5EF4-FFF2-40B4-BE49-F238E27FC236}">
              <a16:creationId xmlns:a16="http://schemas.microsoft.com/office/drawing/2014/main" id="{047A1EA5-6463-4767-BBA7-B7CACFE1B7A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106" name="正方形/長方形 105">
          <a:extLst>
            <a:ext uri="{FF2B5EF4-FFF2-40B4-BE49-F238E27FC236}">
              <a16:creationId xmlns:a16="http://schemas.microsoft.com/office/drawing/2014/main" id="{CE4EDBFE-9CA5-4D18-9C0B-05B63CE4709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107" name="正方形/長方形 106">
          <a:extLst>
            <a:ext uri="{FF2B5EF4-FFF2-40B4-BE49-F238E27FC236}">
              <a16:creationId xmlns:a16="http://schemas.microsoft.com/office/drawing/2014/main" id="{4CE8DAD8-E91D-4C75-974B-08BA33FC7E7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108" name="正方形/長方形 107">
          <a:extLst>
            <a:ext uri="{FF2B5EF4-FFF2-40B4-BE49-F238E27FC236}">
              <a16:creationId xmlns:a16="http://schemas.microsoft.com/office/drawing/2014/main" id="{0421E09D-FE88-471B-B2C4-1ED3A350339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109" name="正方形/長方形 108">
          <a:extLst>
            <a:ext uri="{FF2B5EF4-FFF2-40B4-BE49-F238E27FC236}">
              <a16:creationId xmlns:a16="http://schemas.microsoft.com/office/drawing/2014/main" id="{58A1E385-62D9-4DF4-8D55-2FC3E78B8B9D}"/>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110" name="正方形/長方形 109">
          <a:extLst>
            <a:ext uri="{FF2B5EF4-FFF2-40B4-BE49-F238E27FC236}">
              <a16:creationId xmlns:a16="http://schemas.microsoft.com/office/drawing/2014/main" id="{F931C799-47C5-47D5-93F8-24D4C457817D}"/>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111" name="正方形/長方形 110">
          <a:extLst>
            <a:ext uri="{FF2B5EF4-FFF2-40B4-BE49-F238E27FC236}">
              <a16:creationId xmlns:a16="http://schemas.microsoft.com/office/drawing/2014/main" id="{E6FEB3FC-3867-45AE-ACBF-460D24DA119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112" name="正方形/長方形 111">
          <a:extLst>
            <a:ext uri="{FF2B5EF4-FFF2-40B4-BE49-F238E27FC236}">
              <a16:creationId xmlns:a16="http://schemas.microsoft.com/office/drawing/2014/main" id="{9963A4CF-EF37-4461-BBBF-ED8FDB64513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113" name="正方形/長方形 112">
          <a:extLst>
            <a:ext uri="{FF2B5EF4-FFF2-40B4-BE49-F238E27FC236}">
              <a16:creationId xmlns:a16="http://schemas.microsoft.com/office/drawing/2014/main" id="{3A5F05DC-DBAD-4137-80FC-FEDDAFFCA92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114" name="正方形/長方形 113">
          <a:extLst>
            <a:ext uri="{FF2B5EF4-FFF2-40B4-BE49-F238E27FC236}">
              <a16:creationId xmlns:a16="http://schemas.microsoft.com/office/drawing/2014/main" id="{854B28D4-9BA9-4EFF-9FEA-61186EFFBA0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115" name="正方形/長方形 114">
          <a:extLst>
            <a:ext uri="{FF2B5EF4-FFF2-40B4-BE49-F238E27FC236}">
              <a16:creationId xmlns:a16="http://schemas.microsoft.com/office/drawing/2014/main" id="{783732CF-647D-4AFC-936A-775BDB3EE9B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116" name="正方形/長方形 115">
          <a:extLst>
            <a:ext uri="{FF2B5EF4-FFF2-40B4-BE49-F238E27FC236}">
              <a16:creationId xmlns:a16="http://schemas.microsoft.com/office/drawing/2014/main" id="{23594873-AB26-42F7-A949-573EE14C1A3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117" name="正方形/長方形 116">
          <a:extLst>
            <a:ext uri="{FF2B5EF4-FFF2-40B4-BE49-F238E27FC236}">
              <a16:creationId xmlns:a16="http://schemas.microsoft.com/office/drawing/2014/main" id="{CF23598B-2694-448F-9276-A5608746E3AB}"/>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118" name="正方形/長方形 117">
          <a:extLst>
            <a:ext uri="{FF2B5EF4-FFF2-40B4-BE49-F238E27FC236}">
              <a16:creationId xmlns:a16="http://schemas.microsoft.com/office/drawing/2014/main" id="{EF2A6D59-C31A-4B77-975C-3F2497DA9F0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119" name="正方形/長方形 118">
          <a:extLst>
            <a:ext uri="{FF2B5EF4-FFF2-40B4-BE49-F238E27FC236}">
              <a16:creationId xmlns:a16="http://schemas.microsoft.com/office/drawing/2014/main" id="{E5D67632-D4F4-46F7-BCE9-2C8615A5C57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120" name="正方形/長方形 119">
          <a:extLst>
            <a:ext uri="{FF2B5EF4-FFF2-40B4-BE49-F238E27FC236}">
              <a16:creationId xmlns:a16="http://schemas.microsoft.com/office/drawing/2014/main" id="{E6EEB3A9-8E0D-414A-B3C9-B69C1A5E3CC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121" name="正方形/長方形 120">
          <a:extLst>
            <a:ext uri="{FF2B5EF4-FFF2-40B4-BE49-F238E27FC236}">
              <a16:creationId xmlns:a16="http://schemas.microsoft.com/office/drawing/2014/main" id="{7BB97FEB-AF44-477D-BFA5-ED99C28C9D1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122" name="正方形/長方形 121">
          <a:extLst>
            <a:ext uri="{FF2B5EF4-FFF2-40B4-BE49-F238E27FC236}">
              <a16:creationId xmlns:a16="http://schemas.microsoft.com/office/drawing/2014/main" id="{9E416AEA-0B34-4937-AA58-C659E6AB5AD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123" name="正方形/長方形 122">
          <a:extLst>
            <a:ext uri="{FF2B5EF4-FFF2-40B4-BE49-F238E27FC236}">
              <a16:creationId xmlns:a16="http://schemas.microsoft.com/office/drawing/2014/main" id="{D91819D1-B440-4927-AB1A-BB7CCEAE561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124" name="正方形/長方形 123">
          <a:extLst>
            <a:ext uri="{FF2B5EF4-FFF2-40B4-BE49-F238E27FC236}">
              <a16:creationId xmlns:a16="http://schemas.microsoft.com/office/drawing/2014/main" id="{569F4835-0D1D-48D2-9883-CD05336092D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125" name="正方形/長方形 124">
          <a:extLst>
            <a:ext uri="{FF2B5EF4-FFF2-40B4-BE49-F238E27FC236}">
              <a16:creationId xmlns:a16="http://schemas.microsoft.com/office/drawing/2014/main" id="{58D9C94E-FCBB-49B1-AFCD-C642ECEF62F2}"/>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126" name="正方形/長方形 125">
          <a:extLst>
            <a:ext uri="{FF2B5EF4-FFF2-40B4-BE49-F238E27FC236}">
              <a16:creationId xmlns:a16="http://schemas.microsoft.com/office/drawing/2014/main" id="{122260A3-1793-4B25-8EEC-699FE915694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127" name="正方形/長方形 126">
          <a:extLst>
            <a:ext uri="{FF2B5EF4-FFF2-40B4-BE49-F238E27FC236}">
              <a16:creationId xmlns:a16="http://schemas.microsoft.com/office/drawing/2014/main" id="{6977FEC1-3285-49FA-8537-D9C8AF4BCB0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128" name="正方形/長方形 127">
          <a:extLst>
            <a:ext uri="{FF2B5EF4-FFF2-40B4-BE49-F238E27FC236}">
              <a16:creationId xmlns:a16="http://schemas.microsoft.com/office/drawing/2014/main" id="{9583B0FC-637A-4AD5-BF40-8EAA98296E29}"/>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129" name="正方形/長方形 128">
          <a:extLst>
            <a:ext uri="{FF2B5EF4-FFF2-40B4-BE49-F238E27FC236}">
              <a16:creationId xmlns:a16="http://schemas.microsoft.com/office/drawing/2014/main" id="{4648EF73-7398-4002-9B47-1898E79B748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130" name="正方形/長方形 129">
          <a:extLst>
            <a:ext uri="{FF2B5EF4-FFF2-40B4-BE49-F238E27FC236}">
              <a16:creationId xmlns:a16="http://schemas.microsoft.com/office/drawing/2014/main" id="{58015678-72CF-4C7F-9DB3-0188F4A1EF8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131" name="正方形/長方形 130">
          <a:extLst>
            <a:ext uri="{FF2B5EF4-FFF2-40B4-BE49-F238E27FC236}">
              <a16:creationId xmlns:a16="http://schemas.microsoft.com/office/drawing/2014/main" id="{5700D0F0-0C18-4D4A-8784-B653470ACD1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132" name="正方形/長方形 131">
          <a:extLst>
            <a:ext uri="{FF2B5EF4-FFF2-40B4-BE49-F238E27FC236}">
              <a16:creationId xmlns:a16="http://schemas.microsoft.com/office/drawing/2014/main" id="{B15C6AC9-E9CC-4AD1-BF30-A6C45509A7E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133" name="正方形/長方形 132">
          <a:extLst>
            <a:ext uri="{FF2B5EF4-FFF2-40B4-BE49-F238E27FC236}">
              <a16:creationId xmlns:a16="http://schemas.microsoft.com/office/drawing/2014/main" id="{8433E56A-0A91-42A4-AACB-0529ACCBA285}"/>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134" name="正方形/長方形 133">
          <a:extLst>
            <a:ext uri="{FF2B5EF4-FFF2-40B4-BE49-F238E27FC236}">
              <a16:creationId xmlns:a16="http://schemas.microsoft.com/office/drawing/2014/main" id="{9E19F8BB-8829-42C0-B9CA-A5FF8C4A8B7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135" name="正方形/長方形 134">
          <a:extLst>
            <a:ext uri="{FF2B5EF4-FFF2-40B4-BE49-F238E27FC236}">
              <a16:creationId xmlns:a16="http://schemas.microsoft.com/office/drawing/2014/main" id="{FAEADB0F-B34C-4CEC-9164-72D49B48087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136" name="正方形/長方形 135">
          <a:extLst>
            <a:ext uri="{FF2B5EF4-FFF2-40B4-BE49-F238E27FC236}">
              <a16:creationId xmlns:a16="http://schemas.microsoft.com/office/drawing/2014/main" id="{DB1815CE-3044-4DB5-84B7-9084D7DD69D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137" name="正方形/長方形 136">
          <a:extLst>
            <a:ext uri="{FF2B5EF4-FFF2-40B4-BE49-F238E27FC236}">
              <a16:creationId xmlns:a16="http://schemas.microsoft.com/office/drawing/2014/main" id="{C7EE8A82-7926-46F6-9867-46B53F011FA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138" name="正方形/長方形 137">
          <a:extLst>
            <a:ext uri="{FF2B5EF4-FFF2-40B4-BE49-F238E27FC236}">
              <a16:creationId xmlns:a16="http://schemas.microsoft.com/office/drawing/2014/main" id="{33858CC6-31AC-4F71-8866-3ED408878AE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139" name="正方形/長方形 138">
          <a:extLst>
            <a:ext uri="{FF2B5EF4-FFF2-40B4-BE49-F238E27FC236}">
              <a16:creationId xmlns:a16="http://schemas.microsoft.com/office/drawing/2014/main" id="{DCC9A349-A751-4497-B5DF-4027326CF5C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140" name="正方形/長方形 139">
          <a:extLst>
            <a:ext uri="{FF2B5EF4-FFF2-40B4-BE49-F238E27FC236}">
              <a16:creationId xmlns:a16="http://schemas.microsoft.com/office/drawing/2014/main" id="{607CE59D-47D1-424E-8A54-96CA9A80C60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141" name="正方形/長方形 140">
          <a:extLst>
            <a:ext uri="{FF2B5EF4-FFF2-40B4-BE49-F238E27FC236}">
              <a16:creationId xmlns:a16="http://schemas.microsoft.com/office/drawing/2014/main" id="{D582A03B-1419-49A6-9348-A0AF2BFEF29D}"/>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142" name="正方形/長方形 141">
          <a:extLst>
            <a:ext uri="{FF2B5EF4-FFF2-40B4-BE49-F238E27FC236}">
              <a16:creationId xmlns:a16="http://schemas.microsoft.com/office/drawing/2014/main" id="{35D68D6B-1D57-4F4E-969D-C24D82BC567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143" name="正方形/長方形 142">
          <a:extLst>
            <a:ext uri="{FF2B5EF4-FFF2-40B4-BE49-F238E27FC236}">
              <a16:creationId xmlns:a16="http://schemas.microsoft.com/office/drawing/2014/main" id="{EF5C7206-BC93-4A22-80A9-D09B36F5F7E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144" name="正方形/長方形 143">
          <a:extLst>
            <a:ext uri="{FF2B5EF4-FFF2-40B4-BE49-F238E27FC236}">
              <a16:creationId xmlns:a16="http://schemas.microsoft.com/office/drawing/2014/main" id="{FAB7120C-4EAD-4E27-B400-31524645511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145" name="正方形/長方形 144">
          <a:extLst>
            <a:ext uri="{FF2B5EF4-FFF2-40B4-BE49-F238E27FC236}">
              <a16:creationId xmlns:a16="http://schemas.microsoft.com/office/drawing/2014/main" id="{CFF8C9B4-9FE5-48CD-B86E-A9A6987C4DB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146" name="正方形/長方形 145">
          <a:extLst>
            <a:ext uri="{FF2B5EF4-FFF2-40B4-BE49-F238E27FC236}">
              <a16:creationId xmlns:a16="http://schemas.microsoft.com/office/drawing/2014/main" id="{480DBE47-1825-4550-9CBD-49F64630E50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147" name="正方形/長方形 146">
          <a:extLst>
            <a:ext uri="{FF2B5EF4-FFF2-40B4-BE49-F238E27FC236}">
              <a16:creationId xmlns:a16="http://schemas.microsoft.com/office/drawing/2014/main" id="{0333DB26-12EF-474A-B445-04FB5C238F5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148" name="正方形/長方形 147">
          <a:extLst>
            <a:ext uri="{FF2B5EF4-FFF2-40B4-BE49-F238E27FC236}">
              <a16:creationId xmlns:a16="http://schemas.microsoft.com/office/drawing/2014/main" id="{91792FE4-C9FC-4D00-87A7-B4F570CCEBA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149" name="正方形/長方形 148">
          <a:extLst>
            <a:ext uri="{FF2B5EF4-FFF2-40B4-BE49-F238E27FC236}">
              <a16:creationId xmlns:a16="http://schemas.microsoft.com/office/drawing/2014/main" id="{1E0B82EE-FF2A-4435-86AC-44E58DBD8A5D}"/>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150" name="正方形/長方形 149">
          <a:extLst>
            <a:ext uri="{FF2B5EF4-FFF2-40B4-BE49-F238E27FC236}">
              <a16:creationId xmlns:a16="http://schemas.microsoft.com/office/drawing/2014/main" id="{01702C7E-BE0B-4229-83F9-AA172481B85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151" name="正方形/長方形 150">
          <a:extLst>
            <a:ext uri="{FF2B5EF4-FFF2-40B4-BE49-F238E27FC236}">
              <a16:creationId xmlns:a16="http://schemas.microsoft.com/office/drawing/2014/main" id="{1B27E3CC-F85F-4794-894D-3D13B34F9FA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152" name="テキスト ボックス 151">
          <a:extLst>
            <a:ext uri="{FF2B5EF4-FFF2-40B4-BE49-F238E27FC236}">
              <a16:creationId xmlns:a16="http://schemas.microsoft.com/office/drawing/2014/main" id="{A9ED60E3-BC0D-4C1D-8696-E70E0D4A9FC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0059219-3840-4050-AF6F-A6523CCA105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D5CD9F0-9CD7-439D-96C5-64C0C2D7B79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12889C5-4F0F-4D1E-9E4E-07B1C71727E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77D47E4-C137-435D-B858-1B93B809060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新潟県刈羽村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68A9234-6CD0-4370-9173-7A492016E32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B8DCEA4-B8A3-4016-A84B-C169FB659DF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26188CD-6575-4023-8F88-9D7E2E4838E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DE05959-A2A8-417F-A10A-42E4803424B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C2FEFD1-FCA6-477A-BAEF-740951A2E84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7561651-E7C6-4AE6-A2C8-A59DFE44D9D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4,222
4,138
26.27
7,117,177
6,603,731
477,786
3,431,780
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B26FFF8-D285-46C7-93BF-EDA0F75E5C1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2117515-59BC-48B4-97E8-15790EA627E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006FC15-659F-40B7-B06C-C2562A5279F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B0FB79B-FD31-4334-BEFB-CD35177362D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29489B0-FFA9-4C1A-B835-20CEAC07735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BD459B1-39E0-456E-8093-4A203ACFFD05}"/>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oneCellAnchor>
    <xdr:from>
      <xdr:col>3</xdr:col>
      <xdr:colOff>127000</xdr:colOff>
      <xdr:row>16</xdr:row>
      <xdr:rowOff>50800</xdr:rowOff>
    </xdr:from>
    <xdr:ext cx="8896666" cy="259045"/>
    <xdr:sp macro="" textlink="">
      <xdr:nvSpPr>
        <xdr:cNvPr id="18" name="テキスト ボックス 17">
          <a:extLst>
            <a:ext uri="{FF2B5EF4-FFF2-40B4-BE49-F238E27FC236}">
              <a16:creationId xmlns:a16="http://schemas.microsoft.com/office/drawing/2014/main" id="{D87B2547-83D6-42C2-B32D-178A68AFC68C}"/>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 name="テキスト ボックス 18">
          <a:extLst>
            <a:ext uri="{FF2B5EF4-FFF2-40B4-BE49-F238E27FC236}">
              <a16:creationId xmlns:a16="http://schemas.microsoft.com/office/drawing/2014/main" id="{225C2C83-AA2E-4F0E-AF64-FB64F9CACAA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20" name="テキスト ボックス 19">
          <a:extLst>
            <a:ext uri="{FF2B5EF4-FFF2-40B4-BE49-F238E27FC236}">
              <a16:creationId xmlns:a16="http://schemas.microsoft.com/office/drawing/2014/main" id="{5C86AF52-A362-410A-A509-8DE6C86D632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21" name="テキスト ボックス 20">
          <a:extLst>
            <a:ext uri="{FF2B5EF4-FFF2-40B4-BE49-F238E27FC236}">
              <a16:creationId xmlns:a16="http://schemas.microsoft.com/office/drawing/2014/main" id="{8CDDE879-BE34-4B30-91D7-E2265936E1F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22" name="正方形/長方形 21">
          <a:extLst>
            <a:ext uri="{FF2B5EF4-FFF2-40B4-BE49-F238E27FC236}">
              <a16:creationId xmlns:a16="http://schemas.microsoft.com/office/drawing/2014/main" id="{C3423CDD-9F9E-4F90-8B9D-D0928BF5117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23" name="正方形/長方形 22">
          <a:extLst>
            <a:ext uri="{FF2B5EF4-FFF2-40B4-BE49-F238E27FC236}">
              <a16:creationId xmlns:a16="http://schemas.microsoft.com/office/drawing/2014/main" id="{72D7E1F9-5DD7-4F3C-A83E-FC52FD381DD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24" name="正方形/長方形 23">
          <a:extLst>
            <a:ext uri="{FF2B5EF4-FFF2-40B4-BE49-F238E27FC236}">
              <a16:creationId xmlns:a16="http://schemas.microsoft.com/office/drawing/2014/main" id="{10ECFC3D-828D-42D1-9280-9C9B3746B22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25" name="正方形/長方形 24">
          <a:extLst>
            <a:ext uri="{FF2B5EF4-FFF2-40B4-BE49-F238E27FC236}">
              <a16:creationId xmlns:a16="http://schemas.microsoft.com/office/drawing/2014/main" id="{06291D2B-DEBF-4DC1-B0E4-BB1F83CC71C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26" name="正方形/長方形 25">
          <a:extLst>
            <a:ext uri="{FF2B5EF4-FFF2-40B4-BE49-F238E27FC236}">
              <a16:creationId xmlns:a16="http://schemas.microsoft.com/office/drawing/2014/main" id="{67C5F3F1-0DAA-4123-B563-F387A38A10D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27" name="正方形/長方形 26">
          <a:extLst>
            <a:ext uri="{FF2B5EF4-FFF2-40B4-BE49-F238E27FC236}">
              <a16:creationId xmlns:a16="http://schemas.microsoft.com/office/drawing/2014/main" id="{7B462E7E-0C3E-48FD-A606-E45441D9ADD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28" name="正方形/長方形 27">
          <a:extLst>
            <a:ext uri="{FF2B5EF4-FFF2-40B4-BE49-F238E27FC236}">
              <a16:creationId xmlns:a16="http://schemas.microsoft.com/office/drawing/2014/main" id="{C729BB31-8B97-4EDA-A67E-79D68117B4A5}"/>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29" name="正方形/長方形 28">
          <a:extLst>
            <a:ext uri="{FF2B5EF4-FFF2-40B4-BE49-F238E27FC236}">
              <a16:creationId xmlns:a16="http://schemas.microsoft.com/office/drawing/2014/main" id="{32D2F71F-5657-4C69-A99F-51888543AC6E}"/>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30" name="正方形/長方形 29">
          <a:extLst>
            <a:ext uri="{FF2B5EF4-FFF2-40B4-BE49-F238E27FC236}">
              <a16:creationId xmlns:a16="http://schemas.microsoft.com/office/drawing/2014/main" id="{21404C58-E8E3-474B-A260-A416CE10E64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31" name="正方形/長方形 30">
          <a:extLst>
            <a:ext uri="{FF2B5EF4-FFF2-40B4-BE49-F238E27FC236}">
              <a16:creationId xmlns:a16="http://schemas.microsoft.com/office/drawing/2014/main" id="{2CBD0827-C2A7-4F9F-B067-12EBABEBAC1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32" name="正方形/長方形 31">
          <a:extLst>
            <a:ext uri="{FF2B5EF4-FFF2-40B4-BE49-F238E27FC236}">
              <a16:creationId xmlns:a16="http://schemas.microsoft.com/office/drawing/2014/main" id="{02DE15A7-CB5F-45DE-8B4E-7C331AE2A86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33" name="正方形/長方形 32">
          <a:extLst>
            <a:ext uri="{FF2B5EF4-FFF2-40B4-BE49-F238E27FC236}">
              <a16:creationId xmlns:a16="http://schemas.microsoft.com/office/drawing/2014/main" id="{B778F431-E40F-4A62-9F7A-D6630E366B6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34" name="正方形/長方形 33">
          <a:extLst>
            <a:ext uri="{FF2B5EF4-FFF2-40B4-BE49-F238E27FC236}">
              <a16:creationId xmlns:a16="http://schemas.microsoft.com/office/drawing/2014/main" id="{F90C7D80-F9F0-4308-86FB-47AB89B1EB4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35" name="正方形/長方形 34">
          <a:extLst>
            <a:ext uri="{FF2B5EF4-FFF2-40B4-BE49-F238E27FC236}">
              <a16:creationId xmlns:a16="http://schemas.microsoft.com/office/drawing/2014/main" id="{EA43E057-EE57-4A9F-B75B-04EED1D44E7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36" name="正方形/長方形 35">
          <a:extLst>
            <a:ext uri="{FF2B5EF4-FFF2-40B4-BE49-F238E27FC236}">
              <a16:creationId xmlns:a16="http://schemas.microsoft.com/office/drawing/2014/main" id="{CD1A1507-7FF7-4BB2-B4B4-BF9AB500E67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37" name="正方形/長方形 36">
          <a:extLst>
            <a:ext uri="{FF2B5EF4-FFF2-40B4-BE49-F238E27FC236}">
              <a16:creationId xmlns:a16="http://schemas.microsoft.com/office/drawing/2014/main" id="{0DA74003-395C-4559-9AF5-DEABAC47F66A}"/>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38" name="正方形/長方形 37">
          <a:extLst>
            <a:ext uri="{FF2B5EF4-FFF2-40B4-BE49-F238E27FC236}">
              <a16:creationId xmlns:a16="http://schemas.microsoft.com/office/drawing/2014/main" id="{536DCF44-BAC3-4A4D-AF70-B62C46B76DA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39" name="正方形/長方形 38">
          <a:extLst>
            <a:ext uri="{FF2B5EF4-FFF2-40B4-BE49-F238E27FC236}">
              <a16:creationId xmlns:a16="http://schemas.microsoft.com/office/drawing/2014/main" id="{E59BCE5C-987D-4FEC-8EBC-C3F5053502C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40" name="正方形/長方形 39">
          <a:extLst>
            <a:ext uri="{FF2B5EF4-FFF2-40B4-BE49-F238E27FC236}">
              <a16:creationId xmlns:a16="http://schemas.microsoft.com/office/drawing/2014/main" id="{581B4618-A41F-4A1A-A9A2-1E2366A51BB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41" name="正方形/長方形 40">
          <a:extLst>
            <a:ext uri="{FF2B5EF4-FFF2-40B4-BE49-F238E27FC236}">
              <a16:creationId xmlns:a16="http://schemas.microsoft.com/office/drawing/2014/main" id="{12E578F7-1EF7-4661-8914-E9CC3548257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42" name="正方形/長方形 41">
          <a:extLst>
            <a:ext uri="{FF2B5EF4-FFF2-40B4-BE49-F238E27FC236}">
              <a16:creationId xmlns:a16="http://schemas.microsoft.com/office/drawing/2014/main" id="{7736C0D7-7B76-474B-AD33-CF5AA2EB12E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43" name="正方形/長方形 42">
          <a:extLst>
            <a:ext uri="{FF2B5EF4-FFF2-40B4-BE49-F238E27FC236}">
              <a16:creationId xmlns:a16="http://schemas.microsoft.com/office/drawing/2014/main" id="{B0DF5447-081A-400C-BA47-6CDED4D1D97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44" name="正方形/長方形 43">
          <a:extLst>
            <a:ext uri="{FF2B5EF4-FFF2-40B4-BE49-F238E27FC236}">
              <a16:creationId xmlns:a16="http://schemas.microsoft.com/office/drawing/2014/main" id="{14EA57B3-84F1-4D23-B592-47F68772A97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45" name="正方形/長方形 44">
          <a:extLst>
            <a:ext uri="{FF2B5EF4-FFF2-40B4-BE49-F238E27FC236}">
              <a16:creationId xmlns:a16="http://schemas.microsoft.com/office/drawing/2014/main" id="{80471748-E075-40E0-A525-2D29BC190ABE}"/>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46" name="正方形/長方形 45">
          <a:extLst>
            <a:ext uri="{FF2B5EF4-FFF2-40B4-BE49-F238E27FC236}">
              <a16:creationId xmlns:a16="http://schemas.microsoft.com/office/drawing/2014/main" id="{EAA6B05F-9495-489C-A70D-463837A2EC0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47" name="正方形/長方形 46">
          <a:extLst>
            <a:ext uri="{FF2B5EF4-FFF2-40B4-BE49-F238E27FC236}">
              <a16:creationId xmlns:a16="http://schemas.microsoft.com/office/drawing/2014/main" id="{3F3904DC-71BF-4402-B37D-12F01BFF056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48" name="正方形/長方形 47">
          <a:extLst>
            <a:ext uri="{FF2B5EF4-FFF2-40B4-BE49-F238E27FC236}">
              <a16:creationId xmlns:a16="http://schemas.microsoft.com/office/drawing/2014/main" id="{1A772B0B-BFB2-45B0-A55A-99CFDD1735E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49" name="正方形/長方形 48">
          <a:extLst>
            <a:ext uri="{FF2B5EF4-FFF2-40B4-BE49-F238E27FC236}">
              <a16:creationId xmlns:a16="http://schemas.microsoft.com/office/drawing/2014/main" id="{017DED07-D667-499A-9391-363CCB35971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50" name="正方形/長方形 49">
          <a:extLst>
            <a:ext uri="{FF2B5EF4-FFF2-40B4-BE49-F238E27FC236}">
              <a16:creationId xmlns:a16="http://schemas.microsoft.com/office/drawing/2014/main" id="{B07E60A7-9EB7-46B6-A8A3-19295EE05D9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51" name="正方形/長方形 50">
          <a:extLst>
            <a:ext uri="{FF2B5EF4-FFF2-40B4-BE49-F238E27FC236}">
              <a16:creationId xmlns:a16="http://schemas.microsoft.com/office/drawing/2014/main" id="{EE053350-14A0-4A74-BA52-B0176C60F9B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52" name="正方形/長方形 51">
          <a:extLst>
            <a:ext uri="{FF2B5EF4-FFF2-40B4-BE49-F238E27FC236}">
              <a16:creationId xmlns:a16="http://schemas.microsoft.com/office/drawing/2014/main" id="{42F5155A-A483-4DF3-921F-456B51594EB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53" name="正方形/長方形 52">
          <a:extLst>
            <a:ext uri="{FF2B5EF4-FFF2-40B4-BE49-F238E27FC236}">
              <a16:creationId xmlns:a16="http://schemas.microsoft.com/office/drawing/2014/main" id="{DD4C6D44-FD39-44C9-A67B-774F50802440}"/>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54" name="正方形/長方形 53">
          <a:extLst>
            <a:ext uri="{FF2B5EF4-FFF2-40B4-BE49-F238E27FC236}">
              <a16:creationId xmlns:a16="http://schemas.microsoft.com/office/drawing/2014/main" id="{8D4E873B-EAC4-45BF-841B-18F613902BE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55" name="正方形/長方形 54">
          <a:extLst>
            <a:ext uri="{FF2B5EF4-FFF2-40B4-BE49-F238E27FC236}">
              <a16:creationId xmlns:a16="http://schemas.microsoft.com/office/drawing/2014/main" id="{FC2061E4-CC3E-4A02-B77A-DCA2419E126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56" name="正方形/長方形 55">
          <a:extLst>
            <a:ext uri="{FF2B5EF4-FFF2-40B4-BE49-F238E27FC236}">
              <a16:creationId xmlns:a16="http://schemas.microsoft.com/office/drawing/2014/main" id="{D50A201B-33D2-4967-A461-060DC6FC541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57" name="正方形/長方形 56">
          <a:extLst>
            <a:ext uri="{FF2B5EF4-FFF2-40B4-BE49-F238E27FC236}">
              <a16:creationId xmlns:a16="http://schemas.microsoft.com/office/drawing/2014/main" id="{ECF054C4-0EC0-44AE-8F1F-7B70AD826A4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58" name="正方形/長方形 57">
          <a:extLst>
            <a:ext uri="{FF2B5EF4-FFF2-40B4-BE49-F238E27FC236}">
              <a16:creationId xmlns:a16="http://schemas.microsoft.com/office/drawing/2014/main" id="{B85F737A-9486-41A1-AA65-58E3A8DE769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59" name="正方形/長方形 58">
          <a:extLst>
            <a:ext uri="{FF2B5EF4-FFF2-40B4-BE49-F238E27FC236}">
              <a16:creationId xmlns:a16="http://schemas.microsoft.com/office/drawing/2014/main" id="{F9070171-7A62-4BC9-8140-302AFFFAFB8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60" name="正方形/長方形 59">
          <a:extLst>
            <a:ext uri="{FF2B5EF4-FFF2-40B4-BE49-F238E27FC236}">
              <a16:creationId xmlns:a16="http://schemas.microsoft.com/office/drawing/2014/main" id="{0627717A-C4C8-4C87-9533-BC8559F826A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61" name="正方形/長方形 60">
          <a:extLst>
            <a:ext uri="{FF2B5EF4-FFF2-40B4-BE49-F238E27FC236}">
              <a16:creationId xmlns:a16="http://schemas.microsoft.com/office/drawing/2014/main" id="{BA063A7F-176D-452D-9405-221D4158F1BC}"/>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62" name="正方形/長方形 61">
          <a:extLst>
            <a:ext uri="{FF2B5EF4-FFF2-40B4-BE49-F238E27FC236}">
              <a16:creationId xmlns:a16="http://schemas.microsoft.com/office/drawing/2014/main" id="{6C535837-5114-4862-98AD-8AE92CE0661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63" name="正方形/長方形 62">
          <a:extLst>
            <a:ext uri="{FF2B5EF4-FFF2-40B4-BE49-F238E27FC236}">
              <a16:creationId xmlns:a16="http://schemas.microsoft.com/office/drawing/2014/main" id="{9A27C541-2D12-4F2F-B348-204B55F94F4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64" name="正方形/長方形 63">
          <a:extLst>
            <a:ext uri="{FF2B5EF4-FFF2-40B4-BE49-F238E27FC236}">
              <a16:creationId xmlns:a16="http://schemas.microsoft.com/office/drawing/2014/main" id="{B62FA462-94F5-472B-9A89-A668E99A486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65" name="正方形/長方形 64">
          <a:extLst>
            <a:ext uri="{FF2B5EF4-FFF2-40B4-BE49-F238E27FC236}">
              <a16:creationId xmlns:a16="http://schemas.microsoft.com/office/drawing/2014/main" id="{7F98F4B0-0100-49C4-BA4A-073F7F9ACD6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66" name="正方形/長方形 65">
          <a:extLst>
            <a:ext uri="{FF2B5EF4-FFF2-40B4-BE49-F238E27FC236}">
              <a16:creationId xmlns:a16="http://schemas.microsoft.com/office/drawing/2014/main" id="{DB33B0D4-6C9D-44FF-89FA-585FEC0A7EA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67" name="正方形/長方形 66">
          <a:extLst>
            <a:ext uri="{FF2B5EF4-FFF2-40B4-BE49-F238E27FC236}">
              <a16:creationId xmlns:a16="http://schemas.microsoft.com/office/drawing/2014/main" id="{4ED98915-CC50-492B-9503-D928E253B44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68" name="正方形/長方形 67">
          <a:extLst>
            <a:ext uri="{FF2B5EF4-FFF2-40B4-BE49-F238E27FC236}">
              <a16:creationId xmlns:a16="http://schemas.microsoft.com/office/drawing/2014/main" id="{B2D0422F-54D2-4F14-B2CD-7C5C2DD7616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69" name="正方形/長方形 68">
          <a:extLst>
            <a:ext uri="{FF2B5EF4-FFF2-40B4-BE49-F238E27FC236}">
              <a16:creationId xmlns:a16="http://schemas.microsoft.com/office/drawing/2014/main" id="{486F14C7-8CE0-430D-B909-4FCE7C692AFE}"/>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70" name="正方形/長方形 69">
          <a:extLst>
            <a:ext uri="{FF2B5EF4-FFF2-40B4-BE49-F238E27FC236}">
              <a16:creationId xmlns:a16="http://schemas.microsoft.com/office/drawing/2014/main" id="{EDC05B8C-2D26-47D6-B9D0-EBE7D1CE433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71" name="正方形/長方形 70">
          <a:extLst>
            <a:ext uri="{FF2B5EF4-FFF2-40B4-BE49-F238E27FC236}">
              <a16:creationId xmlns:a16="http://schemas.microsoft.com/office/drawing/2014/main" id="{5D992E3E-77C2-4776-8163-FB7FBAE350B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72" name="正方形/長方形 71">
          <a:extLst>
            <a:ext uri="{FF2B5EF4-FFF2-40B4-BE49-F238E27FC236}">
              <a16:creationId xmlns:a16="http://schemas.microsoft.com/office/drawing/2014/main" id="{F3FDF10E-F1FA-461C-95D9-986462C6B6C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73" name="正方形/長方形 72">
          <a:extLst>
            <a:ext uri="{FF2B5EF4-FFF2-40B4-BE49-F238E27FC236}">
              <a16:creationId xmlns:a16="http://schemas.microsoft.com/office/drawing/2014/main" id="{8C1401F1-006A-41D3-AFCD-C9AA20E80B2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74" name="正方形/長方形 73">
          <a:extLst>
            <a:ext uri="{FF2B5EF4-FFF2-40B4-BE49-F238E27FC236}">
              <a16:creationId xmlns:a16="http://schemas.microsoft.com/office/drawing/2014/main" id="{672253AA-884C-4063-8226-7279CE744A0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75" name="正方形/長方形 74">
          <a:extLst>
            <a:ext uri="{FF2B5EF4-FFF2-40B4-BE49-F238E27FC236}">
              <a16:creationId xmlns:a16="http://schemas.microsoft.com/office/drawing/2014/main" id="{F78C4E01-F2AE-49A1-BE9A-C04900CF7F7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76" name="正方形/長方形 75">
          <a:extLst>
            <a:ext uri="{FF2B5EF4-FFF2-40B4-BE49-F238E27FC236}">
              <a16:creationId xmlns:a16="http://schemas.microsoft.com/office/drawing/2014/main" id="{F10DC769-E139-47C0-92E8-846768C71BC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77" name="正方形/長方形 76">
          <a:extLst>
            <a:ext uri="{FF2B5EF4-FFF2-40B4-BE49-F238E27FC236}">
              <a16:creationId xmlns:a16="http://schemas.microsoft.com/office/drawing/2014/main" id="{B7438E0F-C340-487B-BB55-ECF2F121A44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78" name="正方形/長方形 77">
          <a:extLst>
            <a:ext uri="{FF2B5EF4-FFF2-40B4-BE49-F238E27FC236}">
              <a16:creationId xmlns:a16="http://schemas.microsoft.com/office/drawing/2014/main" id="{6AA78795-0537-4BE2-B44F-982BF1440B4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79" name="正方形/長方形 78">
          <a:extLst>
            <a:ext uri="{FF2B5EF4-FFF2-40B4-BE49-F238E27FC236}">
              <a16:creationId xmlns:a16="http://schemas.microsoft.com/office/drawing/2014/main" id="{45930C56-B3AF-45B7-B4E4-FB641BC8F50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80" name="正方形/長方形 79">
          <a:extLst>
            <a:ext uri="{FF2B5EF4-FFF2-40B4-BE49-F238E27FC236}">
              <a16:creationId xmlns:a16="http://schemas.microsoft.com/office/drawing/2014/main" id="{A029286C-49E3-463D-95EE-B2F6B873507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81" name="正方形/長方形 80">
          <a:extLst>
            <a:ext uri="{FF2B5EF4-FFF2-40B4-BE49-F238E27FC236}">
              <a16:creationId xmlns:a16="http://schemas.microsoft.com/office/drawing/2014/main" id="{0DC08226-06AA-4874-83F8-188AD45D38C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82" name="正方形/長方形 81">
          <a:extLst>
            <a:ext uri="{FF2B5EF4-FFF2-40B4-BE49-F238E27FC236}">
              <a16:creationId xmlns:a16="http://schemas.microsoft.com/office/drawing/2014/main" id="{C7E491BF-8E0E-4503-A625-7984904D530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83" name="正方形/長方形 82">
          <a:extLst>
            <a:ext uri="{FF2B5EF4-FFF2-40B4-BE49-F238E27FC236}">
              <a16:creationId xmlns:a16="http://schemas.microsoft.com/office/drawing/2014/main" id="{85511553-7E43-4152-8BF7-30978791719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84" name="正方形/長方形 83">
          <a:extLst>
            <a:ext uri="{FF2B5EF4-FFF2-40B4-BE49-F238E27FC236}">
              <a16:creationId xmlns:a16="http://schemas.microsoft.com/office/drawing/2014/main" id="{B51D51BB-E041-43B6-8FCC-C9AB5AA050C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85" name="正方形/長方形 84">
          <a:extLst>
            <a:ext uri="{FF2B5EF4-FFF2-40B4-BE49-F238E27FC236}">
              <a16:creationId xmlns:a16="http://schemas.microsoft.com/office/drawing/2014/main" id="{8CDD41B6-DE60-4965-B401-DA5D55E9EF36}"/>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86" name="正方形/長方形 85">
          <a:extLst>
            <a:ext uri="{FF2B5EF4-FFF2-40B4-BE49-F238E27FC236}">
              <a16:creationId xmlns:a16="http://schemas.microsoft.com/office/drawing/2014/main" id="{9409B827-03C9-488F-AE00-024A2288047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87" name="正方形/長方形 86">
          <a:extLst>
            <a:ext uri="{FF2B5EF4-FFF2-40B4-BE49-F238E27FC236}">
              <a16:creationId xmlns:a16="http://schemas.microsoft.com/office/drawing/2014/main" id="{05AC69B1-3058-4894-8990-C8972B228D8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88" name="正方形/長方形 87">
          <a:extLst>
            <a:ext uri="{FF2B5EF4-FFF2-40B4-BE49-F238E27FC236}">
              <a16:creationId xmlns:a16="http://schemas.microsoft.com/office/drawing/2014/main" id="{D4DC875F-E497-4CEA-B0BC-9854CF42E19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89" name="正方形/長方形 88">
          <a:extLst>
            <a:ext uri="{FF2B5EF4-FFF2-40B4-BE49-F238E27FC236}">
              <a16:creationId xmlns:a16="http://schemas.microsoft.com/office/drawing/2014/main" id="{2B80F4C4-5FEF-4294-A4E9-495C7CCD854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90" name="正方形/長方形 89">
          <a:extLst>
            <a:ext uri="{FF2B5EF4-FFF2-40B4-BE49-F238E27FC236}">
              <a16:creationId xmlns:a16="http://schemas.microsoft.com/office/drawing/2014/main" id="{3B467087-BBDF-4F69-A00F-B7F11852BBF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91" name="正方形/長方形 90">
          <a:extLst>
            <a:ext uri="{FF2B5EF4-FFF2-40B4-BE49-F238E27FC236}">
              <a16:creationId xmlns:a16="http://schemas.microsoft.com/office/drawing/2014/main" id="{8EA30EBE-3043-44FD-95E3-CB003637E6A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92" name="正方形/長方形 91">
          <a:extLst>
            <a:ext uri="{FF2B5EF4-FFF2-40B4-BE49-F238E27FC236}">
              <a16:creationId xmlns:a16="http://schemas.microsoft.com/office/drawing/2014/main" id="{3644A800-C400-4878-B00E-6E2E130CCB2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93" name="正方形/長方形 92">
          <a:extLst>
            <a:ext uri="{FF2B5EF4-FFF2-40B4-BE49-F238E27FC236}">
              <a16:creationId xmlns:a16="http://schemas.microsoft.com/office/drawing/2014/main" id="{5D150FB7-456D-468C-B052-152FFD0DD434}"/>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94" name="正方形/長方形 93">
          <a:extLst>
            <a:ext uri="{FF2B5EF4-FFF2-40B4-BE49-F238E27FC236}">
              <a16:creationId xmlns:a16="http://schemas.microsoft.com/office/drawing/2014/main" id="{FE0FCB7B-CF2F-4C59-B296-687526DFFDC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95" name="正方形/長方形 94">
          <a:extLst>
            <a:ext uri="{FF2B5EF4-FFF2-40B4-BE49-F238E27FC236}">
              <a16:creationId xmlns:a16="http://schemas.microsoft.com/office/drawing/2014/main" id="{038166D4-3D01-4A1B-9C17-475F438AB52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96" name="正方形/長方形 95">
          <a:extLst>
            <a:ext uri="{FF2B5EF4-FFF2-40B4-BE49-F238E27FC236}">
              <a16:creationId xmlns:a16="http://schemas.microsoft.com/office/drawing/2014/main" id="{F2668852-A382-4DA1-BFC1-EAACF11E2F5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97" name="正方形/長方形 96">
          <a:extLst>
            <a:ext uri="{FF2B5EF4-FFF2-40B4-BE49-F238E27FC236}">
              <a16:creationId xmlns:a16="http://schemas.microsoft.com/office/drawing/2014/main" id="{753B6F3A-D112-47E1-A00B-A19984203BD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98" name="正方形/長方形 97">
          <a:extLst>
            <a:ext uri="{FF2B5EF4-FFF2-40B4-BE49-F238E27FC236}">
              <a16:creationId xmlns:a16="http://schemas.microsoft.com/office/drawing/2014/main" id="{DEBC6215-0C93-40A4-99A2-9B6BD59092A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99" name="正方形/長方形 98">
          <a:extLst>
            <a:ext uri="{FF2B5EF4-FFF2-40B4-BE49-F238E27FC236}">
              <a16:creationId xmlns:a16="http://schemas.microsoft.com/office/drawing/2014/main" id="{85BF28EF-5DB2-49B5-BE4F-2D79284FC6A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100" name="正方形/長方形 99">
          <a:extLst>
            <a:ext uri="{FF2B5EF4-FFF2-40B4-BE49-F238E27FC236}">
              <a16:creationId xmlns:a16="http://schemas.microsoft.com/office/drawing/2014/main" id="{ABF2D653-2897-4EAA-A762-AFF8D1FD114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101" name="正方形/長方形 100">
          <a:extLst>
            <a:ext uri="{FF2B5EF4-FFF2-40B4-BE49-F238E27FC236}">
              <a16:creationId xmlns:a16="http://schemas.microsoft.com/office/drawing/2014/main" id="{46299851-A41E-482E-B8B1-46FAA1222E29}"/>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102" name="正方形/長方形 101">
          <a:extLst>
            <a:ext uri="{FF2B5EF4-FFF2-40B4-BE49-F238E27FC236}">
              <a16:creationId xmlns:a16="http://schemas.microsoft.com/office/drawing/2014/main" id="{49F733DA-58C7-4F60-ADE8-AF6C2FEEB6C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103" name="正方形/長方形 102">
          <a:extLst>
            <a:ext uri="{FF2B5EF4-FFF2-40B4-BE49-F238E27FC236}">
              <a16:creationId xmlns:a16="http://schemas.microsoft.com/office/drawing/2014/main" id="{6D0334F1-E334-47C8-8A08-ED3D30A5F01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104" name="正方形/長方形 103">
          <a:extLst>
            <a:ext uri="{FF2B5EF4-FFF2-40B4-BE49-F238E27FC236}">
              <a16:creationId xmlns:a16="http://schemas.microsoft.com/office/drawing/2014/main" id="{FCD8E982-EDBC-4472-878D-B465BAC3F29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105" name="正方形/長方形 104">
          <a:extLst>
            <a:ext uri="{FF2B5EF4-FFF2-40B4-BE49-F238E27FC236}">
              <a16:creationId xmlns:a16="http://schemas.microsoft.com/office/drawing/2014/main" id="{50BE4921-BD4C-431B-85E3-AC461CA91DD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106" name="正方形/長方形 105">
          <a:extLst>
            <a:ext uri="{FF2B5EF4-FFF2-40B4-BE49-F238E27FC236}">
              <a16:creationId xmlns:a16="http://schemas.microsoft.com/office/drawing/2014/main" id="{0C136249-288D-4444-8B3D-7EFC0B5B9C4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107" name="正方形/長方形 106">
          <a:extLst>
            <a:ext uri="{FF2B5EF4-FFF2-40B4-BE49-F238E27FC236}">
              <a16:creationId xmlns:a16="http://schemas.microsoft.com/office/drawing/2014/main" id="{D308D898-1129-41B8-BA31-2FCB399EA0E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108" name="正方形/長方形 107">
          <a:extLst>
            <a:ext uri="{FF2B5EF4-FFF2-40B4-BE49-F238E27FC236}">
              <a16:creationId xmlns:a16="http://schemas.microsoft.com/office/drawing/2014/main" id="{CC3A3FCE-2EF5-49A7-8329-1FFBC176CB8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109" name="正方形/長方形 108">
          <a:extLst>
            <a:ext uri="{FF2B5EF4-FFF2-40B4-BE49-F238E27FC236}">
              <a16:creationId xmlns:a16="http://schemas.microsoft.com/office/drawing/2014/main" id="{4C9BF325-F3C3-4297-8A4C-A8453B734B0C}"/>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110" name="正方形/長方形 109">
          <a:extLst>
            <a:ext uri="{FF2B5EF4-FFF2-40B4-BE49-F238E27FC236}">
              <a16:creationId xmlns:a16="http://schemas.microsoft.com/office/drawing/2014/main" id="{44AC1F68-1224-4D6E-B8B1-87A7751D33A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111" name="正方形/長方形 110">
          <a:extLst>
            <a:ext uri="{FF2B5EF4-FFF2-40B4-BE49-F238E27FC236}">
              <a16:creationId xmlns:a16="http://schemas.microsoft.com/office/drawing/2014/main" id="{6F693967-CDAE-41BF-AC4D-CD6D770D71C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112" name="正方形/長方形 111">
          <a:extLst>
            <a:ext uri="{FF2B5EF4-FFF2-40B4-BE49-F238E27FC236}">
              <a16:creationId xmlns:a16="http://schemas.microsoft.com/office/drawing/2014/main" id="{3E61DA31-06FE-416E-BA79-2DAECDD6B69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113" name="正方形/長方形 112">
          <a:extLst>
            <a:ext uri="{FF2B5EF4-FFF2-40B4-BE49-F238E27FC236}">
              <a16:creationId xmlns:a16="http://schemas.microsoft.com/office/drawing/2014/main" id="{F41AC58C-9AFB-4564-AB83-7DC4CF0BE55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114" name="正方形/長方形 113">
          <a:extLst>
            <a:ext uri="{FF2B5EF4-FFF2-40B4-BE49-F238E27FC236}">
              <a16:creationId xmlns:a16="http://schemas.microsoft.com/office/drawing/2014/main" id="{E867B410-6299-4E70-930F-7EE9EE5FA82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115" name="正方形/長方形 114">
          <a:extLst>
            <a:ext uri="{FF2B5EF4-FFF2-40B4-BE49-F238E27FC236}">
              <a16:creationId xmlns:a16="http://schemas.microsoft.com/office/drawing/2014/main" id="{0BF17379-18FC-455B-B6A0-657BDD94F37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116" name="正方形/長方形 115">
          <a:extLst>
            <a:ext uri="{FF2B5EF4-FFF2-40B4-BE49-F238E27FC236}">
              <a16:creationId xmlns:a16="http://schemas.microsoft.com/office/drawing/2014/main" id="{C878AE4F-AA48-47FF-8828-E3DCB9D7187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117" name="正方形/長方形 116">
          <a:extLst>
            <a:ext uri="{FF2B5EF4-FFF2-40B4-BE49-F238E27FC236}">
              <a16:creationId xmlns:a16="http://schemas.microsoft.com/office/drawing/2014/main" id="{50E6D4B5-0397-4FA4-BDDB-4C0FC17063C5}"/>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118" name="正方形/長方形 117">
          <a:extLst>
            <a:ext uri="{FF2B5EF4-FFF2-40B4-BE49-F238E27FC236}">
              <a16:creationId xmlns:a16="http://schemas.microsoft.com/office/drawing/2014/main" id="{2CE20272-0D85-4B84-9DFA-0A8929807DD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119" name="正方形/長方形 118">
          <a:extLst>
            <a:ext uri="{FF2B5EF4-FFF2-40B4-BE49-F238E27FC236}">
              <a16:creationId xmlns:a16="http://schemas.microsoft.com/office/drawing/2014/main" id="{A5E73E40-B998-4A20-B735-B7A4B675B27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120" name="正方形/長方形 119">
          <a:extLst>
            <a:ext uri="{FF2B5EF4-FFF2-40B4-BE49-F238E27FC236}">
              <a16:creationId xmlns:a16="http://schemas.microsoft.com/office/drawing/2014/main" id="{3ECD6AA0-3D07-4F8C-8146-C182E04EAA5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121" name="正方形/長方形 120">
          <a:extLst>
            <a:ext uri="{FF2B5EF4-FFF2-40B4-BE49-F238E27FC236}">
              <a16:creationId xmlns:a16="http://schemas.microsoft.com/office/drawing/2014/main" id="{5FB4873A-0071-44F2-8B3D-C1C8E5D7E33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122" name="正方形/長方形 121">
          <a:extLst>
            <a:ext uri="{FF2B5EF4-FFF2-40B4-BE49-F238E27FC236}">
              <a16:creationId xmlns:a16="http://schemas.microsoft.com/office/drawing/2014/main" id="{BF641166-F19C-4930-A9CE-5AE0C1C97DD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123" name="正方形/長方形 122">
          <a:extLst>
            <a:ext uri="{FF2B5EF4-FFF2-40B4-BE49-F238E27FC236}">
              <a16:creationId xmlns:a16="http://schemas.microsoft.com/office/drawing/2014/main" id="{374D4D02-1CD3-431A-A350-6DC95FF0399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124" name="正方形/長方形 123">
          <a:extLst>
            <a:ext uri="{FF2B5EF4-FFF2-40B4-BE49-F238E27FC236}">
              <a16:creationId xmlns:a16="http://schemas.microsoft.com/office/drawing/2014/main" id="{E12A79F3-C2B3-49B4-B7B5-933B81C5B8A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125" name="正方形/長方形 124">
          <a:extLst>
            <a:ext uri="{FF2B5EF4-FFF2-40B4-BE49-F238E27FC236}">
              <a16:creationId xmlns:a16="http://schemas.microsoft.com/office/drawing/2014/main" id="{BC311B1B-B448-49B8-BA5D-5DD7E31917AD}"/>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126" name="正方形/長方形 125">
          <a:extLst>
            <a:ext uri="{FF2B5EF4-FFF2-40B4-BE49-F238E27FC236}">
              <a16:creationId xmlns:a16="http://schemas.microsoft.com/office/drawing/2014/main" id="{B56C38C4-49DD-448F-A792-45F0B2A18BF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127" name="正方形/長方形 126">
          <a:extLst>
            <a:ext uri="{FF2B5EF4-FFF2-40B4-BE49-F238E27FC236}">
              <a16:creationId xmlns:a16="http://schemas.microsoft.com/office/drawing/2014/main" id="{FE937C0F-3134-4F1F-AA2E-06CE3726007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128" name="正方形/長方形 127">
          <a:extLst>
            <a:ext uri="{FF2B5EF4-FFF2-40B4-BE49-F238E27FC236}">
              <a16:creationId xmlns:a16="http://schemas.microsoft.com/office/drawing/2014/main" id="{C9FDF654-D41E-4F28-8653-270B38FF532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129" name="正方形/長方形 128">
          <a:extLst>
            <a:ext uri="{FF2B5EF4-FFF2-40B4-BE49-F238E27FC236}">
              <a16:creationId xmlns:a16="http://schemas.microsoft.com/office/drawing/2014/main" id="{05C05517-0AC7-4AD7-9F03-C03F848EA01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130" name="正方形/長方形 129">
          <a:extLst>
            <a:ext uri="{FF2B5EF4-FFF2-40B4-BE49-F238E27FC236}">
              <a16:creationId xmlns:a16="http://schemas.microsoft.com/office/drawing/2014/main" id="{CB840DA5-6E47-4087-83C8-B78AD308034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131" name="正方形/長方形 130">
          <a:extLst>
            <a:ext uri="{FF2B5EF4-FFF2-40B4-BE49-F238E27FC236}">
              <a16:creationId xmlns:a16="http://schemas.microsoft.com/office/drawing/2014/main" id="{1A9953B0-A4F2-4F94-BF84-9E5628C5A39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132" name="正方形/長方形 131">
          <a:extLst>
            <a:ext uri="{FF2B5EF4-FFF2-40B4-BE49-F238E27FC236}">
              <a16:creationId xmlns:a16="http://schemas.microsoft.com/office/drawing/2014/main" id="{3FA2D9FD-9572-4E84-8ABC-AF029B90010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133" name="正方形/長方形 132">
          <a:extLst>
            <a:ext uri="{FF2B5EF4-FFF2-40B4-BE49-F238E27FC236}">
              <a16:creationId xmlns:a16="http://schemas.microsoft.com/office/drawing/2014/main" id="{9105270B-B429-4849-9845-FFC8166AE074}"/>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134" name="正方形/長方形 133">
          <a:extLst>
            <a:ext uri="{FF2B5EF4-FFF2-40B4-BE49-F238E27FC236}">
              <a16:creationId xmlns:a16="http://schemas.microsoft.com/office/drawing/2014/main" id="{24C76A7E-1788-41AA-B13E-220BC283B12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135" name="正方形/長方形 134">
          <a:extLst>
            <a:ext uri="{FF2B5EF4-FFF2-40B4-BE49-F238E27FC236}">
              <a16:creationId xmlns:a16="http://schemas.microsoft.com/office/drawing/2014/main" id="{47EE63AA-7A94-4249-9EC2-055D2D4B893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136" name="正方形/長方形 135">
          <a:extLst>
            <a:ext uri="{FF2B5EF4-FFF2-40B4-BE49-F238E27FC236}">
              <a16:creationId xmlns:a16="http://schemas.microsoft.com/office/drawing/2014/main" id="{119FE041-EF28-4E40-8BA8-E3974997443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137" name="正方形/長方形 136">
          <a:extLst>
            <a:ext uri="{FF2B5EF4-FFF2-40B4-BE49-F238E27FC236}">
              <a16:creationId xmlns:a16="http://schemas.microsoft.com/office/drawing/2014/main" id="{13B85CCD-F41D-4D46-A45A-9A53946A5A6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138" name="正方形/長方形 137">
          <a:extLst>
            <a:ext uri="{FF2B5EF4-FFF2-40B4-BE49-F238E27FC236}">
              <a16:creationId xmlns:a16="http://schemas.microsoft.com/office/drawing/2014/main" id="{5B5411F3-000E-42E2-BA53-931DD1D85B7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139" name="正方形/長方形 138">
          <a:extLst>
            <a:ext uri="{FF2B5EF4-FFF2-40B4-BE49-F238E27FC236}">
              <a16:creationId xmlns:a16="http://schemas.microsoft.com/office/drawing/2014/main" id="{4AC1FC4A-F85E-493A-AC84-9B8C889DE51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140" name="正方形/長方形 139">
          <a:extLst>
            <a:ext uri="{FF2B5EF4-FFF2-40B4-BE49-F238E27FC236}">
              <a16:creationId xmlns:a16="http://schemas.microsoft.com/office/drawing/2014/main" id="{F8A81ECE-628A-4525-BE53-68089CAB1B5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141" name="正方形/長方形 140">
          <a:extLst>
            <a:ext uri="{FF2B5EF4-FFF2-40B4-BE49-F238E27FC236}">
              <a16:creationId xmlns:a16="http://schemas.microsoft.com/office/drawing/2014/main" id="{BE521950-AB8F-431B-B9DA-B06412CC47BC}"/>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142" name="正方形/長方形 141">
          <a:extLst>
            <a:ext uri="{FF2B5EF4-FFF2-40B4-BE49-F238E27FC236}">
              <a16:creationId xmlns:a16="http://schemas.microsoft.com/office/drawing/2014/main" id="{A54E48D1-05F5-4495-A8CB-8131B7FA4E1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143" name="正方形/長方形 142">
          <a:extLst>
            <a:ext uri="{FF2B5EF4-FFF2-40B4-BE49-F238E27FC236}">
              <a16:creationId xmlns:a16="http://schemas.microsoft.com/office/drawing/2014/main" id="{D3A3624B-2347-482C-AB41-8025107356E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144" name="正方形/長方形 143">
          <a:extLst>
            <a:ext uri="{FF2B5EF4-FFF2-40B4-BE49-F238E27FC236}">
              <a16:creationId xmlns:a16="http://schemas.microsoft.com/office/drawing/2014/main" id="{A833273B-F8FC-40C2-8A50-A9A2D9D65C8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145" name="正方形/長方形 144">
          <a:extLst>
            <a:ext uri="{FF2B5EF4-FFF2-40B4-BE49-F238E27FC236}">
              <a16:creationId xmlns:a16="http://schemas.microsoft.com/office/drawing/2014/main" id="{B9A5C497-EA5E-47C7-B1D8-3B6646A2522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146" name="正方形/長方形 145">
          <a:extLst>
            <a:ext uri="{FF2B5EF4-FFF2-40B4-BE49-F238E27FC236}">
              <a16:creationId xmlns:a16="http://schemas.microsoft.com/office/drawing/2014/main" id="{CAC8164F-2E1A-4796-A519-654082D8050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147" name="正方形/長方形 146">
          <a:extLst>
            <a:ext uri="{FF2B5EF4-FFF2-40B4-BE49-F238E27FC236}">
              <a16:creationId xmlns:a16="http://schemas.microsoft.com/office/drawing/2014/main" id="{73901F25-F5BE-4029-87DF-6C80B3A241E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148" name="正方形/長方形 147">
          <a:extLst>
            <a:ext uri="{FF2B5EF4-FFF2-40B4-BE49-F238E27FC236}">
              <a16:creationId xmlns:a16="http://schemas.microsoft.com/office/drawing/2014/main" id="{C5144678-C19A-4390-A41D-101691FB52E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149" name="正方形/長方形 148">
          <a:extLst>
            <a:ext uri="{FF2B5EF4-FFF2-40B4-BE49-F238E27FC236}">
              <a16:creationId xmlns:a16="http://schemas.microsoft.com/office/drawing/2014/main" id="{E93D4F09-DF55-4077-AB75-9BB1139233E9}"/>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150" name="正方形/長方形 149">
          <a:extLst>
            <a:ext uri="{FF2B5EF4-FFF2-40B4-BE49-F238E27FC236}">
              <a16:creationId xmlns:a16="http://schemas.microsoft.com/office/drawing/2014/main" id="{C2D5C875-43E0-4AC2-887D-AF71CE17484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151" name="正方形/長方形 150">
          <a:extLst>
            <a:ext uri="{FF2B5EF4-FFF2-40B4-BE49-F238E27FC236}">
              <a16:creationId xmlns:a16="http://schemas.microsoft.com/office/drawing/2014/main" id="{ADC81445-F705-4792-9544-AAAE592A7AE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152" name="テキスト ボックス 151">
          <a:extLst>
            <a:ext uri="{FF2B5EF4-FFF2-40B4-BE49-F238E27FC236}">
              <a16:creationId xmlns:a16="http://schemas.microsoft.com/office/drawing/2014/main" id="{2DA84366-33DA-479A-8B6A-FFA4386CDE7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7117177</v>
      </c>
      <c r="BO4" s="462"/>
      <c r="BP4" s="462"/>
      <c r="BQ4" s="462"/>
      <c r="BR4" s="462"/>
      <c r="BS4" s="462"/>
      <c r="BT4" s="462"/>
      <c r="BU4" s="463"/>
      <c r="BV4" s="461">
        <v>7424874</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13.9</v>
      </c>
      <c r="CU4" s="602"/>
      <c r="CV4" s="602"/>
      <c r="CW4" s="602"/>
      <c r="CX4" s="602"/>
      <c r="CY4" s="602"/>
      <c r="CZ4" s="602"/>
      <c r="DA4" s="603"/>
      <c r="DB4" s="601">
        <v>9</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6603731</v>
      </c>
      <c r="BO5" s="433"/>
      <c r="BP5" s="433"/>
      <c r="BQ5" s="433"/>
      <c r="BR5" s="433"/>
      <c r="BS5" s="433"/>
      <c r="BT5" s="433"/>
      <c r="BU5" s="434"/>
      <c r="BV5" s="432">
        <v>6949415</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70.5</v>
      </c>
      <c r="CU5" s="430"/>
      <c r="CV5" s="430"/>
      <c r="CW5" s="430"/>
      <c r="CX5" s="430"/>
      <c r="CY5" s="430"/>
      <c r="CZ5" s="430"/>
      <c r="DA5" s="431"/>
      <c r="DB5" s="429">
        <v>71.2</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98</v>
      </c>
      <c r="AV6" s="491"/>
      <c r="AW6" s="491"/>
      <c r="AX6" s="491"/>
      <c r="AY6" s="446" t="s">
        <v>99</v>
      </c>
      <c r="AZ6" s="447"/>
      <c r="BA6" s="447"/>
      <c r="BB6" s="447"/>
      <c r="BC6" s="447"/>
      <c r="BD6" s="447"/>
      <c r="BE6" s="447"/>
      <c r="BF6" s="447"/>
      <c r="BG6" s="447"/>
      <c r="BH6" s="447"/>
      <c r="BI6" s="447"/>
      <c r="BJ6" s="447"/>
      <c r="BK6" s="447"/>
      <c r="BL6" s="447"/>
      <c r="BM6" s="448"/>
      <c r="BN6" s="432">
        <v>513446</v>
      </c>
      <c r="BO6" s="433"/>
      <c r="BP6" s="433"/>
      <c r="BQ6" s="433"/>
      <c r="BR6" s="433"/>
      <c r="BS6" s="433"/>
      <c r="BT6" s="433"/>
      <c r="BU6" s="434"/>
      <c r="BV6" s="432">
        <v>475459</v>
      </c>
      <c r="BW6" s="433"/>
      <c r="BX6" s="433"/>
      <c r="BY6" s="433"/>
      <c r="BZ6" s="433"/>
      <c r="CA6" s="433"/>
      <c r="CB6" s="433"/>
      <c r="CC6" s="434"/>
      <c r="CD6" s="472" t="s">
        <v>100</v>
      </c>
      <c r="CE6" s="392"/>
      <c r="CF6" s="392"/>
      <c r="CG6" s="392"/>
      <c r="CH6" s="392"/>
      <c r="CI6" s="392"/>
      <c r="CJ6" s="392"/>
      <c r="CK6" s="392"/>
      <c r="CL6" s="392"/>
      <c r="CM6" s="392"/>
      <c r="CN6" s="392"/>
      <c r="CO6" s="392"/>
      <c r="CP6" s="392"/>
      <c r="CQ6" s="392"/>
      <c r="CR6" s="392"/>
      <c r="CS6" s="473"/>
      <c r="CT6" s="575">
        <v>70.5</v>
      </c>
      <c r="CU6" s="576"/>
      <c r="CV6" s="576"/>
      <c r="CW6" s="576"/>
      <c r="CX6" s="576"/>
      <c r="CY6" s="576"/>
      <c r="CZ6" s="576"/>
      <c r="DA6" s="577"/>
      <c r="DB6" s="575">
        <v>71.2</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101</v>
      </c>
      <c r="AN7" s="389"/>
      <c r="AO7" s="389"/>
      <c r="AP7" s="389"/>
      <c r="AQ7" s="389"/>
      <c r="AR7" s="389"/>
      <c r="AS7" s="389"/>
      <c r="AT7" s="390"/>
      <c r="AU7" s="490" t="s">
        <v>90</v>
      </c>
      <c r="AV7" s="491"/>
      <c r="AW7" s="491"/>
      <c r="AX7" s="491"/>
      <c r="AY7" s="446" t="s">
        <v>102</v>
      </c>
      <c r="AZ7" s="447"/>
      <c r="BA7" s="447"/>
      <c r="BB7" s="447"/>
      <c r="BC7" s="447"/>
      <c r="BD7" s="447"/>
      <c r="BE7" s="447"/>
      <c r="BF7" s="447"/>
      <c r="BG7" s="447"/>
      <c r="BH7" s="447"/>
      <c r="BI7" s="447"/>
      <c r="BJ7" s="447"/>
      <c r="BK7" s="447"/>
      <c r="BL7" s="447"/>
      <c r="BM7" s="448"/>
      <c r="BN7" s="432">
        <v>35660</v>
      </c>
      <c r="BO7" s="433"/>
      <c r="BP7" s="433"/>
      <c r="BQ7" s="433"/>
      <c r="BR7" s="433"/>
      <c r="BS7" s="433"/>
      <c r="BT7" s="433"/>
      <c r="BU7" s="434"/>
      <c r="BV7" s="432">
        <v>174931</v>
      </c>
      <c r="BW7" s="433"/>
      <c r="BX7" s="433"/>
      <c r="BY7" s="433"/>
      <c r="BZ7" s="433"/>
      <c r="CA7" s="433"/>
      <c r="CB7" s="433"/>
      <c r="CC7" s="434"/>
      <c r="CD7" s="472" t="s">
        <v>103</v>
      </c>
      <c r="CE7" s="392"/>
      <c r="CF7" s="392"/>
      <c r="CG7" s="392"/>
      <c r="CH7" s="392"/>
      <c r="CI7" s="392"/>
      <c r="CJ7" s="392"/>
      <c r="CK7" s="392"/>
      <c r="CL7" s="392"/>
      <c r="CM7" s="392"/>
      <c r="CN7" s="392"/>
      <c r="CO7" s="392"/>
      <c r="CP7" s="392"/>
      <c r="CQ7" s="392"/>
      <c r="CR7" s="392"/>
      <c r="CS7" s="473"/>
      <c r="CT7" s="432">
        <v>3431780</v>
      </c>
      <c r="CU7" s="433"/>
      <c r="CV7" s="433"/>
      <c r="CW7" s="433"/>
      <c r="CX7" s="433"/>
      <c r="CY7" s="433"/>
      <c r="CZ7" s="433"/>
      <c r="DA7" s="434"/>
      <c r="DB7" s="432">
        <v>3352502</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104</v>
      </c>
      <c r="AN8" s="389"/>
      <c r="AO8" s="389"/>
      <c r="AP8" s="389"/>
      <c r="AQ8" s="389"/>
      <c r="AR8" s="389"/>
      <c r="AS8" s="389"/>
      <c r="AT8" s="390"/>
      <c r="AU8" s="490" t="s">
        <v>90</v>
      </c>
      <c r="AV8" s="491"/>
      <c r="AW8" s="491"/>
      <c r="AX8" s="491"/>
      <c r="AY8" s="446" t="s">
        <v>105</v>
      </c>
      <c r="AZ8" s="447"/>
      <c r="BA8" s="447"/>
      <c r="BB8" s="447"/>
      <c r="BC8" s="447"/>
      <c r="BD8" s="447"/>
      <c r="BE8" s="447"/>
      <c r="BF8" s="447"/>
      <c r="BG8" s="447"/>
      <c r="BH8" s="447"/>
      <c r="BI8" s="447"/>
      <c r="BJ8" s="447"/>
      <c r="BK8" s="447"/>
      <c r="BL8" s="447"/>
      <c r="BM8" s="448"/>
      <c r="BN8" s="432">
        <v>477786</v>
      </c>
      <c r="BO8" s="433"/>
      <c r="BP8" s="433"/>
      <c r="BQ8" s="433"/>
      <c r="BR8" s="433"/>
      <c r="BS8" s="433"/>
      <c r="BT8" s="433"/>
      <c r="BU8" s="434"/>
      <c r="BV8" s="432">
        <v>300528</v>
      </c>
      <c r="BW8" s="433"/>
      <c r="BX8" s="433"/>
      <c r="BY8" s="433"/>
      <c r="BZ8" s="433"/>
      <c r="CA8" s="433"/>
      <c r="CB8" s="433"/>
      <c r="CC8" s="434"/>
      <c r="CD8" s="472" t="s">
        <v>106</v>
      </c>
      <c r="CE8" s="392"/>
      <c r="CF8" s="392"/>
      <c r="CG8" s="392"/>
      <c r="CH8" s="392"/>
      <c r="CI8" s="392"/>
      <c r="CJ8" s="392"/>
      <c r="CK8" s="392"/>
      <c r="CL8" s="392"/>
      <c r="CM8" s="392"/>
      <c r="CN8" s="392"/>
      <c r="CO8" s="392"/>
      <c r="CP8" s="392"/>
      <c r="CQ8" s="392"/>
      <c r="CR8" s="392"/>
      <c r="CS8" s="473"/>
      <c r="CT8" s="535">
        <v>1.45</v>
      </c>
      <c r="CU8" s="536"/>
      <c r="CV8" s="536"/>
      <c r="CW8" s="536"/>
      <c r="CX8" s="536"/>
      <c r="CY8" s="536"/>
      <c r="CZ8" s="536"/>
      <c r="DA8" s="537"/>
      <c r="DB8" s="535">
        <v>1.39</v>
      </c>
      <c r="DC8" s="536"/>
      <c r="DD8" s="536"/>
      <c r="DE8" s="536"/>
      <c r="DF8" s="536"/>
      <c r="DG8" s="536"/>
      <c r="DH8" s="536"/>
      <c r="DI8" s="537"/>
    </row>
    <row r="9" spans="1:119" ht="18.75" customHeight="1" thickBot="1" x14ac:dyDescent="0.25">
      <c r="A9" s="163"/>
      <c r="B9" s="564" t="s">
        <v>107</v>
      </c>
      <c r="C9" s="565"/>
      <c r="D9" s="565"/>
      <c r="E9" s="565"/>
      <c r="F9" s="565"/>
      <c r="G9" s="565"/>
      <c r="H9" s="565"/>
      <c r="I9" s="565"/>
      <c r="J9" s="565"/>
      <c r="K9" s="483"/>
      <c r="L9" s="566" t="s">
        <v>108</v>
      </c>
      <c r="M9" s="567"/>
      <c r="N9" s="567"/>
      <c r="O9" s="567"/>
      <c r="P9" s="567"/>
      <c r="Q9" s="568"/>
      <c r="R9" s="569">
        <v>4380</v>
      </c>
      <c r="S9" s="570"/>
      <c r="T9" s="570"/>
      <c r="U9" s="570"/>
      <c r="V9" s="571"/>
      <c r="W9" s="501" t="s">
        <v>109</v>
      </c>
      <c r="X9" s="502"/>
      <c r="Y9" s="502"/>
      <c r="Z9" s="502"/>
      <c r="AA9" s="502"/>
      <c r="AB9" s="502"/>
      <c r="AC9" s="502"/>
      <c r="AD9" s="502"/>
      <c r="AE9" s="502"/>
      <c r="AF9" s="502"/>
      <c r="AG9" s="502"/>
      <c r="AH9" s="502"/>
      <c r="AI9" s="502"/>
      <c r="AJ9" s="502"/>
      <c r="AK9" s="502"/>
      <c r="AL9" s="572"/>
      <c r="AM9" s="489" t="s">
        <v>110</v>
      </c>
      <c r="AN9" s="389"/>
      <c r="AO9" s="389"/>
      <c r="AP9" s="389"/>
      <c r="AQ9" s="389"/>
      <c r="AR9" s="389"/>
      <c r="AS9" s="389"/>
      <c r="AT9" s="390"/>
      <c r="AU9" s="490" t="s">
        <v>90</v>
      </c>
      <c r="AV9" s="491"/>
      <c r="AW9" s="491"/>
      <c r="AX9" s="491"/>
      <c r="AY9" s="446" t="s">
        <v>111</v>
      </c>
      <c r="AZ9" s="447"/>
      <c r="BA9" s="447"/>
      <c r="BB9" s="447"/>
      <c r="BC9" s="447"/>
      <c r="BD9" s="447"/>
      <c r="BE9" s="447"/>
      <c r="BF9" s="447"/>
      <c r="BG9" s="447"/>
      <c r="BH9" s="447"/>
      <c r="BI9" s="447"/>
      <c r="BJ9" s="447"/>
      <c r="BK9" s="447"/>
      <c r="BL9" s="447"/>
      <c r="BM9" s="448"/>
      <c r="BN9" s="432">
        <v>177258</v>
      </c>
      <c r="BO9" s="433"/>
      <c r="BP9" s="433"/>
      <c r="BQ9" s="433"/>
      <c r="BR9" s="433"/>
      <c r="BS9" s="433"/>
      <c r="BT9" s="433"/>
      <c r="BU9" s="434"/>
      <c r="BV9" s="432">
        <v>18573</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t="s">
        <v>113</v>
      </c>
      <c r="CU9" s="430"/>
      <c r="CV9" s="430"/>
      <c r="CW9" s="430"/>
      <c r="CX9" s="430"/>
      <c r="CY9" s="430"/>
      <c r="CZ9" s="430"/>
      <c r="DA9" s="431"/>
      <c r="DB9" s="429" t="s">
        <v>113</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114</v>
      </c>
      <c r="M10" s="389"/>
      <c r="N10" s="389"/>
      <c r="O10" s="389"/>
      <c r="P10" s="389"/>
      <c r="Q10" s="390"/>
      <c r="R10" s="385">
        <v>4775</v>
      </c>
      <c r="S10" s="386"/>
      <c r="T10" s="386"/>
      <c r="U10" s="386"/>
      <c r="V10" s="445"/>
      <c r="W10" s="573"/>
      <c r="X10" s="383"/>
      <c r="Y10" s="383"/>
      <c r="Z10" s="383"/>
      <c r="AA10" s="383"/>
      <c r="AB10" s="383"/>
      <c r="AC10" s="383"/>
      <c r="AD10" s="383"/>
      <c r="AE10" s="383"/>
      <c r="AF10" s="383"/>
      <c r="AG10" s="383"/>
      <c r="AH10" s="383"/>
      <c r="AI10" s="383"/>
      <c r="AJ10" s="383"/>
      <c r="AK10" s="383"/>
      <c r="AL10" s="574"/>
      <c r="AM10" s="489" t="s">
        <v>115</v>
      </c>
      <c r="AN10" s="389"/>
      <c r="AO10" s="389"/>
      <c r="AP10" s="389"/>
      <c r="AQ10" s="389"/>
      <c r="AR10" s="389"/>
      <c r="AS10" s="389"/>
      <c r="AT10" s="390"/>
      <c r="AU10" s="490" t="s">
        <v>90</v>
      </c>
      <c r="AV10" s="491"/>
      <c r="AW10" s="491"/>
      <c r="AX10" s="491"/>
      <c r="AY10" s="446" t="s">
        <v>116</v>
      </c>
      <c r="AZ10" s="447"/>
      <c r="BA10" s="447"/>
      <c r="BB10" s="447"/>
      <c r="BC10" s="447"/>
      <c r="BD10" s="447"/>
      <c r="BE10" s="447"/>
      <c r="BF10" s="447"/>
      <c r="BG10" s="447"/>
      <c r="BH10" s="447"/>
      <c r="BI10" s="447"/>
      <c r="BJ10" s="447"/>
      <c r="BK10" s="447"/>
      <c r="BL10" s="447"/>
      <c r="BM10" s="448"/>
      <c r="BN10" s="432">
        <v>1055858</v>
      </c>
      <c r="BO10" s="433"/>
      <c r="BP10" s="433"/>
      <c r="BQ10" s="433"/>
      <c r="BR10" s="433"/>
      <c r="BS10" s="433"/>
      <c r="BT10" s="433"/>
      <c r="BU10" s="434"/>
      <c r="BV10" s="432">
        <v>932396</v>
      </c>
      <c r="BW10" s="433"/>
      <c r="BX10" s="433"/>
      <c r="BY10" s="433"/>
      <c r="BZ10" s="433"/>
      <c r="CA10" s="433"/>
      <c r="CB10" s="433"/>
      <c r="CC10" s="434"/>
      <c r="CD10" s="169" t="s">
        <v>117</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64"/>
      <c r="C11" s="565"/>
      <c r="D11" s="565"/>
      <c r="E11" s="565"/>
      <c r="F11" s="565"/>
      <c r="G11" s="565"/>
      <c r="H11" s="565"/>
      <c r="I11" s="565"/>
      <c r="J11" s="565"/>
      <c r="K11" s="483"/>
      <c r="L11" s="393" t="s">
        <v>118</v>
      </c>
      <c r="M11" s="394"/>
      <c r="N11" s="394"/>
      <c r="O11" s="394"/>
      <c r="P11" s="394"/>
      <c r="Q11" s="395"/>
      <c r="R11" s="561" t="s">
        <v>119</v>
      </c>
      <c r="S11" s="562"/>
      <c r="T11" s="562"/>
      <c r="U11" s="562"/>
      <c r="V11" s="563"/>
      <c r="W11" s="573"/>
      <c r="X11" s="383"/>
      <c r="Y11" s="383"/>
      <c r="Z11" s="383"/>
      <c r="AA11" s="383"/>
      <c r="AB11" s="383"/>
      <c r="AC11" s="383"/>
      <c r="AD11" s="383"/>
      <c r="AE11" s="383"/>
      <c r="AF11" s="383"/>
      <c r="AG11" s="383"/>
      <c r="AH11" s="383"/>
      <c r="AI11" s="383"/>
      <c r="AJ11" s="383"/>
      <c r="AK11" s="383"/>
      <c r="AL11" s="574"/>
      <c r="AM11" s="489" t="s">
        <v>120</v>
      </c>
      <c r="AN11" s="389"/>
      <c r="AO11" s="389"/>
      <c r="AP11" s="389"/>
      <c r="AQ11" s="389"/>
      <c r="AR11" s="389"/>
      <c r="AS11" s="389"/>
      <c r="AT11" s="390"/>
      <c r="AU11" s="490" t="s">
        <v>90</v>
      </c>
      <c r="AV11" s="491"/>
      <c r="AW11" s="491"/>
      <c r="AX11" s="491"/>
      <c r="AY11" s="446" t="s">
        <v>121</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122</v>
      </c>
      <c r="CE11" s="392"/>
      <c r="CF11" s="392"/>
      <c r="CG11" s="392"/>
      <c r="CH11" s="392"/>
      <c r="CI11" s="392"/>
      <c r="CJ11" s="392"/>
      <c r="CK11" s="392"/>
      <c r="CL11" s="392"/>
      <c r="CM11" s="392"/>
      <c r="CN11" s="392"/>
      <c r="CO11" s="392"/>
      <c r="CP11" s="392"/>
      <c r="CQ11" s="392"/>
      <c r="CR11" s="392"/>
      <c r="CS11" s="473"/>
      <c r="CT11" s="535" t="s">
        <v>113</v>
      </c>
      <c r="CU11" s="536"/>
      <c r="CV11" s="536"/>
      <c r="CW11" s="536"/>
      <c r="CX11" s="536"/>
      <c r="CY11" s="536"/>
      <c r="CZ11" s="536"/>
      <c r="DA11" s="537"/>
      <c r="DB11" s="535" t="s">
        <v>113</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4222</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98</v>
      </c>
      <c r="AV12" s="491"/>
      <c r="AW12" s="491"/>
      <c r="AX12" s="491"/>
      <c r="AY12" s="446" t="s">
        <v>128</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113</v>
      </c>
      <c r="CU12" s="536"/>
      <c r="CV12" s="536"/>
      <c r="CW12" s="536"/>
      <c r="CX12" s="536"/>
      <c r="CY12" s="536"/>
      <c r="CZ12" s="536"/>
      <c r="DA12" s="537"/>
      <c r="DB12" s="535" t="s">
        <v>113</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8"/>
      <c r="M13" s="516" t="s">
        <v>130</v>
      </c>
      <c r="N13" s="517"/>
      <c r="O13" s="517"/>
      <c r="P13" s="517"/>
      <c r="Q13" s="518"/>
      <c r="R13" s="519">
        <v>4138</v>
      </c>
      <c r="S13" s="520"/>
      <c r="T13" s="520"/>
      <c r="U13" s="520"/>
      <c r="V13" s="521"/>
      <c r="W13" s="522" t="s">
        <v>131</v>
      </c>
      <c r="X13" s="418"/>
      <c r="Y13" s="418"/>
      <c r="Z13" s="418"/>
      <c r="AA13" s="418"/>
      <c r="AB13" s="419"/>
      <c r="AC13" s="385">
        <v>106</v>
      </c>
      <c r="AD13" s="386"/>
      <c r="AE13" s="386"/>
      <c r="AF13" s="386"/>
      <c r="AG13" s="387"/>
      <c r="AH13" s="385">
        <v>151</v>
      </c>
      <c r="AI13" s="386"/>
      <c r="AJ13" s="386"/>
      <c r="AK13" s="386"/>
      <c r="AL13" s="445"/>
      <c r="AM13" s="489" t="s">
        <v>132</v>
      </c>
      <c r="AN13" s="389"/>
      <c r="AO13" s="389"/>
      <c r="AP13" s="389"/>
      <c r="AQ13" s="389"/>
      <c r="AR13" s="389"/>
      <c r="AS13" s="389"/>
      <c r="AT13" s="390"/>
      <c r="AU13" s="490" t="s">
        <v>98</v>
      </c>
      <c r="AV13" s="491"/>
      <c r="AW13" s="491"/>
      <c r="AX13" s="491"/>
      <c r="AY13" s="446" t="s">
        <v>133</v>
      </c>
      <c r="AZ13" s="447"/>
      <c r="BA13" s="447"/>
      <c r="BB13" s="447"/>
      <c r="BC13" s="447"/>
      <c r="BD13" s="447"/>
      <c r="BE13" s="447"/>
      <c r="BF13" s="447"/>
      <c r="BG13" s="447"/>
      <c r="BH13" s="447"/>
      <c r="BI13" s="447"/>
      <c r="BJ13" s="447"/>
      <c r="BK13" s="447"/>
      <c r="BL13" s="447"/>
      <c r="BM13" s="448"/>
      <c r="BN13" s="432">
        <v>1233116</v>
      </c>
      <c r="BO13" s="433"/>
      <c r="BP13" s="433"/>
      <c r="BQ13" s="433"/>
      <c r="BR13" s="433"/>
      <c r="BS13" s="433"/>
      <c r="BT13" s="433"/>
      <c r="BU13" s="434"/>
      <c r="BV13" s="432">
        <v>950969</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-1.4</v>
      </c>
      <c r="CU13" s="430"/>
      <c r="CV13" s="430"/>
      <c r="CW13" s="430"/>
      <c r="CX13" s="430"/>
      <c r="CY13" s="430"/>
      <c r="CZ13" s="430"/>
      <c r="DA13" s="431"/>
      <c r="DB13" s="429">
        <v>-1.7</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4286</v>
      </c>
      <c r="S14" s="520"/>
      <c r="T14" s="520"/>
      <c r="U14" s="520"/>
      <c r="V14" s="521"/>
      <c r="W14" s="523"/>
      <c r="X14" s="421"/>
      <c r="Y14" s="421"/>
      <c r="Z14" s="421"/>
      <c r="AA14" s="421"/>
      <c r="AB14" s="422"/>
      <c r="AC14" s="512">
        <v>4.8</v>
      </c>
      <c r="AD14" s="513"/>
      <c r="AE14" s="513"/>
      <c r="AF14" s="513"/>
      <c r="AG14" s="514"/>
      <c r="AH14" s="512">
        <v>6.1</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113</v>
      </c>
      <c r="CU14" s="530"/>
      <c r="CV14" s="530"/>
      <c r="CW14" s="530"/>
      <c r="CX14" s="530"/>
      <c r="CY14" s="530"/>
      <c r="CZ14" s="530"/>
      <c r="DA14" s="531"/>
      <c r="DB14" s="529" t="s">
        <v>113</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8"/>
      <c r="M15" s="516" t="s">
        <v>130</v>
      </c>
      <c r="N15" s="517"/>
      <c r="O15" s="517"/>
      <c r="P15" s="517"/>
      <c r="Q15" s="518"/>
      <c r="R15" s="519">
        <v>4249</v>
      </c>
      <c r="S15" s="520"/>
      <c r="T15" s="520"/>
      <c r="U15" s="520"/>
      <c r="V15" s="521"/>
      <c r="W15" s="522" t="s">
        <v>137</v>
      </c>
      <c r="X15" s="418"/>
      <c r="Y15" s="418"/>
      <c r="Z15" s="418"/>
      <c r="AA15" s="418"/>
      <c r="AB15" s="419"/>
      <c r="AC15" s="385">
        <v>775</v>
      </c>
      <c r="AD15" s="386"/>
      <c r="AE15" s="386"/>
      <c r="AF15" s="386"/>
      <c r="AG15" s="387"/>
      <c r="AH15" s="385">
        <v>900</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2609465</v>
      </c>
      <c r="BO15" s="462"/>
      <c r="BP15" s="462"/>
      <c r="BQ15" s="462"/>
      <c r="BR15" s="462"/>
      <c r="BS15" s="462"/>
      <c r="BT15" s="462"/>
      <c r="BU15" s="463"/>
      <c r="BV15" s="461">
        <v>2550211</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35.200000000000003</v>
      </c>
      <c r="AD16" s="513"/>
      <c r="AE16" s="513"/>
      <c r="AF16" s="513"/>
      <c r="AG16" s="514"/>
      <c r="AH16" s="512">
        <v>36.200000000000003</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1815638</v>
      </c>
      <c r="BO16" s="433"/>
      <c r="BP16" s="433"/>
      <c r="BQ16" s="433"/>
      <c r="BR16" s="433"/>
      <c r="BS16" s="433"/>
      <c r="BT16" s="433"/>
      <c r="BU16" s="434"/>
      <c r="BV16" s="432">
        <v>1775515</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82"/>
      <c r="M17" s="525" t="s">
        <v>143</v>
      </c>
      <c r="N17" s="526"/>
      <c r="O17" s="526"/>
      <c r="P17" s="526"/>
      <c r="Q17" s="527"/>
      <c r="R17" s="509" t="s">
        <v>144</v>
      </c>
      <c r="S17" s="510"/>
      <c r="T17" s="510"/>
      <c r="U17" s="510"/>
      <c r="V17" s="511"/>
      <c r="W17" s="522" t="s">
        <v>145</v>
      </c>
      <c r="X17" s="418"/>
      <c r="Y17" s="418"/>
      <c r="Z17" s="418"/>
      <c r="AA17" s="418"/>
      <c r="AB17" s="419"/>
      <c r="AC17" s="385">
        <v>1319</v>
      </c>
      <c r="AD17" s="386"/>
      <c r="AE17" s="386"/>
      <c r="AF17" s="386"/>
      <c r="AG17" s="387"/>
      <c r="AH17" s="385">
        <v>1433</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3431780</v>
      </c>
      <c r="BO17" s="433"/>
      <c r="BP17" s="433"/>
      <c r="BQ17" s="433"/>
      <c r="BR17" s="433"/>
      <c r="BS17" s="433"/>
      <c r="BT17" s="433"/>
      <c r="BU17" s="434"/>
      <c r="BV17" s="432">
        <v>3352502</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26.27</v>
      </c>
      <c r="M18" s="485"/>
      <c r="N18" s="485"/>
      <c r="O18" s="485"/>
      <c r="P18" s="485"/>
      <c r="Q18" s="485"/>
      <c r="R18" s="486"/>
      <c r="S18" s="486"/>
      <c r="T18" s="486"/>
      <c r="U18" s="486"/>
      <c r="V18" s="487"/>
      <c r="W18" s="503"/>
      <c r="X18" s="504"/>
      <c r="Y18" s="504"/>
      <c r="Z18" s="504"/>
      <c r="AA18" s="504"/>
      <c r="AB18" s="528"/>
      <c r="AC18" s="402">
        <v>60</v>
      </c>
      <c r="AD18" s="403"/>
      <c r="AE18" s="403"/>
      <c r="AF18" s="403"/>
      <c r="AG18" s="488"/>
      <c r="AH18" s="402">
        <v>57.7</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2487828</v>
      </c>
      <c r="BO18" s="433"/>
      <c r="BP18" s="433"/>
      <c r="BQ18" s="433"/>
      <c r="BR18" s="433"/>
      <c r="BS18" s="433"/>
      <c r="BT18" s="433"/>
      <c r="BU18" s="434"/>
      <c r="BV18" s="432">
        <v>2429109</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167</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6130173</v>
      </c>
      <c r="BO19" s="433"/>
      <c r="BP19" s="433"/>
      <c r="BQ19" s="433"/>
      <c r="BR19" s="433"/>
      <c r="BS19" s="433"/>
      <c r="BT19" s="433"/>
      <c r="BU19" s="434"/>
      <c r="BV19" s="432">
        <v>6484756</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1595</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t="s">
        <v>113</v>
      </c>
      <c r="BO22" s="462"/>
      <c r="BP22" s="462"/>
      <c r="BQ22" s="462"/>
      <c r="BR22" s="462"/>
      <c r="BS22" s="462"/>
      <c r="BT22" s="462"/>
      <c r="BU22" s="463"/>
      <c r="BV22" s="461" t="s">
        <v>113</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t="s">
        <v>113</v>
      </c>
      <c r="BO23" s="433"/>
      <c r="BP23" s="433"/>
      <c r="BQ23" s="433"/>
      <c r="BR23" s="433"/>
      <c r="BS23" s="433"/>
      <c r="BT23" s="433"/>
      <c r="BU23" s="434"/>
      <c r="BV23" s="432" t="s">
        <v>113</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7850</v>
      </c>
      <c r="R24" s="386"/>
      <c r="S24" s="386"/>
      <c r="T24" s="386"/>
      <c r="U24" s="386"/>
      <c r="V24" s="387"/>
      <c r="W24" s="475"/>
      <c r="X24" s="412"/>
      <c r="Y24" s="413"/>
      <c r="Z24" s="388" t="s">
        <v>162</v>
      </c>
      <c r="AA24" s="389"/>
      <c r="AB24" s="389"/>
      <c r="AC24" s="389"/>
      <c r="AD24" s="389"/>
      <c r="AE24" s="389"/>
      <c r="AF24" s="389"/>
      <c r="AG24" s="390"/>
      <c r="AH24" s="385">
        <v>79</v>
      </c>
      <c r="AI24" s="386"/>
      <c r="AJ24" s="386"/>
      <c r="AK24" s="386"/>
      <c r="AL24" s="387"/>
      <c r="AM24" s="385">
        <v>240713</v>
      </c>
      <c r="AN24" s="386"/>
      <c r="AO24" s="386"/>
      <c r="AP24" s="386"/>
      <c r="AQ24" s="386"/>
      <c r="AR24" s="387"/>
      <c r="AS24" s="385">
        <v>3047</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t="s">
        <v>113</v>
      </c>
      <c r="BO24" s="433"/>
      <c r="BP24" s="433"/>
      <c r="BQ24" s="433"/>
      <c r="BR24" s="433"/>
      <c r="BS24" s="433"/>
      <c r="BT24" s="433"/>
      <c r="BU24" s="434"/>
      <c r="BV24" s="432" t="s">
        <v>113</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6120</v>
      </c>
      <c r="R25" s="386"/>
      <c r="S25" s="386"/>
      <c r="T25" s="386"/>
      <c r="U25" s="386"/>
      <c r="V25" s="387"/>
      <c r="W25" s="475"/>
      <c r="X25" s="412"/>
      <c r="Y25" s="413"/>
      <c r="Z25" s="388" t="s">
        <v>165</v>
      </c>
      <c r="AA25" s="389"/>
      <c r="AB25" s="389"/>
      <c r="AC25" s="389"/>
      <c r="AD25" s="389"/>
      <c r="AE25" s="389"/>
      <c r="AF25" s="389"/>
      <c r="AG25" s="390"/>
      <c r="AH25" s="385" t="s">
        <v>113</v>
      </c>
      <c r="AI25" s="386"/>
      <c r="AJ25" s="386"/>
      <c r="AK25" s="386"/>
      <c r="AL25" s="387"/>
      <c r="AM25" s="385" t="s">
        <v>113</v>
      </c>
      <c r="AN25" s="386"/>
      <c r="AO25" s="386"/>
      <c r="AP25" s="386"/>
      <c r="AQ25" s="386"/>
      <c r="AR25" s="387"/>
      <c r="AS25" s="385" t="s">
        <v>113</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154485</v>
      </c>
      <c r="BO25" s="462"/>
      <c r="BP25" s="462"/>
      <c r="BQ25" s="462"/>
      <c r="BR25" s="462"/>
      <c r="BS25" s="462"/>
      <c r="BT25" s="462"/>
      <c r="BU25" s="463"/>
      <c r="BV25" s="461">
        <v>159988</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5340</v>
      </c>
      <c r="R26" s="386"/>
      <c r="S26" s="386"/>
      <c r="T26" s="386"/>
      <c r="U26" s="386"/>
      <c r="V26" s="387"/>
      <c r="W26" s="475"/>
      <c r="X26" s="412"/>
      <c r="Y26" s="413"/>
      <c r="Z26" s="388" t="s">
        <v>168</v>
      </c>
      <c r="AA26" s="443"/>
      <c r="AB26" s="443"/>
      <c r="AC26" s="443"/>
      <c r="AD26" s="443"/>
      <c r="AE26" s="443"/>
      <c r="AF26" s="443"/>
      <c r="AG26" s="444"/>
      <c r="AH26" s="385">
        <v>2</v>
      </c>
      <c r="AI26" s="386"/>
      <c r="AJ26" s="386"/>
      <c r="AK26" s="386"/>
      <c r="AL26" s="387"/>
      <c r="AM26" s="385" t="s">
        <v>169</v>
      </c>
      <c r="AN26" s="386"/>
      <c r="AO26" s="386"/>
      <c r="AP26" s="386"/>
      <c r="AQ26" s="386"/>
      <c r="AR26" s="387"/>
      <c r="AS26" s="385" t="s">
        <v>169</v>
      </c>
      <c r="AT26" s="386"/>
      <c r="AU26" s="386"/>
      <c r="AV26" s="386"/>
      <c r="AW26" s="386"/>
      <c r="AX26" s="445"/>
      <c r="AY26" s="472" t="s">
        <v>170</v>
      </c>
      <c r="AZ26" s="392"/>
      <c r="BA26" s="392"/>
      <c r="BB26" s="392"/>
      <c r="BC26" s="392"/>
      <c r="BD26" s="392"/>
      <c r="BE26" s="392"/>
      <c r="BF26" s="392"/>
      <c r="BG26" s="392"/>
      <c r="BH26" s="392"/>
      <c r="BI26" s="392"/>
      <c r="BJ26" s="392"/>
      <c r="BK26" s="392"/>
      <c r="BL26" s="392"/>
      <c r="BM26" s="473"/>
      <c r="BN26" s="432" t="s">
        <v>113</v>
      </c>
      <c r="BO26" s="433"/>
      <c r="BP26" s="433"/>
      <c r="BQ26" s="433"/>
      <c r="BR26" s="433"/>
      <c r="BS26" s="433"/>
      <c r="BT26" s="433"/>
      <c r="BU26" s="434"/>
      <c r="BV26" s="432" t="s">
        <v>113</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171</v>
      </c>
      <c r="F27" s="389"/>
      <c r="G27" s="389"/>
      <c r="H27" s="389"/>
      <c r="I27" s="389"/>
      <c r="J27" s="389"/>
      <c r="K27" s="390"/>
      <c r="L27" s="385">
        <v>1</v>
      </c>
      <c r="M27" s="386"/>
      <c r="N27" s="386"/>
      <c r="O27" s="386"/>
      <c r="P27" s="387"/>
      <c r="Q27" s="385">
        <v>2950</v>
      </c>
      <c r="R27" s="386"/>
      <c r="S27" s="386"/>
      <c r="T27" s="386"/>
      <c r="U27" s="386"/>
      <c r="V27" s="387"/>
      <c r="W27" s="475"/>
      <c r="X27" s="412"/>
      <c r="Y27" s="413"/>
      <c r="Z27" s="388" t="s">
        <v>172</v>
      </c>
      <c r="AA27" s="389"/>
      <c r="AB27" s="389"/>
      <c r="AC27" s="389"/>
      <c r="AD27" s="389"/>
      <c r="AE27" s="389"/>
      <c r="AF27" s="389"/>
      <c r="AG27" s="390"/>
      <c r="AH27" s="385">
        <v>1</v>
      </c>
      <c r="AI27" s="386"/>
      <c r="AJ27" s="386"/>
      <c r="AK27" s="386"/>
      <c r="AL27" s="387"/>
      <c r="AM27" s="385" t="s">
        <v>169</v>
      </c>
      <c r="AN27" s="386"/>
      <c r="AO27" s="386"/>
      <c r="AP27" s="386"/>
      <c r="AQ27" s="386"/>
      <c r="AR27" s="387"/>
      <c r="AS27" s="385" t="s">
        <v>169</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v>126296</v>
      </c>
      <c r="BO27" s="467"/>
      <c r="BP27" s="467"/>
      <c r="BQ27" s="467"/>
      <c r="BR27" s="467"/>
      <c r="BS27" s="467"/>
      <c r="BT27" s="467"/>
      <c r="BU27" s="468"/>
      <c r="BV27" s="466">
        <v>126293</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174</v>
      </c>
      <c r="F28" s="389"/>
      <c r="G28" s="389"/>
      <c r="H28" s="389"/>
      <c r="I28" s="389"/>
      <c r="J28" s="389"/>
      <c r="K28" s="390"/>
      <c r="L28" s="385">
        <v>1</v>
      </c>
      <c r="M28" s="386"/>
      <c r="N28" s="386"/>
      <c r="O28" s="386"/>
      <c r="P28" s="387"/>
      <c r="Q28" s="385">
        <v>2340</v>
      </c>
      <c r="R28" s="386"/>
      <c r="S28" s="386"/>
      <c r="T28" s="386"/>
      <c r="U28" s="386"/>
      <c r="V28" s="387"/>
      <c r="W28" s="475"/>
      <c r="X28" s="412"/>
      <c r="Y28" s="413"/>
      <c r="Z28" s="388" t="s">
        <v>175</v>
      </c>
      <c r="AA28" s="389"/>
      <c r="AB28" s="389"/>
      <c r="AC28" s="389"/>
      <c r="AD28" s="389"/>
      <c r="AE28" s="389"/>
      <c r="AF28" s="389"/>
      <c r="AG28" s="390"/>
      <c r="AH28" s="385" t="s">
        <v>113</v>
      </c>
      <c r="AI28" s="386"/>
      <c r="AJ28" s="386"/>
      <c r="AK28" s="386"/>
      <c r="AL28" s="387"/>
      <c r="AM28" s="385" t="s">
        <v>113</v>
      </c>
      <c r="AN28" s="386"/>
      <c r="AO28" s="386"/>
      <c r="AP28" s="386"/>
      <c r="AQ28" s="386"/>
      <c r="AR28" s="387"/>
      <c r="AS28" s="385" t="s">
        <v>113</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9799633</v>
      </c>
      <c r="BO28" s="462"/>
      <c r="BP28" s="462"/>
      <c r="BQ28" s="462"/>
      <c r="BR28" s="462"/>
      <c r="BS28" s="462"/>
      <c r="BT28" s="462"/>
      <c r="BU28" s="463"/>
      <c r="BV28" s="461">
        <v>8743775</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177</v>
      </c>
      <c r="F29" s="389"/>
      <c r="G29" s="389"/>
      <c r="H29" s="389"/>
      <c r="I29" s="389"/>
      <c r="J29" s="389"/>
      <c r="K29" s="390"/>
      <c r="L29" s="385">
        <v>10</v>
      </c>
      <c r="M29" s="386"/>
      <c r="N29" s="386"/>
      <c r="O29" s="386"/>
      <c r="P29" s="387"/>
      <c r="Q29" s="385">
        <v>2150</v>
      </c>
      <c r="R29" s="386"/>
      <c r="S29" s="386"/>
      <c r="T29" s="386"/>
      <c r="U29" s="386"/>
      <c r="V29" s="387"/>
      <c r="W29" s="476"/>
      <c r="X29" s="477"/>
      <c r="Y29" s="478"/>
      <c r="Z29" s="388" t="s">
        <v>178</v>
      </c>
      <c r="AA29" s="389"/>
      <c r="AB29" s="389"/>
      <c r="AC29" s="389"/>
      <c r="AD29" s="389"/>
      <c r="AE29" s="389"/>
      <c r="AF29" s="389"/>
      <c r="AG29" s="390"/>
      <c r="AH29" s="385">
        <v>80</v>
      </c>
      <c r="AI29" s="386"/>
      <c r="AJ29" s="386"/>
      <c r="AK29" s="386"/>
      <c r="AL29" s="387"/>
      <c r="AM29" s="385">
        <v>244500</v>
      </c>
      <c r="AN29" s="386"/>
      <c r="AO29" s="386"/>
      <c r="AP29" s="386"/>
      <c r="AQ29" s="386"/>
      <c r="AR29" s="387"/>
      <c r="AS29" s="385">
        <v>3056</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t="s">
        <v>113</v>
      </c>
      <c r="BO29" s="433"/>
      <c r="BP29" s="433"/>
      <c r="BQ29" s="433"/>
      <c r="BR29" s="433"/>
      <c r="BS29" s="433"/>
      <c r="BT29" s="433"/>
      <c r="BU29" s="434"/>
      <c r="BV29" s="432" t="s">
        <v>113</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89.7</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5708217</v>
      </c>
      <c r="BO30" s="467"/>
      <c r="BP30" s="467"/>
      <c r="BQ30" s="467"/>
      <c r="BR30" s="467"/>
      <c r="BS30" s="467"/>
      <c r="BT30" s="467"/>
      <c r="BU30" s="468"/>
      <c r="BV30" s="466">
        <v>5874184</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2">
      <c r="A33" s="163"/>
      <c r="B33" s="190"/>
      <c r="C33" s="384" t="s">
        <v>187</v>
      </c>
      <c r="D33" s="384"/>
      <c r="E33" s="383" t="s">
        <v>188</v>
      </c>
      <c r="F33" s="383"/>
      <c r="G33" s="383"/>
      <c r="H33" s="383"/>
      <c r="I33" s="383"/>
      <c r="J33" s="383"/>
      <c r="K33" s="383"/>
      <c r="L33" s="383"/>
      <c r="M33" s="383"/>
      <c r="N33" s="383"/>
      <c r="O33" s="383"/>
      <c r="P33" s="383"/>
      <c r="Q33" s="383"/>
      <c r="R33" s="383"/>
      <c r="S33" s="383"/>
      <c r="T33" s="167"/>
      <c r="U33" s="384" t="s">
        <v>187</v>
      </c>
      <c r="V33" s="384"/>
      <c r="W33" s="383" t="s">
        <v>188</v>
      </c>
      <c r="X33" s="383"/>
      <c r="Y33" s="383"/>
      <c r="Z33" s="383"/>
      <c r="AA33" s="383"/>
      <c r="AB33" s="383"/>
      <c r="AC33" s="383"/>
      <c r="AD33" s="383"/>
      <c r="AE33" s="383"/>
      <c r="AF33" s="383"/>
      <c r="AG33" s="383"/>
      <c r="AH33" s="383"/>
      <c r="AI33" s="383"/>
      <c r="AJ33" s="383"/>
      <c r="AK33" s="383"/>
      <c r="AL33" s="167"/>
      <c r="AM33" s="384" t="s">
        <v>187</v>
      </c>
      <c r="AN33" s="384"/>
      <c r="AO33" s="383" t="s">
        <v>188</v>
      </c>
      <c r="AP33" s="383"/>
      <c r="AQ33" s="383"/>
      <c r="AR33" s="383"/>
      <c r="AS33" s="383"/>
      <c r="AT33" s="383"/>
      <c r="AU33" s="383"/>
      <c r="AV33" s="383"/>
      <c r="AW33" s="383"/>
      <c r="AX33" s="383"/>
      <c r="AY33" s="383"/>
      <c r="AZ33" s="383"/>
      <c r="BA33" s="383"/>
      <c r="BB33" s="383"/>
      <c r="BC33" s="383"/>
      <c r="BD33" s="173"/>
      <c r="BE33" s="383" t="s">
        <v>189</v>
      </c>
      <c r="BF33" s="383"/>
      <c r="BG33" s="383" t="s">
        <v>190</v>
      </c>
      <c r="BH33" s="383"/>
      <c r="BI33" s="383"/>
      <c r="BJ33" s="383"/>
      <c r="BK33" s="383"/>
      <c r="BL33" s="383"/>
      <c r="BM33" s="383"/>
      <c r="BN33" s="383"/>
      <c r="BO33" s="383"/>
      <c r="BP33" s="383"/>
      <c r="BQ33" s="383"/>
      <c r="BR33" s="383"/>
      <c r="BS33" s="383"/>
      <c r="BT33" s="383"/>
      <c r="BU33" s="383"/>
      <c r="BV33" s="173"/>
      <c r="BW33" s="384" t="s">
        <v>189</v>
      </c>
      <c r="BX33" s="384"/>
      <c r="BY33" s="383" t="s">
        <v>191</v>
      </c>
      <c r="BZ33" s="383"/>
      <c r="CA33" s="383"/>
      <c r="CB33" s="383"/>
      <c r="CC33" s="383"/>
      <c r="CD33" s="383"/>
      <c r="CE33" s="383"/>
      <c r="CF33" s="383"/>
      <c r="CG33" s="383"/>
      <c r="CH33" s="383"/>
      <c r="CI33" s="383"/>
      <c r="CJ33" s="383"/>
      <c r="CK33" s="383"/>
      <c r="CL33" s="383"/>
      <c r="CM33" s="383"/>
      <c r="CN33" s="167"/>
      <c r="CO33" s="384" t="s">
        <v>187</v>
      </c>
      <c r="CP33" s="384"/>
      <c r="CQ33" s="383" t="s">
        <v>192</v>
      </c>
      <c r="CR33" s="383"/>
      <c r="CS33" s="383"/>
      <c r="CT33" s="383"/>
      <c r="CU33" s="383"/>
      <c r="CV33" s="383"/>
      <c r="CW33" s="383"/>
      <c r="CX33" s="383"/>
      <c r="CY33" s="383"/>
      <c r="CZ33" s="383"/>
      <c r="DA33" s="383"/>
      <c r="DB33" s="383"/>
      <c r="DC33" s="383"/>
      <c r="DD33" s="383"/>
      <c r="DE33" s="383"/>
      <c r="DF33" s="167"/>
      <c r="DG33" s="382" t="s">
        <v>193</v>
      </c>
      <c r="DH33" s="382"/>
      <c r="DI33" s="168"/>
    </row>
    <row r="34" spans="1:113" ht="32.25" customHeight="1" x14ac:dyDescent="0.2">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t="str">
        <f>IF(AO34="","",MAX(C34:D43,U34:V43)+1)</f>
        <v/>
      </c>
      <c r="AN34" s="380"/>
      <c r="AO34" s="381"/>
      <c r="AP34" s="381"/>
      <c r="AQ34" s="381"/>
      <c r="AR34" s="381"/>
      <c r="AS34" s="381"/>
      <c r="AT34" s="381"/>
      <c r="AU34" s="381"/>
      <c r="AV34" s="381"/>
      <c r="AW34" s="381"/>
      <c r="AX34" s="381"/>
      <c r="AY34" s="381"/>
      <c r="AZ34" s="381"/>
      <c r="BA34" s="381"/>
      <c r="BB34" s="381"/>
      <c r="BC34" s="381"/>
      <c r="BD34" s="163"/>
      <c r="BE34" s="380">
        <f>IF(BG34="","",MAX(C34:D43,U34:V43,AM34:AN43)+1)</f>
        <v>5</v>
      </c>
      <c r="BF34" s="380"/>
      <c r="BG34" s="381" t="str">
        <f>IF('各会計、関係団体の財政状況及び健全化判断比率'!B31="","",'各会計、関係団体の財政状況及び健全化判断比率'!B31)</f>
        <v>農業集落排水事業及び個別排水処理施設整備事業特別会計</v>
      </c>
      <c r="BH34" s="381"/>
      <c r="BI34" s="381"/>
      <c r="BJ34" s="381"/>
      <c r="BK34" s="381"/>
      <c r="BL34" s="381"/>
      <c r="BM34" s="381"/>
      <c r="BN34" s="381"/>
      <c r="BO34" s="381"/>
      <c r="BP34" s="381"/>
      <c r="BQ34" s="381"/>
      <c r="BR34" s="381"/>
      <c r="BS34" s="381"/>
      <c r="BT34" s="381"/>
      <c r="BU34" s="381"/>
      <c r="BV34" s="163"/>
      <c r="BW34" s="380">
        <f>IF(BY34="","",MAX(C34:D43,U34:V43,AM34:AN43,BE34:BF43)+1)</f>
        <v>6</v>
      </c>
      <c r="BX34" s="380"/>
      <c r="BY34" s="381" t="str">
        <f>IF('各会計、関係団体の財政状況及び健全化判断比率'!B68="","",'各会計、関係団体の財政状況及び健全化判断比率'!B68)</f>
        <v>新潟県市町村総合事務組合
　【一般会計】</v>
      </c>
      <c r="BZ34" s="381"/>
      <c r="CA34" s="381"/>
      <c r="CB34" s="381"/>
      <c r="CC34" s="381"/>
      <c r="CD34" s="381"/>
      <c r="CE34" s="381"/>
      <c r="CF34" s="381"/>
      <c r="CG34" s="381"/>
      <c r="CH34" s="381"/>
      <c r="CI34" s="381"/>
      <c r="CJ34" s="381"/>
      <c r="CK34" s="381"/>
      <c r="CL34" s="381"/>
      <c r="CM34" s="381"/>
      <c r="CN34" s="163"/>
      <c r="CO34" s="380" t="str">
        <f>IF(CQ34="","",MAX(C34:D43,U34:V43,AM34:AN43,BE34:BF43,BW34:BX43)+1)</f>
        <v/>
      </c>
      <c r="CP34" s="380"/>
      <c r="CQ34" s="381" t="str">
        <f>IF('各会計、関係団体の財政状況及び健全化判断比率'!BS7="","",'各会計、関係団体の財政状況及び健全化判断比率'!BS7)</f>
        <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2">
      <c r="A35" s="163"/>
      <c r="B35" s="190"/>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後期高齢者医療特別会計</v>
      </c>
      <c r="X35" s="381"/>
      <c r="Y35" s="381"/>
      <c r="Z35" s="381"/>
      <c r="AA35" s="381"/>
      <c r="AB35" s="381"/>
      <c r="AC35" s="381"/>
      <c r="AD35" s="381"/>
      <c r="AE35" s="381"/>
      <c r="AF35" s="381"/>
      <c r="AG35" s="381"/>
      <c r="AH35" s="381"/>
      <c r="AI35" s="381"/>
      <c r="AJ35" s="381"/>
      <c r="AK35" s="381"/>
      <c r="AL35" s="163"/>
      <c r="AM35" s="380" t="str">
        <f t="shared" ref="AM35:AM43" si="0">IF(AO35="","",AM34+1)</f>
        <v/>
      </c>
      <c r="AN35" s="380"/>
      <c r="AO35" s="381"/>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7</v>
      </c>
      <c r="BX35" s="380"/>
      <c r="BY35" s="381" t="str">
        <f>IF('各会計、関係団体の財政状況及び健全化判断比率'!B69="","",'各会計、関係団体の財政状況及び健全化判断比率'!B69)</f>
        <v>新潟県市町村総合事務組合
　【職員退職手当支給事業特別会計】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2">
      <c r="A36" s="163"/>
      <c r="B36" s="190"/>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介護保険特別会計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8</v>
      </c>
      <c r="BX36" s="380"/>
      <c r="BY36" s="381" t="str">
        <f>IF('各会計、関係団体の財政状況及び健全化判断比率'!B70="","",'各会計、関係団体の財政状況及び健全化判断比率'!B70)</f>
        <v>新潟県市町村総合事務組合
　【消防団員等公務災害補償事業特別会計】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2">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9</v>
      </c>
      <c r="BX37" s="380"/>
      <c r="BY37" s="381" t="str">
        <f>IF('各会計、関係団体の財政状況及び健全化判断比率'!B71="","",'各会計、関係団体の財政状況及び健全化判断比率'!B71)</f>
        <v>新潟県市町村総合事務組合
　【消防賞じゅつ金等支給事業特別会計】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2">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10</v>
      </c>
      <c r="BX38" s="380"/>
      <c r="BY38" s="381" t="str">
        <f>IF('各会計、関係団体の財政状況及び健全化判断比率'!B72="","",'各会計、関係団体の財政状況及び健全化判断比率'!B72)</f>
        <v>新潟県市町村総合事務組合
　【非常勤職員公務災害補償等事業特別会計】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2">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11</v>
      </c>
      <c r="BX39" s="380"/>
      <c r="BY39" s="381" t="str">
        <f>IF('各会計、関係団体の財政状況及び健全化判断比率'!B73="","",'各会計、関係団体の財政状況及び健全化判断比率'!B73)</f>
        <v>新潟県市町村総合事務組合
　【交通災害共済事業特別会計】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2">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12</v>
      </c>
      <c r="BX40" s="380"/>
      <c r="BY40" s="381" t="str">
        <f>IF('各会計、関係団体の財政状況及び健全化判断比率'!B74="","",'各会計、関係団体の財政状況及び健全化判断比率'!B74)</f>
        <v>新潟県後期高齢者医療広域連合
　【一般会計】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2">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13</v>
      </c>
      <c r="BX41" s="380"/>
      <c r="BY41" s="381" t="str">
        <f>IF('各会計、関係団体の財政状況及び健全化判断比率'!B75="","",'各会計、関係団体の財政状況及び健全化判断比率'!B75)</f>
        <v>新潟県後期高齢者医療広域連合
　【後期高齢者医療特別会計】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2">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2">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xjYgo3qrJCPDCXJMtBIfPBnDOfg2N84dZjFnB4J5xklhSp+JWLUa6Ii0RgaipIZACISCY30BnqJwWuih2Nr97g==" saltValue="oc6CcJjZ0AHSmDDQpysfM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216</v>
      </c>
      <c r="C5" s="693"/>
      <c r="D5" s="693"/>
      <c r="E5" s="693"/>
      <c r="F5" s="693"/>
      <c r="G5" s="693"/>
      <c r="H5" s="693"/>
      <c r="I5" s="693"/>
      <c r="J5" s="693"/>
      <c r="K5" s="693"/>
      <c r="L5" s="693"/>
      <c r="M5" s="693"/>
      <c r="N5" s="693"/>
      <c r="O5" s="693"/>
      <c r="P5" s="693"/>
      <c r="Q5" s="694"/>
      <c r="R5" s="689">
        <v>3279728</v>
      </c>
      <c r="S5" s="690"/>
      <c r="T5" s="690"/>
      <c r="U5" s="690"/>
      <c r="V5" s="690"/>
      <c r="W5" s="690"/>
      <c r="X5" s="690"/>
      <c r="Y5" s="715"/>
      <c r="Z5" s="728">
        <v>46.1</v>
      </c>
      <c r="AA5" s="728"/>
      <c r="AB5" s="728"/>
      <c r="AC5" s="728"/>
      <c r="AD5" s="729">
        <v>3279728</v>
      </c>
      <c r="AE5" s="729"/>
      <c r="AF5" s="729"/>
      <c r="AG5" s="729"/>
      <c r="AH5" s="729"/>
      <c r="AI5" s="729"/>
      <c r="AJ5" s="729"/>
      <c r="AK5" s="729"/>
      <c r="AL5" s="716">
        <v>92.9</v>
      </c>
      <c r="AM5" s="698"/>
      <c r="AN5" s="698"/>
      <c r="AO5" s="717"/>
      <c r="AP5" s="692" t="s">
        <v>217</v>
      </c>
      <c r="AQ5" s="693"/>
      <c r="AR5" s="693"/>
      <c r="AS5" s="693"/>
      <c r="AT5" s="693"/>
      <c r="AU5" s="693"/>
      <c r="AV5" s="693"/>
      <c r="AW5" s="693"/>
      <c r="AX5" s="693"/>
      <c r="AY5" s="693"/>
      <c r="AZ5" s="693"/>
      <c r="BA5" s="693"/>
      <c r="BB5" s="693"/>
      <c r="BC5" s="693"/>
      <c r="BD5" s="693"/>
      <c r="BE5" s="693"/>
      <c r="BF5" s="694"/>
      <c r="BG5" s="634">
        <v>3279728</v>
      </c>
      <c r="BH5" s="635"/>
      <c r="BI5" s="635"/>
      <c r="BJ5" s="635"/>
      <c r="BK5" s="635"/>
      <c r="BL5" s="635"/>
      <c r="BM5" s="635"/>
      <c r="BN5" s="636"/>
      <c r="BO5" s="672">
        <v>100</v>
      </c>
      <c r="BP5" s="672"/>
      <c r="BQ5" s="672"/>
      <c r="BR5" s="672"/>
      <c r="BS5" s="673" t="s">
        <v>113</v>
      </c>
      <c r="BT5" s="673"/>
      <c r="BU5" s="673"/>
      <c r="BV5" s="673"/>
      <c r="BW5" s="673"/>
      <c r="BX5" s="673"/>
      <c r="BY5" s="673"/>
      <c r="BZ5" s="673"/>
      <c r="CA5" s="673"/>
      <c r="CB5" s="713"/>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x14ac:dyDescent="0.2">
      <c r="B6" s="631" t="s">
        <v>221</v>
      </c>
      <c r="C6" s="632"/>
      <c r="D6" s="632"/>
      <c r="E6" s="632"/>
      <c r="F6" s="632"/>
      <c r="G6" s="632"/>
      <c r="H6" s="632"/>
      <c r="I6" s="632"/>
      <c r="J6" s="632"/>
      <c r="K6" s="632"/>
      <c r="L6" s="632"/>
      <c r="M6" s="632"/>
      <c r="N6" s="632"/>
      <c r="O6" s="632"/>
      <c r="P6" s="632"/>
      <c r="Q6" s="633"/>
      <c r="R6" s="634">
        <v>29811</v>
      </c>
      <c r="S6" s="635"/>
      <c r="T6" s="635"/>
      <c r="U6" s="635"/>
      <c r="V6" s="635"/>
      <c r="W6" s="635"/>
      <c r="X6" s="635"/>
      <c r="Y6" s="636"/>
      <c r="Z6" s="672">
        <v>0.4</v>
      </c>
      <c r="AA6" s="672"/>
      <c r="AB6" s="672"/>
      <c r="AC6" s="672"/>
      <c r="AD6" s="673">
        <v>29811</v>
      </c>
      <c r="AE6" s="673"/>
      <c r="AF6" s="673"/>
      <c r="AG6" s="673"/>
      <c r="AH6" s="673"/>
      <c r="AI6" s="673"/>
      <c r="AJ6" s="673"/>
      <c r="AK6" s="673"/>
      <c r="AL6" s="637">
        <v>0.8</v>
      </c>
      <c r="AM6" s="638"/>
      <c r="AN6" s="638"/>
      <c r="AO6" s="674"/>
      <c r="AP6" s="631" t="s">
        <v>222</v>
      </c>
      <c r="AQ6" s="632"/>
      <c r="AR6" s="632"/>
      <c r="AS6" s="632"/>
      <c r="AT6" s="632"/>
      <c r="AU6" s="632"/>
      <c r="AV6" s="632"/>
      <c r="AW6" s="632"/>
      <c r="AX6" s="632"/>
      <c r="AY6" s="632"/>
      <c r="AZ6" s="632"/>
      <c r="BA6" s="632"/>
      <c r="BB6" s="632"/>
      <c r="BC6" s="632"/>
      <c r="BD6" s="632"/>
      <c r="BE6" s="632"/>
      <c r="BF6" s="633"/>
      <c r="BG6" s="634">
        <v>3279728</v>
      </c>
      <c r="BH6" s="635"/>
      <c r="BI6" s="635"/>
      <c r="BJ6" s="635"/>
      <c r="BK6" s="635"/>
      <c r="BL6" s="635"/>
      <c r="BM6" s="635"/>
      <c r="BN6" s="636"/>
      <c r="BO6" s="672">
        <v>100</v>
      </c>
      <c r="BP6" s="672"/>
      <c r="BQ6" s="672"/>
      <c r="BR6" s="672"/>
      <c r="BS6" s="673" t="s">
        <v>113</v>
      </c>
      <c r="BT6" s="673"/>
      <c r="BU6" s="673"/>
      <c r="BV6" s="673"/>
      <c r="BW6" s="673"/>
      <c r="BX6" s="673"/>
      <c r="BY6" s="673"/>
      <c r="BZ6" s="673"/>
      <c r="CA6" s="673"/>
      <c r="CB6" s="713"/>
      <c r="CD6" s="692" t="s">
        <v>223</v>
      </c>
      <c r="CE6" s="693"/>
      <c r="CF6" s="693"/>
      <c r="CG6" s="693"/>
      <c r="CH6" s="693"/>
      <c r="CI6" s="693"/>
      <c r="CJ6" s="693"/>
      <c r="CK6" s="693"/>
      <c r="CL6" s="693"/>
      <c r="CM6" s="693"/>
      <c r="CN6" s="693"/>
      <c r="CO6" s="693"/>
      <c r="CP6" s="693"/>
      <c r="CQ6" s="694"/>
      <c r="CR6" s="634">
        <v>83194</v>
      </c>
      <c r="CS6" s="635"/>
      <c r="CT6" s="635"/>
      <c r="CU6" s="635"/>
      <c r="CV6" s="635"/>
      <c r="CW6" s="635"/>
      <c r="CX6" s="635"/>
      <c r="CY6" s="636"/>
      <c r="CZ6" s="716">
        <v>1.3</v>
      </c>
      <c r="DA6" s="698"/>
      <c r="DB6" s="698"/>
      <c r="DC6" s="718"/>
      <c r="DD6" s="640" t="s">
        <v>113</v>
      </c>
      <c r="DE6" s="635"/>
      <c r="DF6" s="635"/>
      <c r="DG6" s="635"/>
      <c r="DH6" s="635"/>
      <c r="DI6" s="635"/>
      <c r="DJ6" s="635"/>
      <c r="DK6" s="635"/>
      <c r="DL6" s="635"/>
      <c r="DM6" s="635"/>
      <c r="DN6" s="635"/>
      <c r="DO6" s="635"/>
      <c r="DP6" s="636"/>
      <c r="DQ6" s="640">
        <v>83194</v>
      </c>
      <c r="DR6" s="635"/>
      <c r="DS6" s="635"/>
      <c r="DT6" s="635"/>
      <c r="DU6" s="635"/>
      <c r="DV6" s="635"/>
      <c r="DW6" s="635"/>
      <c r="DX6" s="635"/>
      <c r="DY6" s="635"/>
      <c r="DZ6" s="635"/>
      <c r="EA6" s="635"/>
      <c r="EB6" s="635"/>
      <c r="EC6" s="671"/>
    </row>
    <row r="7" spans="2:143" ht="11.25" customHeight="1" x14ac:dyDescent="0.2">
      <c r="B7" s="631" t="s">
        <v>224</v>
      </c>
      <c r="C7" s="632"/>
      <c r="D7" s="632"/>
      <c r="E7" s="632"/>
      <c r="F7" s="632"/>
      <c r="G7" s="632"/>
      <c r="H7" s="632"/>
      <c r="I7" s="632"/>
      <c r="J7" s="632"/>
      <c r="K7" s="632"/>
      <c r="L7" s="632"/>
      <c r="M7" s="632"/>
      <c r="N7" s="632"/>
      <c r="O7" s="632"/>
      <c r="P7" s="632"/>
      <c r="Q7" s="633"/>
      <c r="R7" s="634">
        <v>205</v>
      </c>
      <c r="S7" s="635"/>
      <c r="T7" s="635"/>
      <c r="U7" s="635"/>
      <c r="V7" s="635"/>
      <c r="W7" s="635"/>
      <c r="X7" s="635"/>
      <c r="Y7" s="636"/>
      <c r="Z7" s="672">
        <v>0</v>
      </c>
      <c r="AA7" s="672"/>
      <c r="AB7" s="672"/>
      <c r="AC7" s="672"/>
      <c r="AD7" s="673">
        <v>205</v>
      </c>
      <c r="AE7" s="673"/>
      <c r="AF7" s="673"/>
      <c r="AG7" s="673"/>
      <c r="AH7" s="673"/>
      <c r="AI7" s="673"/>
      <c r="AJ7" s="673"/>
      <c r="AK7" s="673"/>
      <c r="AL7" s="637">
        <v>0</v>
      </c>
      <c r="AM7" s="638"/>
      <c r="AN7" s="638"/>
      <c r="AO7" s="674"/>
      <c r="AP7" s="631" t="s">
        <v>225</v>
      </c>
      <c r="AQ7" s="632"/>
      <c r="AR7" s="632"/>
      <c r="AS7" s="632"/>
      <c r="AT7" s="632"/>
      <c r="AU7" s="632"/>
      <c r="AV7" s="632"/>
      <c r="AW7" s="632"/>
      <c r="AX7" s="632"/>
      <c r="AY7" s="632"/>
      <c r="AZ7" s="632"/>
      <c r="BA7" s="632"/>
      <c r="BB7" s="632"/>
      <c r="BC7" s="632"/>
      <c r="BD7" s="632"/>
      <c r="BE7" s="632"/>
      <c r="BF7" s="633"/>
      <c r="BG7" s="634">
        <v>260607</v>
      </c>
      <c r="BH7" s="635"/>
      <c r="BI7" s="635"/>
      <c r="BJ7" s="635"/>
      <c r="BK7" s="635"/>
      <c r="BL7" s="635"/>
      <c r="BM7" s="635"/>
      <c r="BN7" s="636"/>
      <c r="BO7" s="672">
        <v>7.9</v>
      </c>
      <c r="BP7" s="672"/>
      <c r="BQ7" s="672"/>
      <c r="BR7" s="672"/>
      <c r="BS7" s="673" t="s">
        <v>113</v>
      </c>
      <c r="BT7" s="673"/>
      <c r="BU7" s="673"/>
      <c r="BV7" s="673"/>
      <c r="BW7" s="673"/>
      <c r="BX7" s="673"/>
      <c r="BY7" s="673"/>
      <c r="BZ7" s="673"/>
      <c r="CA7" s="673"/>
      <c r="CB7" s="713"/>
      <c r="CD7" s="631" t="s">
        <v>226</v>
      </c>
      <c r="CE7" s="632"/>
      <c r="CF7" s="632"/>
      <c r="CG7" s="632"/>
      <c r="CH7" s="632"/>
      <c r="CI7" s="632"/>
      <c r="CJ7" s="632"/>
      <c r="CK7" s="632"/>
      <c r="CL7" s="632"/>
      <c r="CM7" s="632"/>
      <c r="CN7" s="632"/>
      <c r="CO7" s="632"/>
      <c r="CP7" s="632"/>
      <c r="CQ7" s="633"/>
      <c r="CR7" s="634">
        <v>2396225</v>
      </c>
      <c r="CS7" s="635"/>
      <c r="CT7" s="635"/>
      <c r="CU7" s="635"/>
      <c r="CV7" s="635"/>
      <c r="CW7" s="635"/>
      <c r="CX7" s="635"/>
      <c r="CY7" s="636"/>
      <c r="CZ7" s="672">
        <v>36.299999999999997</v>
      </c>
      <c r="DA7" s="672"/>
      <c r="DB7" s="672"/>
      <c r="DC7" s="672"/>
      <c r="DD7" s="640">
        <v>47083</v>
      </c>
      <c r="DE7" s="635"/>
      <c r="DF7" s="635"/>
      <c r="DG7" s="635"/>
      <c r="DH7" s="635"/>
      <c r="DI7" s="635"/>
      <c r="DJ7" s="635"/>
      <c r="DK7" s="635"/>
      <c r="DL7" s="635"/>
      <c r="DM7" s="635"/>
      <c r="DN7" s="635"/>
      <c r="DO7" s="635"/>
      <c r="DP7" s="636"/>
      <c r="DQ7" s="640">
        <v>2246886</v>
      </c>
      <c r="DR7" s="635"/>
      <c r="DS7" s="635"/>
      <c r="DT7" s="635"/>
      <c r="DU7" s="635"/>
      <c r="DV7" s="635"/>
      <c r="DW7" s="635"/>
      <c r="DX7" s="635"/>
      <c r="DY7" s="635"/>
      <c r="DZ7" s="635"/>
      <c r="EA7" s="635"/>
      <c r="EB7" s="635"/>
      <c r="EC7" s="671"/>
    </row>
    <row r="8" spans="2:143" ht="11.25" customHeight="1" x14ac:dyDescent="0.2">
      <c r="B8" s="631" t="s">
        <v>227</v>
      </c>
      <c r="C8" s="632"/>
      <c r="D8" s="632"/>
      <c r="E8" s="632"/>
      <c r="F8" s="632"/>
      <c r="G8" s="632"/>
      <c r="H8" s="632"/>
      <c r="I8" s="632"/>
      <c r="J8" s="632"/>
      <c r="K8" s="632"/>
      <c r="L8" s="632"/>
      <c r="M8" s="632"/>
      <c r="N8" s="632"/>
      <c r="O8" s="632"/>
      <c r="P8" s="632"/>
      <c r="Q8" s="633"/>
      <c r="R8" s="634">
        <v>4479</v>
      </c>
      <c r="S8" s="635"/>
      <c r="T8" s="635"/>
      <c r="U8" s="635"/>
      <c r="V8" s="635"/>
      <c r="W8" s="635"/>
      <c r="X8" s="635"/>
      <c r="Y8" s="636"/>
      <c r="Z8" s="672">
        <v>0.1</v>
      </c>
      <c r="AA8" s="672"/>
      <c r="AB8" s="672"/>
      <c r="AC8" s="672"/>
      <c r="AD8" s="673">
        <v>4479</v>
      </c>
      <c r="AE8" s="673"/>
      <c r="AF8" s="673"/>
      <c r="AG8" s="673"/>
      <c r="AH8" s="673"/>
      <c r="AI8" s="673"/>
      <c r="AJ8" s="673"/>
      <c r="AK8" s="673"/>
      <c r="AL8" s="637">
        <v>0.1</v>
      </c>
      <c r="AM8" s="638"/>
      <c r="AN8" s="638"/>
      <c r="AO8" s="674"/>
      <c r="AP8" s="631" t="s">
        <v>228</v>
      </c>
      <c r="AQ8" s="632"/>
      <c r="AR8" s="632"/>
      <c r="AS8" s="632"/>
      <c r="AT8" s="632"/>
      <c r="AU8" s="632"/>
      <c r="AV8" s="632"/>
      <c r="AW8" s="632"/>
      <c r="AX8" s="632"/>
      <c r="AY8" s="632"/>
      <c r="AZ8" s="632"/>
      <c r="BA8" s="632"/>
      <c r="BB8" s="632"/>
      <c r="BC8" s="632"/>
      <c r="BD8" s="632"/>
      <c r="BE8" s="632"/>
      <c r="BF8" s="633"/>
      <c r="BG8" s="634">
        <v>6958</v>
      </c>
      <c r="BH8" s="635"/>
      <c r="BI8" s="635"/>
      <c r="BJ8" s="635"/>
      <c r="BK8" s="635"/>
      <c r="BL8" s="635"/>
      <c r="BM8" s="635"/>
      <c r="BN8" s="636"/>
      <c r="BO8" s="672">
        <v>0.2</v>
      </c>
      <c r="BP8" s="672"/>
      <c r="BQ8" s="672"/>
      <c r="BR8" s="672"/>
      <c r="BS8" s="673" t="s">
        <v>113</v>
      </c>
      <c r="BT8" s="673"/>
      <c r="BU8" s="673"/>
      <c r="BV8" s="673"/>
      <c r="BW8" s="673"/>
      <c r="BX8" s="673"/>
      <c r="BY8" s="673"/>
      <c r="BZ8" s="673"/>
      <c r="CA8" s="673"/>
      <c r="CB8" s="713"/>
      <c r="CD8" s="631" t="s">
        <v>229</v>
      </c>
      <c r="CE8" s="632"/>
      <c r="CF8" s="632"/>
      <c r="CG8" s="632"/>
      <c r="CH8" s="632"/>
      <c r="CI8" s="632"/>
      <c r="CJ8" s="632"/>
      <c r="CK8" s="632"/>
      <c r="CL8" s="632"/>
      <c r="CM8" s="632"/>
      <c r="CN8" s="632"/>
      <c r="CO8" s="632"/>
      <c r="CP8" s="632"/>
      <c r="CQ8" s="633"/>
      <c r="CR8" s="634">
        <v>962301</v>
      </c>
      <c r="CS8" s="635"/>
      <c r="CT8" s="635"/>
      <c r="CU8" s="635"/>
      <c r="CV8" s="635"/>
      <c r="CW8" s="635"/>
      <c r="CX8" s="635"/>
      <c r="CY8" s="636"/>
      <c r="CZ8" s="672">
        <v>14.6</v>
      </c>
      <c r="DA8" s="672"/>
      <c r="DB8" s="672"/>
      <c r="DC8" s="672"/>
      <c r="DD8" s="640">
        <v>16176</v>
      </c>
      <c r="DE8" s="635"/>
      <c r="DF8" s="635"/>
      <c r="DG8" s="635"/>
      <c r="DH8" s="635"/>
      <c r="DI8" s="635"/>
      <c r="DJ8" s="635"/>
      <c r="DK8" s="635"/>
      <c r="DL8" s="635"/>
      <c r="DM8" s="635"/>
      <c r="DN8" s="635"/>
      <c r="DO8" s="635"/>
      <c r="DP8" s="636"/>
      <c r="DQ8" s="640">
        <v>717133</v>
      </c>
      <c r="DR8" s="635"/>
      <c r="DS8" s="635"/>
      <c r="DT8" s="635"/>
      <c r="DU8" s="635"/>
      <c r="DV8" s="635"/>
      <c r="DW8" s="635"/>
      <c r="DX8" s="635"/>
      <c r="DY8" s="635"/>
      <c r="DZ8" s="635"/>
      <c r="EA8" s="635"/>
      <c r="EB8" s="635"/>
      <c r="EC8" s="671"/>
    </row>
    <row r="9" spans="2:143" ht="11.25" customHeight="1" x14ac:dyDescent="0.2">
      <c r="B9" s="631" t="s">
        <v>230</v>
      </c>
      <c r="C9" s="632"/>
      <c r="D9" s="632"/>
      <c r="E9" s="632"/>
      <c r="F9" s="632"/>
      <c r="G9" s="632"/>
      <c r="H9" s="632"/>
      <c r="I9" s="632"/>
      <c r="J9" s="632"/>
      <c r="K9" s="632"/>
      <c r="L9" s="632"/>
      <c r="M9" s="632"/>
      <c r="N9" s="632"/>
      <c r="O9" s="632"/>
      <c r="P9" s="632"/>
      <c r="Q9" s="633"/>
      <c r="R9" s="634">
        <v>5542</v>
      </c>
      <c r="S9" s="635"/>
      <c r="T9" s="635"/>
      <c r="U9" s="635"/>
      <c r="V9" s="635"/>
      <c r="W9" s="635"/>
      <c r="X9" s="635"/>
      <c r="Y9" s="636"/>
      <c r="Z9" s="672">
        <v>0.1</v>
      </c>
      <c r="AA9" s="672"/>
      <c r="AB9" s="672"/>
      <c r="AC9" s="672"/>
      <c r="AD9" s="673">
        <v>5542</v>
      </c>
      <c r="AE9" s="673"/>
      <c r="AF9" s="673"/>
      <c r="AG9" s="673"/>
      <c r="AH9" s="673"/>
      <c r="AI9" s="673"/>
      <c r="AJ9" s="673"/>
      <c r="AK9" s="673"/>
      <c r="AL9" s="637">
        <v>0.2</v>
      </c>
      <c r="AM9" s="638"/>
      <c r="AN9" s="638"/>
      <c r="AO9" s="674"/>
      <c r="AP9" s="631" t="s">
        <v>231</v>
      </c>
      <c r="AQ9" s="632"/>
      <c r="AR9" s="632"/>
      <c r="AS9" s="632"/>
      <c r="AT9" s="632"/>
      <c r="AU9" s="632"/>
      <c r="AV9" s="632"/>
      <c r="AW9" s="632"/>
      <c r="AX9" s="632"/>
      <c r="AY9" s="632"/>
      <c r="AZ9" s="632"/>
      <c r="BA9" s="632"/>
      <c r="BB9" s="632"/>
      <c r="BC9" s="632"/>
      <c r="BD9" s="632"/>
      <c r="BE9" s="632"/>
      <c r="BF9" s="633"/>
      <c r="BG9" s="634">
        <v>182433</v>
      </c>
      <c r="BH9" s="635"/>
      <c r="BI9" s="635"/>
      <c r="BJ9" s="635"/>
      <c r="BK9" s="635"/>
      <c r="BL9" s="635"/>
      <c r="BM9" s="635"/>
      <c r="BN9" s="636"/>
      <c r="BO9" s="672">
        <v>5.6</v>
      </c>
      <c r="BP9" s="672"/>
      <c r="BQ9" s="672"/>
      <c r="BR9" s="672"/>
      <c r="BS9" s="673" t="s">
        <v>113</v>
      </c>
      <c r="BT9" s="673"/>
      <c r="BU9" s="673"/>
      <c r="BV9" s="673"/>
      <c r="BW9" s="673"/>
      <c r="BX9" s="673"/>
      <c r="BY9" s="673"/>
      <c r="BZ9" s="673"/>
      <c r="CA9" s="673"/>
      <c r="CB9" s="713"/>
      <c r="CD9" s="631" t="s">
        <v>232</v>
      </c>
      <c r="CE9" s="632"/>
      <c r="CF9" s="632"/>
      <c r="CG9" s="632"/>
      <c r="CH9" s="632"/>
      <c r="CI9" s="632"/>
      <c r="CJ9" s="632"/>
      <c r="CK9" s="632"/>
      <c r="CL9" s="632"/>
      <c r="CM9" s="632"/>
      <c r="CN9" s="632"/>
      <c r="CO9" s="632"/>
      <c r="CP9" s="632"/>
      <c r="CQ9" s="633"/>
      <c r="CR9" s="634">
        <v>297877</v>
      </c>
      <c r="CS9" s="635"/>
      <c r="CT9" s="635"/>
      <c r="CU9" s="635"/>
      <c r="CV9" s="635"/>
      <c r="CW9" s="635"/>
      <c r="CX9" s="635"/>
      <c r="CY9" s="636"/>
      <c r="CZ9" s="672">
        <v>4.5</v>
      </c>
      <c r="DA9" s="672"/>
      <c r="DB9" s="672"/>
      <c r="DC9" s="672"/>
      <c r="DD9" s="640">
        <v>2503</v>
      </c>
      <c r="DE9" s="635"/>
      <c r="DF9" s="635"/>
      <c r="DG9" s="635"/>
      <c r="DH9" s="635"/>
      <c r="DI9" s="635"/>
      <c r="DJ9" s="635"/>
      <c r="DK9" s="635"/>
      <c r="DL9" s="635"/>
      <c r="DM9" s="635"/>
      <c r="DN9" s="635"/>
      <c r="DO9" s="635"/>
      <c r="DP9" s="636"/>
      <c r="DQ9" s="640">
        <v>214715</v>
      </c>
      <c r="DR9" s="635"/>
      <c r="DS9" s="635"/>
      <c r="DT9" s="635"/>
      <c r="DU9" s="635"/>
      <c r="DV9" s="635"/>
      <c r="DW9" s="635"/>
      <c r="DX9" s="635"/>
      <c r="DY9" s="635"/>
      <c r="DZ9" s="635"/>
      <c r="EA9" s="635"/>
      <c r="EB9" s="635"/>
      <c r="EC9" s="671"/>
    </row>
    <row r="10" spans="2:143" ht="11.25" customHeight="1" x14ac:dyDescent="0.2">
      <c r="B10" s="631" t="s">
        <v>233</v>
      </c>
      <c r="C10" s="632"/>
      <c r="D10" s="632"/>
      <c r="E10" s="632"/>
      <c r="F10" s="632"/>
      <c r="G10" s="632"/>
      <c r="H10" s="632"/>
      <c r="I10" s="632"/>
      <c r="J10" s="632"/>
      <c r="K10" s="632"/>
      <c r="L10" s="632"/>
      <c r="M10" s="632"/>
      <c r="N10" s="632"/>
      <c r="O10" s="632"/>
      <c r="P10" s="632"/>
      <c r="Q10" s="633"/>
      <c r="R10" s="634" t="s">
        <v>113</v>
      </c>
      <c r="S10" s="635"/>
      <c r="T10" s="635"/>
      <c r="U10" s="635"/>
      <c r="V10" s="635"/>
      <c r="W10" s="635"/>
      <c r="X10" s="635"/>
      <c r="Y10" s="636"/>
      <c r="Z10" s="672" t="s">
        <v>113</v>
      </c>
      <c r="AA10" s="672"/>
      <c r="AB10" s="672"/>
      <c r="AC10" s="672"/>
      <c r="AD10" s="673" t="s">
        <v>113</v>
      </c>
      <c r="AE10" s="673"/>
      <c r="AF10" s="673"/>
      <c r="AG10" s="673"/>
      <c r="AH10" s="673"/>
      <c r="AI10" s="673"/>
      <c r="AJ10" s="673"/>
      <c r="AK10" s="673"/>
      <c r="AL10" s="637" t="s">
        <v>113</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29570</v>
      </c>
      <c r="BH10" s="635"/>
      <c r="BI10" s="635"/>
      <c r="BJ10" s="635"/>
      <c r="BK10" s="635"/>
      <c r="BL10" s="635"/>
      <c r="BM10" s="635"/>
      <c r="BN10" s="636"/>
      <c r="BO10" s="672">
        <v>0.9</v>
      </c>
      <c r="BP10" s="672"/>
      <c r="BQ10" s="672"/>
      <c r="BR10" s="672"/>
      <c r="BS10" s="673" t="s">
        <v>113</v>
      </c>
      <c r="BT10" s="673"/>
      <c r="BU10" s="673"/>
      <c r="BV10" s="673"/>
      <c r="BW10" s="673"/>
      <c r="BX10" s="673"/>
      <c r="BY10" s="673"/>
      <c r="BZ10" s="673"/>
      <c r="CA10" s="673"/>
      <c r="CB10" s="713"/>
      <c r="CD10" s="631" t="s">
        <v>235</v>
      </c>
      <c r="CE10" s="632"/>
      <c r="CF10" s="632"/>
      <c r="CG10" s="632"/>
      <c r="CH10" s="632"/>
      <c r="CI10" s="632"/>
      <c r="CJ10" s="632"/>
      <c r="CK10" s="632"/>
      <c r="CL10" s="632"/>
      <c r="CM10" s="632"/>
      <c r="CN10" s="632"/>
      <c r="CO10" s="632"/>
      <c r="CP10" s="632"/>
      <c r="CQ10" s="633"/>
      <c r="CR10" s="634">
        <v>10080</v>
      </c>
      <c r="CS10" s="635"/>
      <c r="CT10" s="635"/>
      <c r="CU10" s="635"/>
      <c r="CV10" s="635"/>
      <c r="CW10" s="635"/>
      <c r="CX10" s="635"/>
      <c r="CY10" s="636"/>
      <c r="CZ10" s="672">
        <v>0.2</v>
      </c>
      <c r="DA10" s="672"/>
      <c r="DB10" s="672"/>
      <c r="DC10" s="672"/>
      <c r="DD10" s="640" t="s">
        <v>113</v>
      </c>
      <c r="DE10" s="635"/>
      <c r="DF10" s="635"/>
      <c r="DG10" s="635"/>
      <c r="DH10" s="635"/>
      <c r="DI10" s="635"/>
      <c r="DJ10" s="635"/>
      <c r="DK10" s="635"/>
      <c r="DL10" s="635"/>
      <c r="DM10" s="635"/>
      <c r="DN10" s="635"/>
      <c r="DO10" s="635"/>
      <c r="DP10" s="636"/>
      <c r="DQ10" s="640">
        <v>80</v>
      </c>
      <c r="DR10" s="635"/>
      <c r="DS10" s="635"/>
      <c r="DT10" s="635"/>
      <c r="DU10" s="635"/>
      <c r="DV10" s="635"/>
      <c r="DW10" s="635"/>
      <c r="DX10" s="635"/>
      <c r="DY10" s="635"/>
      <c r="DZ10" s="635"/>
      <c r="EA10" s="635"/>
      <c r="EB10" s="635"/>
      <c r="EC10" s="671"/>
    </row>
    <row r="11" spans="2:143" ht="11.25" customHeight="1" x14ac:dyDescent="0.2">
      <c r="B11" s="631" t="s">
        <v>236</v>
      </c>
      <c r="C11" s="632"/>
      <c r="D11" s="632"/>
      <c r="E11" s="632"/>
      <c r="F11" s="632"/>
      <c r="G11" s="632"/>
      <c r="H11" s="632"/>
      <c r="I11" s="632"/>
      <c r="J11" s="632"/>
      <c r="K11" s="632"/>
      <c r="L11" s="632"/>
      <c r="M11" s="632"/>
      <c r="N11" s="632"/>
      <c r="O11" s="632"/>
      <c r="P11" s="632"/>
      <c r="Q11" s="633"/>
      <c r="R11" s="634">
        <v>116168</v>
      </c>
      <c r="S11" s="635"/>
      <c r="T11" s="635"/>
      <c r="U11" s="635"/>
      <c r="V11" s="635"/>
      <c r="W11" s="635"/>
      <c r="X11" s="635"/>
      <c r="Y11" s="636"/>
      <c r="Z11" s="637">
        <v>1.6</v>
      </c>
      <c r="AA11" s="638"/>
      <c r="AB11" s="638"/>
      <c r="AC11" s="639"/>
      <c r="AD11" s="640">
        <v>116168</v>
      </c>
      <c r="AE11" s="635"/>
      <c r="AF11" s="635"/>
      <c r="AG11" s="635"/>
      <c r="AH11" s="635"/>
      <c r="AI11" s="635"/>
      <c r="AJ11" s="635"/>
      <c r="AK11" s="636"/>
      <c r="AL11" s="637">
        <v>3.3</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41646</v>
      </c>
      <c r="BH11" s="635"/>
      <c r="BI11" s="635"/>
      <c r="BJ11" s="635"/>
      <c r="BK11" s="635"/>
      <c r="BL11" s="635"/>
      <c r="BM11" s="635"/>
      <c r="BN11" s="636"/>
      <c r="BO11" s="672">
        <v>1.3</v>
      </c>
      <c r="BP11" s="672"/>
      <c r="BQ11" s="672"/>
      <c r="BR11" s="672"/>
      <c r="BS11" s="673" t="s">
        <v>113</v>
      </c>
      <c r="BT11" s="673"/>
      <c r="BU11" s="673"/>
      <c r="BV11" s="673"/>
      <c r="BW11" s="673"/>
      <c r="BX11" s="673"/>
      <c r="BY11" s="673"/>
      <c r="BZ11" s="673"/>
      <c r="CA11" s="673"/>
      <c r="CB11" s="713"/>
      <c r="CD11" s="631" t="s">
        <v>238</v>
      </c>
      <c r="CE11" s="632"/>
      <c r="CF11" s="632"/>
      <c r="CG11" s="632"/>
      <c r="CH11" s="632"/>
      <c r="CI11" s="632"/>
      <c r="CJ11" s="632"/>
      <c r="CK11" s="632"/>
      <c r="CL11" s="632"/>
      <c r="CM11" s="632"/>
      <c r="CN11" s="632"/>
      <c r="CO11" s="632"/>
      <c r="CP11" s="632"/>
      <c r="CQ11" s="633"/>
      <c r="CR11" s="634">
        <v>530853</v>
      </c>
      <c r="CS11" s="635"/>
      <c r="CT11" s="635"/>
      <c r="CU11" s="635"/>
      <c r="CV11" s="635"/>
      <c r="CW11" s="635"/>
      <c r="CX11" s="635"/>
      <c r="CY11" s="636"/>
      <c r="CZ11" s="672">
        <v>8</v>
      </c>
      <c r="DA11" s="672"/>
      <c r="DB11" s="672"/>
      <c r="DC11" s="672"/>
      <c r="DD11" s="640">
        <v>69727</v>
      </c>
      <c r="DE11" s="635"/>
      <c r="DF11" s="635"/>
      <c r="DG11" s="635"/>
      <c r="DH11" s="635"/>
      <c r="DI11" s="635"/>
      <c r="DJ11" s="635"/>
      <c r="DK11" s="635"/>
      <c r="DL11" s="635"/>
      <c r="DM11" s="635"/>
      <c r="DN11" s="635"/>
      <c r="DO11" s="635"/>
      <c r="DP11" s="636"/>
      <c r="DQ11" s="640">
        <v>399175</v>
      </c>
      <c r="DR11" s="635"/>
      <c r="DS11" s="635"/>
      <c r="DT11" s="635"/>
      <c r="DU11" s="635"/>
      <c r="DV11" s="635"/>
      <c r="DW11" s="635"/>
      <c r="DX11" s="635"/>
      <c r="DY11" s="635"/>
      <c r="DZ11" s="635"/>
      <c r="EA11" s="635"/>
      <c r="EB11" s="635"/>
      <c r="EC11" s="671"/>
    </row>
    <row r="12" spans="2:143" ht="11.25" customHeight="1" x14ac:dyDescent="0.2">
      <c r="B12" s="631" t="s">
        <v>239</v>
      </c>
      <c r="C12" s="632"/>
      <c r="D12" s="632"/>
      <c r="E12" s="632"/>
      <c r="F12" s="632"/>
      <c r="G12" s="632"/>
      <c r="H12" s="632"/>
      <c r="I12" s="632"/>
      <c r="J12" s="632"/>
      <c r="K12" s="632"/>
      <c r="L12" s="632"/>
      <c r="M12" s="632"/>
      <c r="N12" s="632"/>
      <c r="O12" s="632"/>
      <c r="P12" s="632"/>
      <c r="Q12" s="633"/>
      <c r="R12" s="634" t="s">
        <v>113</v>
      </c>
      <c r="S12" s="635"/>
      <c r="T12" s="635"/>
      <c r="U12" s="635"/>
      <c r="V12" s="635"/>
      <c r="W12" s="635"/>
      <c r="X12" s="635"/>
      <c r="Y12" s="636"/>
      <c r="Z12" s="672" t="s">
        <v>113</v>
      </c>
      <c r="AA12" s="672"/>
      <c r="AB12" s="672"/>
      <c r="AC12" s="672"/>
      <c r="AD12" s="673" t="s">
        <v>113</v>
      </c>
      <c r="AE12" s="673"/>
      <c r="AF12" s="673"/>
      <c r="AG12" s="673"/>
      <c r="AH12" s="673"/>
      <c r="AI12" s="673"/>
      <c r="AJ12" s="673"/>
      <c r="AK12" s="673"/>
      <c r="AL12" s="637" t="s">
        <v>113</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2958272</v>
      </c>
      <c r="BH12" s="635"/>
      <c r="BI12" s="635"/>
      <c r="BJ12" s="635"/>
      <c r="BK12" s="635"/>
      <c r="BL12" s="635"/>
      <c r="BM12" s="635"/>
      <c r="BN12" s="636"/>
      <c r="BO12" s="672">
        <v>90.2</v>
      </c>
      <c r="BP12" s="672"/>
      <c r="BQ12" s="672"/>
      <c r="BR12" s="672"/>
      <c r="BS12" s="673" t="s">
        <v>113</v>
      </c>
      <c r="BT12" s="673"/>
      <c r="BU12" s="673"/>
      <c r="BV12" s="673"/>
      <c r="BW12" s="673"/>
      <c r="BX12" s="673"/>
      <c r="BY12" s="673"/>
      <c r="BZ12" s="673"/>
      <c r="CA12" s="673"/>
      <c r="CB12" s="713"/>
      <c r="CD12" s="631" t="s">
        <v>241</v>
      </c>
      <c r="CE12" s="632"/>
      <c r="CF12" s="632"/>
      <c r="CG12" s="632"/>
      <c r="CH12" s="632"/>
      <c r="CI12" s="632"/>
      <c r="CJ12" s="632"/>
      <c r="CK12" s="632"/>
      <c r="CL12" s="632"/>
      <c r="CM12" s="632"/>
      <c r="CN12" s="632"/>
      <c r="CO12" s="632"/>
      <c r="CP12" s="632"/>
      <c r="CQ12" s="633"/>
      <c r="CR12" s="634">
        <v>111557</v>
      </c>
      <c r="CS12" s="635"/>
      <c r="CT12" s="635"/>
      <c r="CU12" s="635"/>
      <c r="CV12" s="635"/>
      <c r="CW12" s="635"/>
      <c r="CX12" s="635"/>
      <c r="CY12" s="636"/>
      <c r="CZ12" s="672">
        <v>1.7</v>
      </c>
      <c r="DA12" s="672"/>
      <c r="DB12" s="672"/>
      <c r="DC12" s="672"/>
      <c r="DD12" s="640">
        <v>8498</v>
      </c>
      <c r="DE12" s="635"/>
      <c r="DF12" s="635"/>
      <c r="DG12" s="635"/>
      <c r="DH12" s="635"/>
      <c r="DI12" s="635"/>
      <c r="DJ12" s="635"/>
      <c r="DK12" s="635"/>
      <c r="DL12" s="635"/>
      <c r="DM12" s="635"/>
      <c r="DN12" s="635"/>
      <c r="DO12" s="635"/>
      <c r="DP12" s="636"/>
      <c r="DQ12" s="640">
        <v>66378</v>
      </c>
      <c r="DR12" s="635"/>
      <c r="DS12" s="635"/>
      <c r="DT12" s="635"/>
      <c r="DU12" s="635"/>
      <c r="DV12" s="635"/>
      <c r="DW12" s="635"/>
      <c r="DX12" s="635"/>
      <c r="DY12" s="635"/>
      <c r="DZ12" s="635"/>
      <c r="EA12" s="635"/>
      <c r="EB12" s="635"/>
      <c r="EC12" s="671"/>
    </row>
    <row r="13" spans="2:143" ht="11.25" customHeight="1" x14ac:dyDescent="0.2">
      <c r="B13" s="631" t="s">
        <v>242</v>
      </c>
      <c r="C13" s="632"/>
      <c r="D13" s="632"/>
      <c r="E13" s="632"/>
      <c r="F13" s="632"/>
      <c r="G13" s="632"/>
      <c r="H13" s="632"/>
      <c r="I13" s="632"/>
      <c r="J13" s="632"/>
      <c r="K13" s="632"/>
      <c r="L13" s="632"/>
      <c r="M13" s="632"/>
      <c r="N13" s="632"/>
      <c r="O13" s="632"/>
      <c r="P13" s="632"/>
      <c r="Q13" s="633"/>
      <c r="R13" s="634">
        <v>2</v>
      </c>
      <c r="S13" s="635"/>
      <c r="T13" s="635"/>
      <c r="U13" s="635"/>
      <c r="V13" s="635"/>
      <c r="W13" s="635"/>
      <c r="X13" s="635"/>
      <c r="Y13" s="636"/>
      <c r="Z13" s="672">
        <v>0</v>
      </c>
      <c r="AA13" s="672"/>
      <c r="AB13" s="672"/>
      <c r="AC13" s="672"/>
      <c r="AD13" s="673">
        <v>2</v>
      </c>
      <c r="AE13" s="673"/>
      <c r="AF13" s="673"/>
      <c r="AG13" s="673"/>
      <c r="AH13" s="673"/>
      <c r="AI13" s="673"/>
      <c r="AJ13" s="673"/>
      <c r="AK13" s="673"/>
      <c r="AL13" s="637">
        <v>0</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2958271</v>
      </c>
      <c r="BH13" s="635"/>
      <c r="BI13" s="635"/>
      <c r="BJ13" s="635"/>
      <c r="BK13" s="635"/>
      <c r="BL13" s="635"/>
      <c r="BM13" s="635"/>
      <c r="BN13" s="636"/>
      <c r="BO13" s="672">
        <v>90.2</v>
      </c>
      <c r="BP13" s="672"/>
      <c r="BQ13" s="672"/>
      <c r="BR13" s="672"/>
      <c r="BS13" s="673" t="s">
        <v>113</v>
      </c>
      <c r="BT13" s="673"/>
      <c r="BU13" s="673"/>
      <c r="BV13" s="673"/>
      <c r="BW13" s="673"/>
      <c r="BX13" s="673"/>
      <c r="BY13" s="673"/>
      <c r="BZ13" s="673"/>
      <c r="CA13" s="673"/>
      <c r="CB13" s="713"/>
      <c r="CD13" s="631" t="s">
        <v>244</v>
      </c>
      <c r="CE13" s="632"/>
      <c r="CF13" s="632"/>
      <c r="CG13" s="632"/>
      <c r="CH13" s="632"/>
      <c r="CI13" s="632"/>
      <c r="CJ13" s="632"/>
      <c r="CK13" s="632"/>
      <c r="CL13" s="632"/>
      <c r="CM13" s="632"/>
      <c r="CN13" s="632"/>
      <c r="CO13" s="632"/>
      <c r="CP13" s="632"/>
      <c r="CQ13" s="633"/>
      <c r="CR13" s="634">
        <v>592397</v>
      </c>
      <c r="CS13" s="635"/>
      <c r="CT13" s="635"/>
      <c r="CU13" s="635"/>
      <c r="CV13" s="635"/>
      <c r="CW13" s="635"/>
      <c r="CX13" s="635"/>
      <c r="CY13" s="636"/>
      <c r="CZ13" s="672">
        <v>9</v>
      </c>
      <c r="DA13" s="672"/>
      <c r="DB13" s="672"/>
      <c r="DC13" s="672"/>
      <c r="DD13" s="640">
        <v>279092</v>
      </c>
      <c r="DE13" s="635"/>
      <c r="DF13" s="635"/>
      <c r="DG13" s="635"/>
      <c r="DH13" s="635"/>
      <c r="DI13" s="635"/>
      <c r="DJ13" s="635"/>
      <c r="DK13" s="635"/>
      <c r="DL13" s="635"/>
      <c r="DM13" s="635"/>
      <c r="DN13" s="635"/>
      <c r="DO13" s="635"/>
      <c r="DP13" s="636"/>
      <c r="DQ13" s="640">
        <v>362291</v>
      </c>
      <c r="DR13" s="635"/>
      <c r="DS13" s="635"/>
      <c r="DT13" s="635"/>
      <c r="DU13" s="635"/>
      <c r="DV13" s="635"/>
      <c r="DW13" s="635"/>
      <c r="DX13" s="635"/>
      <c r="DY13" s="635"/>
      <c r="DZ13" s="635"/>
      <c r="EA13" s="635"/>
      <c r="EB13" s="635"/>
      <c r="EC13" s="671"/>
    </row>
    <row r="14" spans="2:143" ht="11.25" customHeight="1" x14ac:dyDescent="0.2">
      <c r="B14" s="631" t="s">
        <v>245</v>
      </c>
      <c r="C14" s="632"/>
      <c r="D14" s="632"/>
      <c r="E14" s="632"/>
      <c r="F14" s="632"/>
      <c r="G14" s="632"/>
      <c r="H14" s="632"/>
      <c r="I14" s="632"/>
      <c r="J14" s="632"/>
      <c r="K14" s="632"/>
      <c r="L14" s="632"/>
      <c r="M14" s="632"/>
      <c r="N14" s="632"/>
      <c r="O14" s="632"/>
      <c r="P14" s="632"/>
      <c r="Q14" s="633"/>
      <c r="R14" s="634" t="s">
        <v>113</v>
      </c>
      <c r="S14" s="635"/>
      <c r="T14" s="635"/>
      <c r="U14" s="635"/>
      <c r="V14" s="635"/>
      <c r="W14" s="635"/>
      <c r="X14" s="635"/>
      <c r="Y14" s="636"/>
      <c r="Z14" s="672" t="s">
        <v>113</v>
      </c>
      <c r="AA14" s="672"/>
      <c r="AB14" s="672"/>
      <c r="AC14" s="672"/>
      <c r="AD14" s="673" t="s">
        <v>113</v>
      </c>
      <c r="AE14" s="673"/>
      <c r="AF14" s="673"/>
      <c r="AG14" s="673"/>
      <c r="AH14" s="673"/>
      <c r="AI14" s="673"/>
      <c r="AJ14" s="673"/>
      <c r="AK14" s="673"/>
      <c r="AL14" s="637" t="s">
        <v>113</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19717</v>
      </c>
      <c r="BH14" s="635"/>
      <c r="BI14" s="635"/>
      <c r="BJ14" s="635"/>
      <c r="BK14" s="635"/>
      <c r="BL14" s="635"/>
      <c r="BM14" s="635"/>
      <c r="BN14" s="636"/>
      <c r="BO14" s="672">
        <v>0.6</v>
      </c>
      <c r="BP14" s="672"/>
      <c r="BQ14" s="672"/>
      <c r="BR14" s="672"/>
      <c r="BS14" s="673" t="s">
        <v>113</v>
      </c>
      <c r="BT14" s="673"/>
      <c r="BU14" s="673"/>
      <c r="BV14" s="673"/>
      <c r="BW14" s="673"/>
      <c r="BX14" s="673"/>
      <c r="BY14" s="673"/>
      <c r="BZ14" s="673"/>
      <c r="CA14" s="673"/>
      <c r="CB14" s="713"/>
      <c r="CD14" s="631" t="s">
        <v>247</v>
      </c>
      <c r="CE14" s="632"/>
      <c r="CF14" s="632"/>
      <c r="CG14" s="632"/>
      <c r="CH14" s="632"/>
      <c r="CI14" s="632"/>
      <c r="CJ14" s="632"/>
      <c r="CK14" s="632"/>
      <c r="CL14" s="632"/>
      <c r="CM14" s="632"/>
      <c r="CN14" s="632"/>
      <c r="CO14" s="632"/>
      <c r="CP14" s="632"/>
      <c r="CQ14" s="633"/>
      <c r="CR14" s="634">
        <v>319465</v>
      </c>
      <c r="CS14" s="635"/>
      <c r="CT14" s="635"/>
      <c r="CU14" s="635"/>
      <c r="CV14" s="635"/>
      <c r="CW14" s="635"/>
      <c r="CX14" s="635"/>
      <c r="CY14" s="636"/>
      <c r="CZ14" s="672">
        <v>4.8</v>
      </c>
      <c r="DA14" s="672"/>
      <c r="DB14" s="672"/>
      <c r="DC14" s="672"/>
      <c r="DD14" s="640">
        <v>10500</v>
      </c>
      <c r="DE14" s="635"/>
      <c r="DF14" s="635"/>
      <c r="DG14" s="635"/>
      <c r="DH14" s="635"/>
      <c r="DI14" s="635"/>
      <c r="DJ14" s="635"/>
      <c r="DK14" s="635"/>
      <c r="DL14" s="635"/>
      <c r="DM14" s="635"/>
      <c r="DN14" s="635"/>
      <c r="DO14" s="635"/>
      <c r="DP14" s="636"/>
      <c r="DQ14" s="640">
        <v>247056</v>
      </c>
      <c r="DR14" s="635"/>
      <c r="DS14" s="635"/>
      <c r="DT14" s="635"/>
      <c r="DU14" s="635"/>
      <c r="DV14" s="635"/>
      <c r="DW14" s="635"/>
      <c r="DX14" s="635"/>
      <c r="DY14" s="635"/>
      <c r="DZ14" s="635"/>
      <c r="EA14" s="635"/>
      <c r="EB14" s="635"/>
      <c r="EC14" s="671"/>
    </row>
    <row r="15" spans="2:143" ht="11.25" customHeight="1" x14ac:dyDescent="0.2">
      <c r="B15" s="631" t="s">
        <v>248</v>
      </c>
      <c r="C15" s="632"/>
      <c r="D15" s="632"/>
      <c r="E15" s="632"/>
      <c r="F15" s="632"/>
      <c r="G15" s="632"/>
      <c r="H15" s="632"/>
      <c r="I15" s="632"/>
      <c r="J15" s="632"/>
      <c r="K15" s="632"/>
      <c r="L15" s="632"/>
      <c r="M15" s="632"/>
      <c r="N15" s="632"/>
      <c r="O15" s="632"/>
      <c r="P15" s="632"/>
      <c r="Q15" s="633"/>
      <c r="R15" s="634">
        <v>3200</v>
      </c>
      <c r="S15" s="635"/>
      <c r="T15" s="635"/>
      <c r="U15" s="635"/>
      <c r="V15" s="635"/>
      <c r="W15" s="635"/>
      <c r="X15" s="635"/>
      <c r="Y15" s="636"/>
      <c r="Z15" s="672">
        <v>0</v>
      </c>
      <c r="AA15" s="672"/>
      <c r="AB15" s="672"/>
      <c r="AC15" s="672"/>
      <c r="AD15" s="673">
        <v>3200</v>
      </c>
      <c r="AE15" s="673"/>
      <c r="AF15" s="673"/>
      <c r="AG15" s="673"/>
      <c r="AH15" s="673"/>
      <c r="AI15" s="673"/>
      <c r="AJ15" s="673"/>
      <c r="AK15" s="673"/>
      <c r="AL15" s="637">
        <v>0.1</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41132</v>
      </c>
      <c r="BH15" s="635"/>
      <c r="BI15" s="635"/>
      <c r="BJ15" s="635"/>
      <c r="BK15" s="635"/>
      <c r="BL15" s="635"/>
      <c r="BM15" s="635"/>
      <c r="BN15" s="636"/>
      <c r="BO15" s="672">
        <v>1.3</v>
      </c>
      <c r="BP15" s="672"/>
      <c r="BQ15" s="672"/>
      <c r="BR15" s="672"/>
      <c r="BS15" s="673" t="s">
        <v>113</v>
      </c>
      <c r="BT15" s="673"/>
      <c r="BU15" s="673"/>
      <c r="BV15" s="673"/>
      <c r="BW15" s="673"/>
      <c r="BX15" s="673"/>
      <c r="BY15" s="673"/>
      <c r="BZ15" s="673"/>
      <c r="CA15" s="673"/>
      <c r="CB15" s="713"/>
      <c r="CD15" s="631" t="s">
        <v>250</v>
      </c>
      <c r="CE15" s="632"/>
      <c r="CF15" s="632"/>
      <c r="CG15" s="632"/>
      <c r="CH15" s="632"/>
      <c r="CI15" s="632"/>
      <c r="CJ15" s="632"/>
      <c r="CK15" s="632"/>
      <c r="CL15" s="632"/>
      <c r="CM15" s="632"/>
      <c r="CN15" s="632"/>
      <c r="CO15" s="632"/>
      <c r="CP15" s="632"/>
      <c r="CQ15" s="633"/>
      <c r="CR15" s="634">
        <v>1251750</v>
      </c>
      <c r="CS15" s="635"/>
      <c r="CT15" s="635"/>
      <c r="CU15" s="635"/>
      <c r="CV15" s="635"/>
      <c r="CW15" s="635"/>
      <c r="CX15" s="635"/>
      <c r="CY15" s="636"/>
      <c r="CZ15" s="672">
        <v>19</v>
      </c>
      <c r="DA15" s="672"/>
      <c r="DB15" s="672"/>
      <c r="DC15" s="672"/>
      <c r="DD15" s="640">
        <v>597685</v>
      </c>
      <c r="DE15" s="635"/>
      <c r="DF15" s="635"/>
      <c r="DG15" s="635"/>
      <c r="DH15" s="635"/>
      <c r="DI15" s="635"/>
      <c r="DJ15" s="635"/>
      <c r="DK15" s="635"/>
      <c r="DL15" s="635"/>
      <c r="DM15" s="635"/>
      <c r="DN15" s="635"/>
      <c r="DO15" s="635"/>
      <c r="DP15" s="636"/>
      <c r="DQ15" s="640">
        <v>1249170</v>
      </c>
      <c r="DR15" s="635"/>
      <c r="DS15" s="635"/>
      <c r="DT15" s="635"/>
      <c r="DU15" s="635"/>
      <c r="DV15" s="635"/>
      <c r="DW15" s="635"/>
      <c r="DX15" s="635"/>
      <c r="DY15" s="635"/>
      <c r="DZ15" s="635"/>
      <c r="EA15" s="635"/>
      <c r="EB15" s="635"/>
      <c r="EC15" s="671"/>
    </row>
    <row r="16" spans="2:143" ht="11.25" customHeight="1" x14ac:dyDescent="0.2">
      <c r="B16" s="631" t="s">
        <v>251</v>
      </c>
      <c r="C16" s="632"/>
      <c r="D16" s="632"/>
      <c r="E16" s="632"/>
      <c r="F16" s="632"/>
      <c r="G16" s="632"/>
      <c r="H16" s="632"/>
      <c r="I16" s="632"/>
      <c r="J16" s="632"/>
      <c r="K16" s="632"/>
      <c r="L16" s="632"/>
      <c r="M16" s="632"/>
      <c r="N16" s="632"/>
      <c r="O16" s="632"/>
      <c r="P16" s="632"/>
      <c r="Q16" s="633"/>
      <c r="R16" s="634">
        <v>11080</v>
      </c>
      <c r="S16" s="635"/>
      <c r="T16" s="635"/>
      <c r="U16" s="635"/>
      <c r="V16" s="635"/>
      <c r="W16" s="635"/>
      <c r="X16" s="635"/>
      <c r="Y16" s="636"/>
      <c r="Z16" s="672">
        <v>0.2</v>
      </c>
      <c r="AA16" s="672"/>
      <c r="AB16" s="672"/>
      <c r="AC16" s="672"/>
      <c r="AD16" s="673">
        <v>11080</v>
      </c>
      <c r="AE16" s="673"/>
      <c r="AF16" s="673"/>
      <c r="AG16" s="673"/>
      <c r="AH16" s="673"/>
      <c r="AI16" s="673"/>
      <c r="AJ16" s="673"/>
      <c r="AK16" s="673"/>
      <c r="AL16" s="637">
        <v>0.3</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113</v>
      </c>
      <c r="BH16" s="635"/>
      <c r="BI16" s="635"/>
      <c r="BJ16" s="635"/>
      <c r="BK16" s="635"/>
      <c r="BL16" s="635"/>
      <c r="BM16" s="635"/>
      <c r="BN16" s="636"/>
      <c r="BO16" s="672" t="s">
        <v>113</v>
      </c>
      <c r="BP16" s="672"/>
      <c r="BQ16" s="672"/>
      <c r="BR16" s="672"/>
      <c r="BS16" s="673" t="s">
        <v>113</v>
      </c>
      <c r="BT16" s="673"/>
      <c r="BU16" s="673"/>
      <c r="BV16" s="673"/>
      <c r="BW16" s="673"/>
      <c r="BX16" s="673"/>
      <c r="BY16" s="673"/>
      <c r="BZ16" s="673"/>
      <c r="CA16" s="673"/>
      <c r="CB16" s="713"/>
      <c r="CD16" s="631" t="s">
        <v>253</v>
      </c>
      <c r="CE16" s="632"/>
      <c r="CF16" s="632"/>
      <c r="CG16" s="632"/>
      <c r="CH16" s="632"/>
      <c r="CI16" s="632"/>
      <c r="CJ16" s="632"/>
      <c r="CK16" s="632"/>
      <c r="CL16" s="632"/>
      <c r="CM16" s="632"/>
      <c r="CN16" s="632"/>
      <c r="CO16" s="632"/>
      <c r="CP16" s="632"/>
      <c r="CQ16" s="633"/>
      <c r="CR16" s="634">
        <v>45032</v>
      </c>
      <c r="CS16" s="635"/>
      <c r="CT16" s="635"/>
      <c r="CU16" s="635"/>
      <c r="CV16" s="635"/>
      <c r="CW16" s="635"/>
      <c r="CX16" s="635"/>
      <c r="CY16" s="636"/>
      <c r="CZ16" s="672">
        <v>0.7</v>
      </c>
      <c r="DA16" s="672"/>
      <c r="DB16" s="672"/>
      <c r="DC16" s="672"/>
      <c r="DD16" s="640" t="s">
        <v>113</v>
      </c>
      <c r="DE16" s="635"/>
      <c r="DF16" s="635"/>
      <c r="DG16" s="635"/>
      <c r="DH16" s="635"/>
      <c r="DI16" s="635"/>
      <c r="DJ16" s="635"/>
      <c r="DK16" s="635"/>
      <c r="DL16" s="635"/>
      <c r="DM16" s="635"/>
      <c r="DN16" s="635"/>
      <c r="DO16" s="635"/>
      <c r="DP16" s="636"/>
      <c r="DQ16" s="640">
        <v>30649</v>
      </c>
      <c r="DR16" s="635"/>
      <c r="DS16" s="635"/>
      <c r="DT16" s="635"/>
      <c r="DU16" s="635"/>
      <c r="DV16" s="635"/>
      <c r="DW16" s="635"/>
      <c r="DX16" s="635"/>
      <c r="DY16" s="635"/>
      <c r="DZ16" s="635"/>
      <c r="EA16" s="635"/>
      <c r="EB16" s="635"/>
      <c r="EC16" s="671"/>
    </row>
    <row r="17" spans="2:133" ht="11.25" customHeight="1" x14ac:dyDescent="0.2">
      <c r="B17" s="631" t="s">
        <v>254</v>
      </c>
      <c r="C17" s="632"/>
      <c r="D17" s="632"/>
      <c r="E17" s="632"/>
      <c r="F17" s="632"/>
      <c r="G17" s="632"/>
      <c r="H17" s="632"/>
      <c r="I17" s="632"/>
      <c r="J17" s="632"/>
      <c r="K17" s="632"/>
      <c r="L17" s="632"/>
      <c r="M17" s="632"/>
      <c r="N17" s="632"/>
      <c r="O17" s="632"/>
      <c r="P17" s="632"/>
      <c r="Q17" s="633"/>
      <c r="R17" s="634">
        <v>26122</v>
      </c>
      <c r="S17" s="635"/>
      <c r="T17" s="635"/>
      <c r="U17" s="635"/>
      <c r="V17" s="635"/>
      <c r="W17" s="635"/>
      <c r="X17" s="635"/>
      <c r="Y17" s="636"/>
      <c r="Z17" s="672">
        <v>0.4</v>
      </c>
      <c r="AA17" s="672"/>
      <c r="AB17" s="672"/>
      <c r="AC17" s="672"/>
      <c r="AD17" s="673">
        <v>26122</v>
      </c>
      <c r="AE17" s="673"/>
      <c r="AF17" s="673"/>
      <c r="AG17" s="673"/>
      <c r="AH17" s="673"/>
      <c r="AI17" s="673"/>
      <c r="AJ17" s="673"/>
      <c r="AK17" s="673"/>
      <c r="AL17" s="637">
        <v>0.7</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113</v>
      </c>
      <c r="BH17" s="635"/>
      <c r="BI17" s="635"/>
      <c r="BJ17" s="635"/>
      <c r="BK17" s="635"/>
      <c r="BL17" s="635"/>
      <c r="BM17" s="635"/>
      <c r="BN17" s="636"/>
      <c r="BO17" s="672" t="s">
        <v>113</v>
      </c>
      <c r="BP17" s="672"/>
      <c r="BQ17" s="672"/>
      <c r="BR17" s="672"/>
      <c r="BS17" s="673" t="s">
        <v>113</v>
      </c>
      <c r="BT17" s="673"/>
      <c r="BU17" s="673"/>
      <c r="BV17" s="673"/>
      <c r="BW17" s="673"/>
      <c r="BX17" s="673"/>
      <c r="BY17" s="673"/>
      <c r="BZ17" s="673"/>
      <c r="CA17" s="673"/>
      <c r="CB17" s="713"/>
      <c r="CD17" s="631" t="s">
        <v>256</v>
      </c>
      <c r="CE17" s="632"/>
      <c r="CF17" s="632"/>
      <c r="CG17" s="632"/>
      <c r="CH17" s="632"/>
      <c r="CI17" s="632"/>
      <c r="CJ17" s="632"/>
      <c r="CK17" s="632"/>
      <c r="CL17" s="632"/>
      <c r="CM17" s="632"/>
      <c r="CN17" s="632"/>
      <c r="CO17" s="632"/>
      <c r="CP17" s="632"/>
      <c r="CQ17" s="633"/>
      <c r="CR17" s="634">
        <v>3000</v>
      </c>
      <c r="CS17" s="635"/>
      <c r="CT17" s="635"/>
      <c r="CU17" s="635"/>
      <c r="CV17" s="635"/>
      <c r="CW17" s="635"/>
      <c r="CX17" s="635"/>
      <c r="CY17" s="636"/>
      <c r="CZ17" s="672">
        <v>0</v>
      </c>
      <c r="DA17" s="672"/>
      <c r="DB17" s="672"/>
      <c r="DC17" s="672"/>
      <c r="DD17" s="640" t="s">
        <v>113</v>
      </c>
      <c r="DE17" s="635"/>
      <c r="DF17" s="635"/>
      <c r="DG17" s="635"/>
      <c r="DH17" s="635"/>
      <c r="DI17" s="635"/>
      <c r="DJ17" s="635"/>
      <c r="DK17" s="635"/>
      <c r="DL17" s="635"/>
      <c r="DM17" s="635"/>
      <c r="DN17" s="635"/>
      <c r="DO17" s="635"/>
      <c r="DP17" s="636"/>
      <c r="DQ17" s="640" t="s">
        <v>113</v>
      </c>
      <c r="DR17" s="635"/>
      <c r="DS17" s="635"/>
      <c r="DT17" s="635"/>
      <c r="DU17" s="635"/>
      <c r="DV17" s="635"/>
      <c r="DW17" s="635"/>
      <c r="DX17" s="635"/>
      <c r="DY17" s="635"/>
      <c r="DZ17" s="635"/>
      <c r="EA17" s="635"/>
      <c r="EB17" s="635"/>
      <c r="EC17" s="671"/>
    </row>
    <row r="18" spans="2:133" ht="11.25" customHeight="1" x14ac:dyDescent="0.2">
      <c r="B18" s="631" t="s">
        <v>257</v>
      </c>
      <c r="C18" s="632"/>
      <c r="D18" s="632"/>
      <c r="E18" s="632"/>
      <c r="F18" s="632"/>
      <c r="G18" s="632"/>
      <c r="H18" s="632"/>
      <c r="I18" s="632"/>
      <c r="J18" s="632"/>
      <c r="K18" s="632"/>
      <c r="L18" s="632"/>
      <c r="M18" s="632"/>
      <c r="N18" s="632"/>
      <c r="O18" s="632"/>
      <c r="P18" s="632"/>
      <c r="Q18" s="633"/>
      <c r="R18" s="634">
        <v>3704</v>
      </c>
      <c r="S18" s="635"/>
      <c r="T18" s="635"/>
      <c r="U18" s="635"/>
      <c r="V18" s="635"/>
      <c r="W18" s="635"/>
      <c r="X18" s="635"/>
      <c r="Y18" s="636"/>
      <c r="Z18" s="672">
        <v>0.1</v>
      </c>
      <c r="AA18" s="672"/>
      <c r="AB18" s="672"/>
      <c r="AC18" s="672"/>
      <c r="AD18" s="673">
        <v>3704</v>
      </c>
      <c r="AE18" s="673"/>
      <c r="AF18" s="673"/>
      <c r="AG18" s="673"/>
      <c r="AH18" s="673"/>
      <c r="AI18" s="673"/>
      <c r="AJ18" s="673"/>
      <c r="AK18" s="673"/>
      <c r="AL18" s="637">
        <v>0.1</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113</v>
      </c>
      <c r="BH18" s="635"/>
      <c r="BI18" s="635"/>
      <c r="BJ18" s="635"/>
      <c r="BK18" s="635"/>
      <c r="BL18" s="635"/>
      <c r="BM18" s="635"/>
      <c r="BN18" s="636"/>
      <c r="BO18" s="672" t="s">
        <v>113</v>
      </c>
      <c r="BP18" s="672"/>
      <c r="BQ18" s="672"/>
      <c r="BR18" s="672"/>
      <c r="BS18" s="673" t="s">
        <v>113</v>
      </c>
      <c r="BT18" s="673"/>
      <c r="BU18" s="673"/>
      <c r="BV18" s="673"/>
      <c r="BW18" s="673"/>
      <c r="BX18" s="673"/>
      <c r="BY18" s="673"/>
      <c r="BZ18" s="673"/>
      <c r="CA18" s="673"/>
      <c r="CB18" s="713"/>
      <c r="CD18" s="631" t="s">
        <v>259</v>
      </c>
      <c r="CE18" s="632"/>
      <c r="CF18" s="632"/>
      <c r="CG18" s="632"/>
      <c r="CH18" s="632"/>
      <c r="CI18" s="632"/>
      <c r="CJ18" s="632"/>
      <c r="CK18" s="632"/>
      <c r="CL18" s="632"/>
      <c r="CM18" s="632"/>
      <c r="CN18" s="632"/>
      <c r="CO18" s="632"/>
      <c r="CP18" s="632"/>
      <c r="CQ18" s="633"/>
      <c r="CR18" s="634" t="s">
        <v>113</v>
      </c>
      <c r="CS18" s="635"/>
      <c r="CT18" s="635"/>
      <c r="CU18" s="635"/>
      <c r="CV18" s="635"/>
      <c r="CW18" s="635"/>
      <c r="CX18" s="635"/>
      <c r="CY18" s="636"/>
      <c r="CZ18" s="672" t="s">
        <v>113</v>
      </c>
      <c r="DA18" s="672"/>
      <c r="DB18" s="672"/>
      <c r="DC18" s="672"/>
      <c r="DD18" s="640" t="s">
        <v>113</v>
      </c>
      <c r="DE18" s="635"/>
      <c r="DF18" s="635"/>
      <c r="DG18" s="635"/>
      <c r="DH18" s="635"/>
      <c r="DI18" s="635"/>
      <c r="DJ18" s="635"/>
      <c r="DK18" s="635"/>
      <c r="DL18" s="635"/>
      <c r="DM18" s="635"/>
      <c r="DN18" s="635"/>
      <c r="DO18" s="635"/>
      <c r="DP18" s="636"/>
      <c r="DQ18" s="640" t="s">
        <v>113</v>
      </c>
      <c r="DR18" s="635"/>
      <c r="DS18" s="635"/>
      <c r="DT18" s="635"/>
      <c r="DU18" s="635"/>
      <c r="DV18" s="635"/>
      <c r="DW18" s="635"/>
      <c r="DX18" s="635"/>
      <c r="DY18" s="635"/>
      <c r="DZ18" s="635"/>
      <c r="EA18" s="635"/>
      <c r="EB18" s="635"/>
      <c r="EC18" s="671"/>
    </row>
    <row r="19" spans="2:133" ht="11.25" customHeight="1" x14ac:dyDescent="0.2">
      <c r="B19" s="631" t="s">
        <v>260</v>
      </c>
      <c r="C19" s="632"/>
      <c r="D19" s="632"/>
      <c r="E19" s="632"/>
      <c r="F19" s="632"/>
      <c r="G19" s="632"/>
      <c r="H19" s="632"/>
      <c r="I19" s="632"/>
      <c r="J19" s="632"/>
      <c r="K19" s="632"/>
      <c r="L19" s="632"/>
      <c r="M19" s="632"/>
      <c r="N19" s="632"/>
      <c r="O19" s="632"/>
      <c r="P19" s="632"/>
      <c r="Q19" s="633"/>
      <c r="R19" s="634">
        <v>19585</v>
      </c>
      <c r="S19" s="635"/>
      <c r="T19" s="635"/>
      <c r="U19" s="635"/>
      <c r="V19" s="635"/>
      <c r="W19" s="635"/>
      <c r="X19" s="635"/>
      <c r="Y19" s="636"/>
      <c r="Z19" s="672">
        <v>0.3</v>
      </c>
      <c r="AA19" s="672"/>
      <c r="AB19" s="672"/>
      <c r="AC19" s="672"/>
      <c r="AD19" s="673">
        <v>19585</v>
      </c>
      <c r="AE19" s="673"/>
      <c r="AF19" s="673"/>
      <c r="AG19" s="673"/>
      <c r="AH19" s="673"/>
      <c r="AI19" s="673"/>
      <c r="AJ19" s="673"/>
      <c r="AK19" s="673"/>
      <c r="AL19" s="637">
        <v>0.6</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t="s">
        <v>113</v>
      </c>
      <c r="BH19" s="635"/>
      <c r="BI19" s="635"/>
      <c r="BJ19" s="635"/>
      <c r="BK19" s="635"/>
      <c r="BL19" s="635"/>
      <c r="BM19" s="635"/>
      <c r="BN19" s="636"/>
      <c r="BO19" s="672" t="s">
        <v>113</v>
      </c>
      <c r="BP19" s="672"/>
      <c r="BQ19" s="672"/>
      <c r="BR19" s="672"/>
      <c r="BS19" s="673" t="s">
        <v>113</v>
      </c>
      <c r="BT19" s="673"/>
      <c r="BU19" s="673"/>
      <c r="BV19" s="673"/>
      <c r="BW19" s="673"/>
      <c r="BX19" s="673"/>
      <c r="BY19" s="673"/>
      <c r="BZ19" s="673"/>
      <c r="CA19" s="673"/>
      <c r="CB19" s="713"/>
      <c r="CD19" s="631" t="s">
        <v>262</v>
      </c>
      <c r="CE19" s="632"/>
      <c r="CF19" s="632"/>
      <c r="CG19" s="632"/>
      <c r="CH19" s="632"/>
      <c r="CI19" s="632"/>
      <c r="CJ19" s="632"/>
      <c r="CK19" s="632"/>
      <c r="CL19" s="632"/>
      <c r="CM19" s="632"/>
      <c r="CN19" s="632"/>
      <c r="CO19" s="632"/>
      <c r="CP19" s="632"/>
      <c r="CQ19" s="633"/>
      <c r="CR19" s="634" t="s">
        <v>113</v>
      </c>
      <c r="CS19" s="635"/>
      <c r="CT19" s="635"/>
      <c r="CU19" s="635"/>
      <c r="CV19" s="635"/>
      <c r="CW19" s="635"/>
      <c r="CX19" s="635"/>
      <c r="CY19" s="636"/>
      <c r="CZ19" s="672" t="s">
        <v>113</v>
      </c>
      <c r="DA19" s="672"/>
      <c r="DB19" s="672"/>
      <c r="DC19" s="672"/>
      <c r="DD19" s="640" t="s">
        <v>113</v>
      </c>
      <c r="DE19" s="635"/>
      <c r="DF19" s="635"/>
      <c r="DG19" s="635"/>
      <c r="DH19" s="635"/>
      <c r="DI19" s="635"/>
      <c r="DJ19" s="635"/>
      <c r="DK19" s="635"/>
      <c r="DL19" s="635"/>
      <c r="DM19" s="635"/>
      <c r="DN19" s="635"/>
      <c r="DO19" s="635"/>
      <c r="DP19" s="636"/>
      <c r="DQ19" s="640" t="s">
        <v>113</v>
      </c>
      <c r="DR19" s="635"/>
      <c r="DS19" s="635"/>
      <c r="DT19" s="635"/>
      <c r="DU19" s="635"/>
      <c r="DV19" s="635"/>
      <c r="DW19" s="635"/>
      <c r="DX19" s="635"/>
      <c r="DY19" s="635"/>
      <c r="DZ19" s="635"/>
      <c r="EA19" s="635"/>
      <c r="EB19" s="635"/>
      <c r="EC19" s="671"/>
    </row>
    <row r="20" spans="2:133" ht="11.25" customHeight="1" x14ac:dyDescent="0.2">
      <c r="B20" s="701" t="s">
        <v>263</v>
      </c>
      <c r="C20" s="702"/>
      <c r="D20" s="702"/>
      <c r="E20" s="702"/>
      <c r="F20" s="702"/>
      <c r="G20" s="702"/>
      <c r="H20" s="702"/>
      <c r="I20" s="702"/>
      <c r="J20" s="702"/>
      <c r="K20" s="702"/>
      <c r="L20" s="702"/>
      <c r="M20" s="702"/>
      <c r="N20" s="702"/>
      <c r="O20" s="702"/>
      <c r="P20" s="702"/>
      <c r="Q20" s="703"/>
      <c r="R20" s="634">
        <v>2833</v>
      </c>
      <c r="S20" s="635"/>
      <c r="T20" s="635"/>
      <c r="U20" s="635"/>
      <c r="V20" s="635"/>
      <c r="W20" s="635"/>
      <c r="X20" s="635"/>
      <c r="Y20" s="636"/>
      <c r="Z20" s="672">
        <v>0</v>
      </c>
      <c r="AA20" s="672"/>
      <c r="AB20" s="672"/>
      <c r="AC20" s="672"/>
      <c r="AD20" s="673">
        <v>2833</v>
      </c>
      <c r="AE20" s="673"/>
      <c r="AF20" s="673"/>
      <c r="AG20" s="673"/>
      <c r="AH20" s="673"/>
      <c r="AI20" s="673"/>
      <c r="AJ20" s="673"/>
      <c r="AK20" s="673"/>
      <c r="AL20" s="637">
        <v>0.1</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t="s">
        <v>113</v>
      </c>
      <c r="BH20" s="635"/>
      <c r="BI20" s="635"/>
      <c r="BJ20" s="635"/>
      <c r="BK20" s="635"/>
      <c r="BL20" s="635"/>
      <c r="BM20" s="635"/>
      <c r="BN20" s="636"/>
      <c r="BO20" s="672" t="s">
        <v>113</v>
      </c>
      <c r="BP20" s="672"/>
      <c r="BQ20" s="672"/>
      <c r="BR20" s="672"/>
      <c r="BS20" s="673" t="s">
        <v>113</v>
      </c>
      <c r="BT20" s="673"/>
      <c r="BU20" s="673"/>
      <c r="BV20" s="673"/>
      <c r="BW20" s="673"/>
      <c r="BX20" s="673"/>
      <c r="BY20" s="673"/>
      <c r="BZ20" s="673"/>
      <c r="CA20" s="673"/>
      <c r="CB20" s="713"/>
      <c r="CD20" s="631" t="s">
        <v>265</v>
      </c>
      <c r="CE20" s="632"/>
      <c r="CF20" s="632"/>
      <c r="CG20" s="632"/>
      <c r="CH20" s="632"/>
      <c r="CI20" s="632"/>
      <c r="CJ20" s="632"/>
      <c r="CK20" s="632"/>
      <c r="CL20" s="632"/>
      <c r="CM20" s="632"/>
      <c r="CN20" s="632"/>
      <c r="CO20" s="632"/>
      <c r="CP20" s="632"/>
      <c r="CQ20" s="633"/>
      <c r="CR20" s="634">
        <v>6603731</v>
      </c>
      <c r="CS20" s="635"/>
      <c r="CT20" s="635"/>
      <c r="CU20" s="635"/>
      <c r="CV20" s="635"/>
      <c r="CW20" s="635"/>
      <c r="CX20" s="635"/>
      <c r="CY20" s="636"/>
      <c r="CZ20" s="672">
        <v>100</v>
      </c>
      <c r="DA20" s="672"/>
      <c r="DB20" s="672"/>
      <c r="DC20" s="672"/>
      <c r="DD20" s="640">
        <v>1031264</v>
      </c>
      <c r="DE20" s="635"/>
      <c r="DF20" s="635"/>
      <c r="DG20" s="635"/>
      <c r="DH20" s="635"/>
      <c r="DI20" s="635"/>
      <c r="DJ20" s="635"/>
      <c r="DK20" s="635"/>
      <c r="DL20" s="635"/>
      <c r="DM20" s="635"/>
      <c r="DN20" s="635"/>
      <c r="DO20" s="635"/>
      <c r="DP20" s="636"/>
      <c r="DQ20" s="640">
        <v>5616727</v>
      </c>
      <c r="DR20" s="635"/>
      <c r="DS20" s="635"/>
      <c r="DT20" s="635"/>
      <c r="DU20" s="635"/>
      <c r="DV20" s="635"/>
      <c r="DW20" s="635"/>
      <c r="DX20" s="635"/>
      <c r="DY20" s="635"/>
      <c r="DZ20" s="635"/>
      <c r="EA20" s="635"/>
      <c r="EB20" s="635"/>
      <c r="EC20" s="671"/>
    </row>
    <row r="21" spans="2:133" ht="11.25" customHeight="1" x14ac:dyDescent="0.2">
      <c r="B21" s="631" t="s">
        <v>266</v>
      </c>
      <c r="C21" s="632"/>
      <c r="D21" s="632"/>
      <c r="E21" s="632"/>
      <c r="F21" s="632"/>
      <c r="G21" s="632"/>
      <c r="H21" s="632"/>
      <c r="I21" s="632"/>
      <c r="J21" s="632"/>
      <c r="K21" s="632"/>
      <c r="L21" s="632"/>
      <c r="M21" s="632"/>
      <c r="N21" s="632"/>
      <c r="O21" s="632"/>
      <c r="P21" s="632"/>
      <c r="Q21" s="633"/>
      <c r="R21" s="634">
        <v>21993</v>
      </c>
      <c r="S21" s="635"/>
      <c r="T21" s="635"/>
      <c r="U21" s="635"/>
      <c r="V21" s="635"/>
      <c r="W21" s="635"/>
      <c r="X21" s="635"/>
      <c r="Y21" s="636"/>
      <c r="Z21" s="672">
        <v>0.3</v>
      </c>
      <c r="AA21" s="672"/>
      <c r="AB21" s="672"/>
      <c r="AC21" s="672"/>
      <c r="AD21" s="673" t="s">
        <v>113</v>
      </c>
      <c r="AE21" s="673"/>
      <c r="AF21" s="673"/>
      <c r="AG21" s="673"/>
      <c r="AH21" s="673"/>
      <c r="AI21" s="673"/>
      <c r="AJ21" s="673"/>
      <c r="AK21" s="673"/>
      <c r="AL21" s="637" t="s">
        <v>113</v>
      </c>
      <c r="AM21" s="638"/>
      <c r="AN21" s="638"/>
      <c r="AO21" s="674"/>
      <c r="AP21" s="631" t="s">
        <v>267</v>
      </c>
      <c r="AQ21" s="711"/>
      <c r="AR21" s="711"/>
      <c r="AS21" s="711"/>
      <c r="AT21" s="711"/>
      <c r="AU21" s="711"/>
      <c r="AV21" s="711"/>
      <c r="AW21" s="711"/>
      <c r="AX21" s="711"/>
      <c r="AY21" s="711"/>
      <c r="AZ21" s="711"/>
      <c r="BA21" s="711"/>
      <c r="BB21" s="711"/>
      <c r="BC21" s="711"/>
      <c r="BD21" s="711"/>
      <c r="BE21" s="711"/>
      <c r="BF21" s="712"/>
      <c r="BG21" s="634" t="s">
        <v>113</v>
      </c>
      <c r="BH21" s="635"/>
      <c r="BI21" s="635"/>
      <c r="BJ21" s="635"/>
      <c r="BK21" s="635"/>
      <c r="BL21" s="635"/>
      <c r="BM21" s="635"/>
      <c r="BN21" s="636"/>
      <c r="BO21" s="672" t="s">
        <v>113</v>
      </c>
      <c r="BP21" s="672"/>
      <c r="BQ21" s="672"/>
      <c r="BR21" s="672"/>
      <c r="BS21" s="673" t="s">
        <v>113</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268</v>
      </c>
      <c r="C22" s="632"/>
      <c r="D22" s="632"/>
      <c r="E22" s="632"/>
      <c r="F22" s="632"/>
      <c r="G22" s="632"/>
      <c r="H22" s="632"/>
      <c r="I22" s="632"/>
      <c r="J22" s="632"/>
      <c r="K22" s="632"/>
      <c r="L22" s="632"/>
      <c r="M22" s="632"/>
      <c r="N22" s="632"/>
      <c r="O22" s="632"/>
      <c r="P22" s="632"/>
      <c r="Q22" s="633"/>
      <c r="R22" s="634" t="s">
        <v>113</v>
      </c>
      <c r="S22" s="635"/>
      <c r="T22" s="635"/>
      <c r="U22" s="635"/>
      <c r="V22" s="635"/>
      <c r="W22" s="635"/>
      <c r="X22" s="635"/>
      <c r="Y22" s="636"/>
      <c r="Z22" s="672" t="s">
        <v>113</v>
      </c>
      <c r="AA22" s="672"/>
      <c r="AB22" s="672"/>
      <c r="AC22" s="672"/>
      <c r="AD22" s="673" t="s">
        <v>113</v>
      </c>
      <c r="AE22" s="673"/>
      <c r="AF22" s="673"/>
      <c r="AG22" s="673"/>
      <c r="AH22" s="673"/>
      <c r="AI22" s="673"/>
      <c r="AJ22" s="673"/>
      <c r="AK22" s="673"/>
      <c r="AL22" s="637" t="s">
        <v>113</v>
      </c>
      <c r="AM22" s="638"/>
      <c r="AN22" s="638"/>
      <c r="AO22" s="674"/>
      <c r="AP22" s="631" t="s">
        <v>269</v>
      </c>
      <c r="AQ22" s="711"/>
      <c r="AR22" s="711"/>
      <c r="AS22" s="711"/>
      <c r="AT22" s="711"/>
      <c r="AU22" s="711"/>
      <c r="AV22" s="711"/>
      <c r="AW22" s="711"/>
      <c r="AX22" s="711"/>
      <c r="AY22" s="711"/>
      <c r="AZ22" s="711"/>
      <c r="BA22" s="711"/>
      <c r="BB22" s="711"/>
      <c r="BC22" s="711"/>
      <c r="BD22" s="711"/>
      <c r="BE22" s="711"/>
      <c r="BF22" s="712"/>
      <c r="BG22" s="634" t="s">
        <v>113</v>
      </c>
      <c r="BH22" s="635"/>
      <c r="BI22" s="635"/>
      <c r="BJ22" s="635"/>
      <c r="BK22" s="635"/>
      <c r="BL22" s="635"/>
      <c r="BM22" s="635"/>
      <c r="BN22" s="636"/>
      <c r="BO22" s="672" t="s">
        <v>113</v>
      </c>
      <c r="BP22" s="672"/>
      <c r="BQ22" s="672"/>
      <c r="BR22" s="672"/>
      <c r="BS22" s="673" t="s">
        <v>113</v>
      </c>
      <c r="BT22" s="673"/>
      <c r="BU22" s="673"/>
      <c r="BV22" s="673"/>
      <c r="BW22" s="673"/>
      <c r="BX22" s="673"/>
      <c r="BY22" s="673"/>
      <c r="BZ22" s="673"/>
      <c r="CA22" s="673"/>
      <c r="CB22" s="713"/>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271</v>
      </c>
      <c r="C23" s="632"/>
      <c r="D23" s="632"/>
      <c r="E23" s="632"/>
      <c r="F23" s="632"/>
      <c r="G23" s="632"/>
      <c r="H23" s="632"/>
      <c r="I23" s="632"/>
      <c r="J23" s="632"/>
      <c r="K23" s="632"/>
      <c r="L23" s="632"/>
      <c r="M23" s="632"/>
      <c r="N23" s="632"/>
      <c r="O23" s="632"/>
      <c r="P23" s="632"/>
      <c r="Q23" s="633"/>
      <c r="R23" s="634">
        <v>21990</v>
      </c>
      <c r="S23" s="635"/>
      <c r="T23" s="635"/>
      <c r="U23" s="635"/>
      <c r="V23" s="635"/>
      <c r="W23" s="635"/>
      <c r="X23" s="635"/>
      <c r="Y23" s="636"/>
      <c r="Z23" s="672">
        <v>0.3</v>
      </c>
      <c r="AA23" s="672"/>
      <c r="AB23" s="672"/>
      <c r="AC23" s="672"/>
      <c r="AD23" s="673" t="s">
        <v>113</v>
      </c>
      <c r="AE23" s="673"/>
      <c r="AF23" s="673"/>
      <c r="AG23" s="673"/>
      <c r="AH23" s="673"/>
      <c r="AI23" s="673"/>
      <c r="AJ23" s="673"/>
      <c r="AK23" s="673"/>
      <c r="AL23" s="637" t="s">
        <v>113</v>
      </c>
      <c r="AM23" s="638"/>
      <c r="AN23" s="638"/>
      <c r="AO23" s="674"/>
      <c r="AP23" s="631" t="s">
        <v>272</v>
      </c>
      <c r="AQ23" s="711"/>
      <c r="AR23" s="711"/>
      <c r="AS23" s="711"/>
      <c r="AT23" s="711"/>
      <c r="AU23" s="711"/>
      <c r="AV23" s="711"/>
      <c r="AW23" s="711"/>
      <c r="AX23" s="711"/>
      <c r="AY23" s="711"/>
      <c r="AZ23" s="711"/>
      <c r="BA23" s="711"/>
      <c r="BB23" s="711"/>
      <c r="BC23" s="711"/>
      <c r="BD23" s="711"/>
      <c r="BE23" s="711"/>
      <c r="BF23" s="712"/>
      <c r="BG23" s="634" t="s">
        <v>113</v>
      </c>
      <c r="BH23" s="635"/>
      <c r="BI23" s="635"/>
      <c r="BJ23" s="635"/>
      <c r="BK23" s="635"/>
      <c r="BL23" s="635"/>
      <c r="BM23" s="635"/>
      <c r="BN23" s="636"/>
      <c r="BO23" s="672" t="s">
        <v>113</v>
      </c>
      <c r="BP23" s="672"/>
      <c r="BQ23" s="672"/>
      <c r="BR23" s="672"/>
      <c r="BS23" s="673" t="s">
        <v>113</v>
      </c>
      <c r="BT23" s="673"/>
      <c r="BU23" s="673"/>
      <c r="BV23" s="673"/>
      <c r="BW23" s="673"/>
      <c r="BX23" s="673"/>
      <c r="BY23" s="673"/>
      <c r="BZ23" s="673"/>
      <c r="CA23" s="673"/>
      <c r="CB23" s="713"/>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x14ac:dyDescent="0.2">
      <c r="B24" s="631" t="s">
        <v>278</v>
      </c>
      <c r="C24" s="632"/>
      <c r="D24" s="632"/>
      <c r="E24" s="632"/>
      <c r="F24" s="632"/>
      <c r="G24" s="632"/>
      <c r="H24" s="632"/>
      <c r="I24" s="632"/>
      <c r="J24" s="632"/>
      <c r="K24" s="632"/>
      <c r="L24" s="632"/>
      <c r="M24" s="632"/>
      <c r="N24" s="632"/>
      <c r="O24" s="632"/>
      <c r="P24" s="632"/>
      <c r="Q24" s="633"/>
      <c r="R24" s="634">
        <v>3</v>
      </c>
      <c r="S24" s="635"/>
      <c r="T24" s="635"/>
      <c r="U24" s="635"/>
      <c r="V24" s="635"/>
      <c r="W24" s="635"/>
      <c r="X24" s="635"/>
      <c r="Y24" s="636"/>
      <c r="Z24" s="672">
        <v>0</v>
      </c>
      <c r="AA24" s="672"/>
      <c r="AB24" s="672"/>
      <c r="AC24" s="672"/>
      <c r="AD24" s="673" t="s">
        <v>113</v>
      </c>
      <c r="AE24" s="673"/>
      <c r="AF24" s="673"/>
      <c r="AG24" s="673"/>
      <c r="AH24" s="673"/>
      <c r="AI24" s="673"/>
      <c r="AJ24" s="673"/>
      <c r="AK24" s="673"/>
      <c r="AL24" s="637" t="s">
        <v>113</v>
      </c>
      <c r="AM24" s="638"/>
      <c r="AN24" s="638"/>
      <c r="AO24" s="674"/>
      <c r="AP24" s="631" t="s">
        <v>279</v>
      </c>
      <c r="AQ24" s="711"/>
      <c r="AR24" s="711"/>
      <c r="AS24" s="711"/>
      <c r="AT24" s="711"/>
      <c r="AU24" s="711"/>
      <c r="AV24" s="711"/>
      <c r="AW24" s="711"/>
      <c r="AX24" s="711"/>
      <c r="AY24" s="711"/>
      <c r="AZ24" s="711"/>
      <c r="BA24" s="711"/>
      <c r="BB24" s="711"/>
      <c r="BC24" s="711"/>
      <c r="BD24" s="711"/>
      <c r="BE24" s="711"/>
      <c r="BF24" s="712"/>
      <c r="BG24" s="634" t="s">
        <v>113</v>
      </c>
      <c r="BH24" s="635"/>
      <c r="BI24" s="635"/>
      <c r="BJ24" s="635"/>
      <c r="BK24" s="635"/>
      <c r="BL24" s="635"/>
      <c r="BM24" s="635"/>
      <c r="BN24" s="636"/>
      <c r="BO24" s="672" t="s">
        <v>113</v>
      </c>
      <c r="BP24" s="672"/>
      <c r="BQ24" s="672"/>
      <c r="BR24" s="672"/>
      <c r="BS24" s="673" t="s">
        <v>113</v>
      </c>
      <c r="BT24" s="673"/>
      <c r="BU24" s="673"/>
      <c r="BV24" s="673"/>
      <c r="BW24" s="673"/>
      <c r="BX24" s="673"/>
      <c r="BY24" s="673"/>
      <c r="BZ24" s="673"/>
      <c r="CA24" s="673"/>
      <c r="CB24" s="713"/>
      <c r="CD24" s="692" t="s">
        <v>280</v>
      </c>
      <c r="CE24" s="693"/>
      <c r="CF24" s="693"/>
      <c r="CG24" s="693"/>
      <c r="CH24" s="693"/>
      <c r="CI24" s="693"/>
      <c r="CJ24" s="693"/>
      <c r="CK24" s="693"/>
      <c r="CL24" s="693"/>
      <c r="CM24" s="693"/>
      <c r="CN24" s="693"/>
      <c r="CO24" s="693"/>
      <c r="CP24" s="693"/>
      <c r="CQ24" s="694"/>
      <c r="CR24" s="689">
        <v>1178252</v>
      </c>
      <c r="CS24" s="690"/>
      <c r="CT24" s="690"/>
      <c r="CU24" s="690"/>
      <c r="CV24" s="690"/>
      <c r="CW24" s="690"/>
      <c r="CX24" s="690"/>
      <c r="CY24" s="715"/>
      <c r="CZ24" s="716">
        <v>17.8</v>
      </c>
      <c r="DA24" s="698"/>
      <c r="DB24" s="698"/>
      <c r="DC24" s="718"/>
      <c r="DD24" s="714">
        <v>928514</v>
      </c>
      <c r="DE24" s="690"/>
      <c r="DF24" s="690"/>
      <c r="DG24" s="690"/>
      <c r="DH24" s="690"/>
      <c r="DI24" s="690"/>
      <c r="DJ24" s="690"/>
      <c r="DK24" s="715"/>
      <c r="DL24" s="714">
        <v>923865</v>
      </c>
      <c r="DM24" s="690"/>
      <c r="DN24" s="690"/>
      <c r="DO24" s="690"/>
      <c r="DP24" s="690"/>
      <c r="DQ24" s="690"/>
      <c r="DR24" s="690"/>
      <c r="DS24" s="690"/>
      <c r="DT24" s="690"/>
      <c r="DU24" s="690"/>
      <c r="DV24" s="715"/>
      <c r="DW24" s="716">
        <v>26.2</v>
      </c>
      <c r="DX24" s="698"/>
      <c r="DY24" s="698"/>
      <c r="DZ24" s="698"/>
      <c r="EA24" s="698"/>
      <c r="EB24" s="698"/>
      <c r="EC24" s="717"/>
    </row>
    <row r="25" spans="2:133" ht="11.25" customHeight="1" x14ac:dyDescent="0.2">
      <c r="B25" s="631" t="s">
        <v>281</v>
      </c>
      <c r="C25" s="632"/>
      <c r="D25" s="632"/>
      <c r="E25" s="632"/>
      <c r="F25" s="632"/>
      <c r="G25" s="632"/>
      <c r="H25" s="632"/>
      <c r="I25" s="632"/>
      <c r="J25" s="632"/>
      <c r="K25" s="632"/>
      <c r="L25" s="632"/>
      <c r="M25" s="632"/>
      <c r="N25" s="632"/>
      <c r="O25" s="632"/>
      <c r="P25" s="632"/>
      <c r="Q25" s="633"/>
      <c r="R25" s="634">
        <v>3498330</v>
      </c>
      <c r="S25" s="635"/>
      <c r="T25" s="635"/>
      <c r="U25" s="635"/>
      <c r="V25" s="635"/>
      <c r="W25" s="635"/>
      <c r="X25" s="635"/>
      <c r="Y25" s="636"/>
      <c r="Z25" s="672">
        <v>49.2</v>
      </c>
      <c r="AA25" s="672"/>
      <c r="AB25" s="672"/>
      <c r="AC25" s="672"/>
      <c r="AD25" s="673">
        <v>3476337</v>
      </c>
      <c r="AE25" s="673"/>
      <c r="AF25" s="673"/>
      <c r="AG25" s="673"/>
      <c r="AH25" s="673"/>
      <c r="AI25" s="673"/>
      <c r="AJ25" s="673"/>
      <c r="AK25" s="673"/>
      <c r="AL25" s="637">
        <v>98.5</v>
      </c>
      <c r="AM25" s="638"/>
      <c r="AN25" s="638"/>
      <c r="AO25" s="674"/>
      <c r="AP25" s="631" t="s">
        <v>282</v>
      </c>
      <c r="AQ25" s="711"/>
      <c r="AR25" s="711"/>
      <c r="AS25" s="711"/>
      <c r="AT25" s="711"/>
      <c r="AU25" s="711"/>
      <c r="AV25" s="711"/>
      <c r="AW25" s="711"/>
      <c r="AX25" s="711"/>
      <c r="AY25" s="711"/>
      <c r="AZ25" s="711"/>
      <c r="BA25" s="711"/>
      <c r="BB25" s="711"/>
      <c r="BC25" s="711"/>
      <c r="BD25" s="711"/>
      <c r="BE25" s="711"/>
      <c r="BF25" s="712"/>
      <c r="BG25" s="634" t="s">
        <v>113</v>
      </c>
      <c r="BH25" s="635"/>
      <c r="BI25" s="635"/>
      <c r="BJ25" s="635"/>
      <c r="BK25" s="635"/>
      <c r="BL25" s="635"/>
      <c r="BM25" s="635"/>
      <c r="BN25" s="636"/>
      <c r="BO25" s="672" t="s">
        <v>113</v>
      </c>
      <c r="BP25" s="672"/>
      <c r="BQ25" s="672"/>
      <c r="BR25" s="672"/>
      <c r="BS25" s="673" t="s">
        <v>113</v>
      </c>
      <c r="BT25" s="673"/>
      <c r="BU25" s="673"/>
      <c r="BV25" s="673"/>
      <c r="BW25" s="673"/>
      <c r="BX25" s="673"/>
      <c r="BY25" s="673"/>
      <c r="BZ25" s="673"/>
      <c r="CA25" s="673"/>
      <c r="CB25" s="713"/>
      <c r="CD25" s="631" t="s">
        <v>283</v>
      </c>
      <c r="CE25" s="632"/>
      <c r="CF25" s="632"/>
      <c r="CG25" s="632"/>
      <c r="CH25" s="632"/>
      <c r="CI25" s="632"/>
      <c r="CJ25" s="632"/>
      <c r="CK25" s="632"/>
      <c r="CL25" s="632"/>
      <c r="CM25" s="632"/>
      <c r="CN25" s="632"/>
      <c r="CO25" s="632"/>
      <c r="CP25" s="632"/>
      <c r="CQ25" s="633"/>
      <c r="CR25" s="634">
        <v>887896</v>
      </c>
      <c r="CS25" s="647"/>
      <c r="CT25" s="647"/>
      <c r="CU25" s="647"/>
      <c r="CV25" s="647"/>
      <c r="CW25" s="647"/>
      <c r="CX25" s="647"/>
      <c r="CY25" s="648"/>
      <c r="CZ25" s="637">
        <v>13.4</v>
      </c>
      <c r="DA25" s="649"/>
      <c r="DB25" s="649"/>
      <c r="DC25" s="650"/>
      <c r="DD25" s="640">
        <v>837596</v>
      </c>
      <c r="DE25" s="647"/>
      <c r="DF25" s="647"/>
      <c r="DG25" s="647"/>
      <c r="DH25" s="647"/>
      <c r="DI25" s="647"/>
      <c r="DJ25" s="647"/>
      <c r="DK25" s="648"/>
      <c r="DL25" s="640">
        <v>837374</v>
      </c>
      <c r="DM25" s="647"/>
      <c r="DN25" s="647"/>
      <c r="DO25" s="647"/>
      <c r="DP25" s="647"/>
      <c r="DQ25" s="647"/>
      <c r="DR25" s="647"/>
      <c r="DS25" s="647"/>
      <c r="DT25" s="647"/>
      <c r="DU25" s="647"/>
      <c r="DV25" s="648"/>
      <c r="DW25" s="637">
        <v>23.7</v>
      </c>
      <c r="DX25" s="649"/>
      <c r="DY25" s="649"/>
      <c r="DZ25" s="649"/>
      <c r="EA25" s="649"/>
      <c r="EB25" s="649"/>
      <c r="EC25" s="661"/>
    </row>
    <row r="26" spans="2:133" ht="11.25" customHeight="1" x14ac:dyDescent="0.2">
      <c r="B26" s="631" t="s">
        <v>284</v>
      </c>
      <c r="C26" s="632"/>
      <c r="D26" s="632"/>
      <c r="E26" s="632"/>
      <c r="F26" s="632"/>
      <c r="G26" s="632"/>
      <c r="H26" s="632"/>
      <c r="I26" s="632"/>
      <c r="J26" s="632"/>
      <c r="K26" s="632"/>
      <c r="L26" s="632"/>
      <c r="M26" s="632"/>
      <c r="N26" s="632"/>
      <c r="O26" s="632"/>
      <c r="P26" s="632"/>
      <c r="Q26" s="633"/>
      <c r="R26" s="634" t="s">
        <v>113</v>
      </c>
      <c r="S26" s="635"/>
      <c r="T26" s="635"/>
      <c r="U26" s="635"/>
      <c r="V26" s="635"/>
      <c r="W26" s="635"/>
      <c r="X26" s="635"/>
      <c r="Y26" s="636"/>
      <c r="Z26" s="672" t="s">
        <v>113</v>
      </c>
      <c r="AA26" s="672"/>
      <c r="AB26" s="672"/>
      <c r="AC26" s="672"/>
      <c r="AD26" s="673" t="s">
        <v>113</v>
      </c>
      <c r="AE26" s="673"/>
      <c r="AF26" s="673"/>
      <c r="AG26" s="673"/>
      <c r="AH26" s="673"/>
      <c r="AI26" s="673"/>
      <c r="AJ26" s="673"/>
      <c r="AK26" s="673"/>
      <c r="AL26" s="637" t="s">
        <v>113</v>
      </c>
      <c r="AM26" s="638"/>
      <c r="AN26" s="638"/>
      <c r="AO26" s="674"/>
      <c r="AP26" s="631" t="s">
        <v>285</v>
      </c>
      <c r="AQ26" s="711"/>
      <c r="AR26" s="711"/>
      <c r="AS26" s="711"/>
      <c r="AT26" s="711"/>
      <c r="AU26" s="711"/>
      <c r="AV26" s="711"/>
      <c r="AW26" s="711"/>
      <c r="AX26" s="711"/>
      <c r="AY26" s="711"/>
      <c r="AZ26" s="711"/>
      <c r="BA26" s="711"/>
      <c r="BB26" s="711"/>
      <c r="BC26" s="711"/>
      <c r="BD26" s="711"/>
      <c r="BE26" s="711"/>
      <c r="BF26" s="712"/>
      <c r="BG26" s="634" t="s">
        <v>113</v>
      </c>
      <c r="BH26" s="635"/>
      <c r="BI26" s="635"/>
      <c r="BJ26" s="635"/>
      <c r="BK26" s="635"/>
      <c r="BL26" s="635"/>
      <c r="BM26" s="635"/>
      <c r="BN26" s="636"/>
      <c r="BO26" s="672" t="s">
        <v>113</v>
      </c>
      <c r="BP26" s="672"/>
      <c r="BQ26" s="672"/>
      <c r="BR26" s="672"/>
      <c r="BS26" s="673" t="s">
        <v>113</v>
      </c>
      <c r="BT26" s="673"/>
      <c r="BU26" s="673"/>
      <c r="BV26" s="673"/>
      <c r="BW26" s="673"/>
      <c r="BX26" s="673"/>
      <c r="BY26" s="673"/>
      <c r="BZ26" s="673"/>
      <c r="CA26" s="673"/>
      <c r="CB26" s="713"/>
      <c r="CD26" s="631" t="s">
        <v>286</v>
      </c>
      <c r="CE26" s="632"/>
      <c r="CF26" s="632"/>
      <c r="CG26" s="632"/>
      <c r="CH26" s="632"/>
      <c r="CI26" s="632"/>
      <c r="CJ26" s="632"/>
      <c r="CK26" s="632"/>
      <c r="CL26" s="632"/>
      <c r="CM26" s="632"/>
      <c r="CN26" s="632"/>
      <c r="CO26" s="632"/>
      <c r="CP26" s="632"/>
      <c r="CQ26" s="633"/>
      <c r="CR26" s="634">
        <v>561613</v>
      </c>
      <c r="CS26" s="635"/>
      <c r="CT26" s="635"/>
      <c r="CU26" s="635"/>
      <c r="CV26" s="635"/>
      <c r="CW26" s="635"/>
      <c r="CX26" s="635"/>
      <c r="CY26" s="636"/>
      <c r="CZ26" s="637">
        <v>8.5</v>
      </c>
      <c r="DA26" s="649"/>
      <c r="DB26" s="649"/>
      <c r="DC26" s="650"/>
      <c r="DD26" s="640">
        <v>522405</v>
      </c>
      <c r="DE26" s="635"/>
      <c r="DF26" s="635"/>
      <c r="DG26" s="635"/>
      <c r="DH26" s="635"/>
      <c r="DI26" s="635"/>
      <c r="DJ26" s="635"/>
      <c r="DK26" s="636"/>
      <c r="DL26" s="640" t="s">
        <v>113</v>
      </c>
      <c r="DM26" s="635"/>
      <c r="DN26" s="635"/>
      <c r="DO26" s="635"/>
      <c r="DP26" s="635"/>
      <c r="DQ26" s="635"/>
      <c r="DR26" s="635"/>
      <c r="DS26" s="635"/>
      <c r="DT26" s="635"/>
      <c r="DU26" s="635"/>
      <c r="DV26" s="636"/>
      <c r="DW26" s="637" t="s">
        <v>113</v>
      </c>
      <c r="DX26" s="649"/>
      <c r="DY26" s="649"/>
      <c r="DZ26" s="649"/>
      <c r="EA26" s="649"/>
      <c r="EB26" s="649"/>
      <c r="EC26" s="661"/>
    </row>
    <row r="27" spans="2:133" ht="11.25" customHeight="1" x14ac:dyDescent="0.2">
      <c r="B27" s="631" t="s">
        <v>287</v>
      </c>
      <c r="C27" s="632"/>
      <c r="D27" s="632"/>
      <c r="E27" s="632"/>
      <c r="F27" s="632"/>
      <c r="G27" s="632"/>
      <c r="H27" s="632"/>
      <c r="I27" s="632"/>
      <c r="J27" s="632"/>
      <c r="K27" s="632"/>
      <c r="L27" s="632"/>
      <c r="M27" s="632"/>
      <c r="N27" s="632"/>
      <c r="O27" s="632"/>
      <c r="P27" s="632"/>
      <c r="Q27" s="633"/>
      <c r="R27" s="634">
        <v>11677</v>
      </c>
      <c r="S27" s="635"/>
      <c r="T27" s="635"/>
      <c r="U27" s="635"/>
      <c r="V27" s="635"/>
      <c r="W27" s="635"/>
      <c r="X27" s="635"/>
      <c r="Y27" s="636"/>
      <c r="Z27" s="672">
        <v>0.2</v>
      </c>
      <c r="AA27" s="672"/>
      <c r="AB27" s="672"/>
      <c r="AC27" s="672"/>
      <c r="AD27" s="673">
        <v>5</v>
      </c>
      <c r="AE27" s="673"/>
      <c r="AF27" s="673"/>
      <c r="AG27" s="673"/>
      <c r="AH27" s="673"/>
      <c r="AI27" s="673"/>
      <c r="AJ27" s="673"/>
      <c r="AK27" s="673"/>
      <c r="AL27" s="637">
        <v>0</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3279728</v>
      </c>
      <c r="BH27" s="635"/>
      <c r="BI27" s="635"/>
      <c r="BJ27" s="635"/>
      <c r="BK27" s="635"/>
      <c r="BL27" s="635"/>
      <c r="BM27" s="635"/>
      <c r="BN27" s="636"/>
      <c r="BO27" s="672">
        <v>100</v>
      </c>
      <c r="BP27" s="672"/>
      <c r="BQ27" s="672"/>
      <c r="BR27" s="672"/>
      <c r="BS27" s="673" t="s">
        <v>113</v>
      </c>
      <c r="BT27" s="673"/>
      <c r="BU27" s="673"/>
      <c r="BV27" s="673"/>
      <c r="BW27" s="673"/>
      <c r="BX27" s="673"/>
      <c r="BY27" s="673"/>
      <c r="BZ27" s="673"/>
      <c r="CA27" s="673"/>
      <c r="CB27" s="713"/>
      <c r="CD27" s="631" t="s">
        <v>289</v>
      </c>
      <c r="CE27" s="632"/>
      <c r="CF27" s="632"/>
      <c r="CG27" s="632"/>
      <c r="CH27" s="632"/>
      <c r="CI27" s="632"/>
      <c r="CJ27" s="632"/>
      <c r="CK27" s="632"/>
      <c r="CL27" s="632"/>
      <c r="CM27" s="632"/>
      <c r="CN27" s="632"/>
      <c r="CO27" s="632"/>
      <c r="CP27" s="632"/>
      <c r="CQ27" s="633"/>
      <c r="CR27" s="634">
        <v>287356</v>
      </c>
      <c r="CS27" s="647"/>
      <c r="CT27" s="647"/>
      <c r="CU27" s="647"/>
      <c r="CV27" s="647"/>
      <c r="CW27" s="647"/>
      <c r="CX27" s="647"/>
      <c r="CY27" s="648"/>
      <c r="CZ27" s="637">
        <v>4.4000000000000004</v>
      </c>
      <c r="DA27" s="649"/>
      <c r="DB27" s="649"/>
      <c r="DC27" s="650"/>
      <c r="DD27" s="640">
        <v>90918</v>
      </c>
      <c r="DE27" s="647"/>
      <c r="DF27" s="647"/>
      <c r="DG27" s="647"/>
      <c r="DH27" s="647"/>
      <c r="DI27" s="647"/>
      <c r="DJ27" s="647"/>
      <c r="DK27" s="648"/>
      <c r="DL27" s="640">
        <v>86491</v>
      </c>
      <c r="DM27" s="647"/>
      <c r="DN27" s="647"/>
      <c r="DO27" s="647"/>
      <c r="DP27" s="647"/>
      <c r="DQ27" s="647"/>
      <c r="DR27" s="647"/>
      <c r="DS27" s="647"/>
      <c r="DT27" s="647"/>
      <c r="DU27" s="647"/>
      <c r="DV27" s="648"/>
      <c r="DW27" s="637">
        <v>2.5</v>
      </c>
      <c r="DX27" s="649"/>
      <c r="DY27" s="649"/>
      <c r="DZ27" s="649"/>
      <c r="EA27" s="649"/>
      <c r="EB27" s="649"/>
      <c r="EC27" s="661"/>
    </row>
    <row r="28" spans="2:133" ht="11.25" customHeight="1" x14ac:dyDescent="0.2">
      <c r="B28" s="631" t="s">
        <v>290</v>
      </c>
      <c r="C28" s="632"/>
      <c r="D28" s="632"/>
      <c r="E28" s="632"/>
      <c r="F28" s="632"/>
      <c r="G28" s="632"/>
      <c r="H28" s="632"/>
      <c r="I28" s="632"/>
      <c r="J28" s="632"/>
      <c r="K28" s="632"/>
      <c r="L28" s="632"/>
      <c r="M28" s="632"/>
      <c r="N28" s="632"/>
      <c r="O28" s="632"/>
      <c r="P28" s="632"/>
      <c r="Q28" s="633"/>
      <c r="R28" s="634">
        <v>39940</v>
      </c>
      <c r="S28" s="635"/>
      <c r="T28" s="635"/>
      <c r="U28" s="635"/>
      <c r="V28" s="635"/>
      <c r="W28" s="635"/>
      <c r="X28" s="635"/>
      <c r="Y28" s="636"/>
      <c r="Z28" s="672">
        <v>0.6</v>
      </c>
      <c r="AA28" s="672"/>
      <c r="AB28" s="672"/>
      <c r="AC28" s="672"/>
      <c r="AD28" s="673">
        <v>3699</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3000</v>
      </c>
      <c r="CS28" s="635"/>
      <c r="CT28" s="635"/>
      <c r="CU28" s="635"/>
      <c r="CV28" s="635"/>
      <c r="CW28" s="635"/>
      <c r="CX28" s="635"/>
      <c r="CY28" s="636"/>
      <c r="CZ28" s="637">
        <v>0</v>
      </c>
      <c r="DA28" s="649"/>
      <c r="DB28" s="649"/>
      <c r="DC28" s="650"/>
      <c r="DD28" s="640" t="s">
        <v>113</v>
      </c>
      <c r="DE28" s="635"/>
      <c r="DF28" s="635"/>
      <c r="DG28" s="635"/>
      <c r="DH28" s="635"/>
      <c r="DI28" s="635"/>
      <c r="DJ28" s="635"/>
      <c r="DK28" s="636"/>
      <c r="DL28" s="640" t="s">
        <v>113</v>
      </c>
      <c r="DM28" s="635"/>
      <c r="DN28" s="635"/>
      <c r="DO28" s="635"/>
      <c r="DP28" s="635"/>
      <c r="DQ28" s="635"/>
      <c r="DR28" s="635"/>
      <c r="DS28" s="635"/>
      <c r="DT28" s="635"/>
      <c r="DU28" s="635"/>
      <c r="DV28" s="636"/>
      <c r="DW28" s="637" t="s">
        <v>113</v>
      </c>
      <c r="DX28" s="649"/>
      <c r="DY28" s="649"/>
      <c r="DZ28" s="649"/>
      <c r="EA28" s="649"/>
      <c r="EB28" s="649"/>
      <c r="EC28" s="661"/>
    </row>
    <row r="29" spans="2:133" ht="11.25" customHeight="1" x14ac:dyDescent="0.2">
      <c r="B29" s="631" t="s">
        <v>292</v>
      </c>
      <c r="C29" s="632"/>
      <c r="D29" s="632"/>
      <c r="E29" s="632"/>
      <c r="F29" s="632"/>
      <c r="G29" s="632"/>
      <c r="H29" s="632"/>
      <c r="I29" s="632"/>
      <c r="J29" s="632"/>
      <c r="K29" s="632"/>
      <c r="L29" s="632"/>
      <c r="M29" s="632"/>
      <c r="N29" s="632"/>
      <c r="O29" s="632"/>
      <c r="P29" s="632"/>
      <c r="Q29" s="633"/>
      <c r="R29" s="634">
        <v>2468</v>
      </c>
      <c r="S29" s="635"/>
      <c r="T29" s="635"/>
      <c r="U29" s="635"/>
      <c r="V29" s="635"/>
      <c r="W29" s="635"/>
      <c r="X29" s="635"/>
      <c r="Y29" s="636"/>
      <c r="Z29" s="672">
        <v>0</v>
      </c>
      <c r="AA29" s="672"/>
      <c r="AB29" s="672"/>
      <c r="AC29" s="672"/>
      <c r="AD29" s="673" t="s">
        <v>113</v>
      </c>
      <c r="AE29" s="673"/>
      <c r="AF29" s="673"/>
      <c r="AG29" s="673"/>
      <c r="AH29" s="673"/>
      <c r="AI29" s="673"/>
      <c r="AJ29" s="673"/>
      <c r="AK29" s="673"/>
      <c r="AL29" s="637" t="s">
        <v>113</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293</v>
      </c>
      <c r="CE29" s="654"/>
      <c r="CF29" s="631" t="s">
        <v>66</v>
      </c>
      <c r="CG29" s="632"/>
      <c r="CH29" s="632"/>
      <c r="CI29" s="632"/>
      <c r="CJ29" s="632"/>
      <c r="CK29" s="632"/>
      <c r="CL29" s="632"/>
      <c r="CM29" s="632"/>
      <c r="CN29" s="632"/>
      <c r="CO29" s="632"/>
      <c r="CP29" s="632"/>
      <c r="CQ29" s="633"/>
      <c r="CR29" s="634">
        <v>3000</v>
      </c>
      <c r="CS29" s="647"/>
      <c r="CT29" s="647"/>
      <c r="CU29" s="647"/>
      <c r="CV29" s="647"/>
      <c r="CW29" s="647"/>
      <c r="CX29" s="647"/>
      <c r="CY29" s="648"/>
      <c r="CZ29" s="637">
        <v>0</v>
      </c>
      <c r="DA29" s="649"/>
      <c r="DB29" s="649"/>
      <c r="DC29" s="650"/>
      <c r="DD29" s="640" t="s">
        <v>113</v>
      </c>
      <c r="DE29" s="647"/>
      <c r="DF29" s="647"/>
      <c r="DG29" s="647"/>
      <c r="DH29" s="647"/>
      <c r="DI29" s="647"/>
      <c r="DJ29" s="647"/>
      <c r="DK29" s="648"/>
      <c r="DL29" s="640" t="s">
        <v>113</v>
      </c>
      <c r="DM29" s="647"/>
      <c r="DN29" s="647"/>
      <c r="DO29" s="647"/>
      <c r="DP29" s="647"/>
      <c r="DQ29" s="647"/>
      <c r="DR29" s="647"/>
      <c r="DS29" s="647"/>
      <c r="DT29" s="647"/>
      <c r="DU29" s="647"/>
      <c r="DV29" s="648"/>
      <c r="DW29" s="637" t="s">
        <v>113</v>
      </c>
      <c r="DX29" s="649"/>
      <c r="DY29" s="649"/>
      <c r="DZ29" s="649"/>
      <c r="EA29" s="649"/>
      <c r="EB29" s="649"/>
      <c r="EC29" s="661"/>
    </row>
    <row r="30" spans="2:133" ht="11.25" customHeight="1" x14ac:dyDescent="0.2">
      <c r="B30" s="631" t="s">
        <v>294</v>
      </c>
      <c r="C30" s="632"/>
      <c r="D30" s="632"/>
      <c r="E30" s="632"/>
      <c r="F30" s="632"/>
      <c r="G30" s="632"/>
      <c r="H30" s="632"/>
      <c r="I30" s="632"/>
      <c r="J30" s="632"/>
      <c r="K30" s="632"/>
      <c r="L30" s="632"/>
      <c r="M30" s="632"/>
      <c r="N30" s="632"/>
      <c r="O30" s="632"/>
      <c r="P30" s="632"/>
      <c r="Q30" s="633"/>
      <c r="R30" s="634">
        <v>1334950</v>
      </c>
      <c r="S30" s="635"/>
      <c r="T30" s="635"/>
      <c r="U30" s="635"/>
      <c r="V30" s="635"/>
      <c r="W30" s="635"/>
      <c r="X30" s="635"/>
      <c r="Y30" s="636"/>
      <c r="Z30" s="672">
        <v>18.8</v>
      </c>
      <c r="AA30" s="672"/>
      <c r="AB30" s="672"/>
      <c r="AC30" s="672"/>
      <c r="AD30" s="673" t="s">
        <v>113</v>
      </c>
      <c r="AE30" s="673"/>
      <c r="AF30" s="673"/>
      <c r="AG30" s="673"/>
      <c r="AH30" s="673"/>
      <c r="AI30" s="673"/>
      <c r="AJ30" s="673"/>
      <c r="AK30" s="673"/>
      <c r="AL30" s="637" t="s">
        <v>113</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4"/>
      <c r="BI30" s="704"/>
      <c r="BJ30" s="704"/>
      <c r="BK30" s="704"/>
      <c r="BL30" s="704"/>
      <c r="BM30" s="704"/>
      <c r="BN30" s="704"/>
      <c r="BO30" s="704"/>
      <c r="BP30" s="704"/>
      <c r="BQ30" s="705"/>
      <c r="BR30" s="686" t="s">
        <v>296</v>
      </c>
      <c r="BS30" s="704"/>
      <c r="BT30" s="704"/>
      <c r="BU30" s="704"/>
      <c r="BV30" s="704"/>
      <c r="BW30" s="704"/>
      <c r="BX30" s="704"/>
      <c r="BY30" s="704"/>
      <c r="BZ30" s="704"/>
      <c r="CA30" s="704"/>
      <c r="CB30" s="705"/>
      <c r="CD30" s="655"/>
      <c r="CE30" s="656"/>
      <c r="CF30" s="631" t="s">
        <v>297</v>
      </c>
      <c r="CG30" s="632"/>
      <c r="CH30" s="632"/>
      <c r="CI30" s="632"/>
      <c r="CJ30" s="632"/>
      <c r="CK30" s="632"/>
      <c r="CL30" s="632"/>
      <c r="CM30" s="632"/>
      <c r="CN30" s="632"/>
      <c r="CO30" s="632"/>
      <c r="CP30" s="632"/>
      <c r="CQ30" s="633"/>
      <c r="CR30" s="634">
        <v>3000</v>
      </c>
      <c r="CS30" s="635"/>
      <c r="CT30" s="635"/>
      <c r="CU30" s="635"/>
      <c r="CV30" s="635"/>
      <c r="CW30" s="635"/>
      <c r="CX30" s="635"/>
      <c r="CY30" s="636"/>
      <c r="CZ30" s="637">
        <v>0</v>
      </c>
      <c r="DA30" s="649"/>
      <c r="DB30" s="649"/>
      <c r="DC30" s="650"/>
      <c r="DD30" s="640" t="s">
        <v>113</v>
      </c>
      <c r="DE30" s="635"/>
      <c r="DF30" s="635"/>
      <c r="DG30" s="635"/>
      <c r="DH30" s="635"/>
      <c r="DI30" s="635"/>
      <c r="DJ30" s="635"/>
      <c r="DK30" s="636"/>
      <c r="DL30" s="640" t="s">
        <v>113</v>
      </c>
      <c r="DM30" s="635"/>
      <c r="DN30" s="635"/>
      <c r="DO30" s="635"/>
      <c r="DP30" s="635"/>
      <c r="DQ30" s="635"/>
      <c r="DR30" s="635"/>
      <c r="DS30" s="635"/>
      <c r="DT30" s="635"/>
      <c r="DU30" s="635"/>
      <c r="DV30" s="636"/>
      <c r="DW30" s="637" t="s">
        <v>113</v>
      </c>
      <c r="DX30" s="649"/>
      <c r="DY30" s="649"/>
      <c r="DZ30" s="649"/>
      <c r="EA30" s="649"/>
      <c r="EB30" s="649"/>
      <c r="EC30" s="661"/>
    </row>
    <row r="31" spans="2:133" ht="11.25" customHeight="1" x14ac:dyDescent="0.2">
      <c r="B31" s="701" t="s">
        <v>298</v>
      </c>
      <c r="C31" s="702"/>
      <c r="D31" s="702"/>
      <c r="E31" s="702"/>
      <c r="F31" s="702"/>
      <c r="G31" s="702"/>
      <c r="H31" s="702"/>
      <c r="I31" s="702"/>
      <c r="J31" s="702"/>
      <c r="K31" s="702"/>
      <c r="L31" s="702"/>
      <c r="M31" s="702"/>
      <c r="N31" s="702"/>
      <c r="O31" s="702"/>
      <c r="P31" s="702"/>
      <c r="Q31" s="703"/>
      <c r="R31" s="634" t="s">
        <v>113</v>
      </c>
      <c r="S31" s="635"/>
      <c r="T31" s="635"/>
      <c r="U31" s="635"/>
      <c r="V31" s="635"/>
      <c r="W31" s="635"/>
      <c r="X31" s="635"/>
      <c r="Y31" s="636"/>
      <c r="Z31" s="672" t="s">
        <v>113</v>
      </c>
      <c r="AA31" s="672"/>
      <c r="AB31" s="672"/>
      <c r="AC31" s="672"/>
      <c r="AD31" s="673" t="s">
        <v>113</v>
      </c>
      <c r="AE31" s="673"/>
      <c r="AF31" s="673"/>
      <c r="AG31" s="673"/>
      <c r="AH31" s="673"/>
      <c r="AI31" s="673"/>
      <c r="AJ31" s="673"/>
      <c r="AK31" s="673"/>
      <c r="AL31" s="637" t="s">
        <v>113</v>
      </c>
      <c r="AM31" s="638"/>
      <c r="AN31" s="638"/>
      <c r="AO31" s="674"/>
      <c r="AP31" s="706" t="s">
        <v>299</v>
      </c>
      <c r="AQ31" s="707"/>
      <c r="AR31" s="707"/>
      <c r="AS31" s="707"/>
      <c r="AT31" s="708" t="s">
        <v>300</v>
      </c>
      <c r="AU31" s="200"/>
      <c r="AV31" s="200"/>
      <c r="AW31" s="200"/>
      <c r="AX31" s="692" t="s">
        <v>178</v>
      </c>
      <c r="AY31" s="693"/>
      <c r="AZ31" s="693"/>
      <c r="BA31" s="693"/>
      <c r="BB31" s="693"/>
      <c r="BC31" s="693"/>
      <c r="BD31" s="693"/>
      <c r="BE31" s="693"/>
      <c r="BF31" s="694"/>
      <c r="BG31" s="696">
        <v>99.9</v>
      </c>
      <c r="BH31" s="697"/>
      <c r="BI31" s="697"/>
      <c r="BJ31" s="697"/>
      <c r="BK31" s="697"/>
      <c r="BL31" s="697"/>
      <c r="BM31" s="698">
        <v>99.7</v>
      </c>
      <c r="BN31" s="697"/>
      <c r="BO31" s="697"/>
      <c r="BP31" s="697"/>
      <c r="BQ31" s="699"/>
      <c r="BR31" s="696">
        <v>99.9</v>
      </c>
      <c r="BS31" s="697"/>
      <c r="BT31" s="697"/>
      <c r="BU31" s="697"/>
      <c r="BV31" s="697"/>
      <c r="BW31" s="697"/>
      <c r="BX31" s="698">
        <v>99.6</v>
      </c>
      <c r="BY31" s="697"/>
      <c r="BZ31" s="697"/>
      <c r="CA31" s="697"/>
      <c r="CB31" s="699"/>
      <c r="CD31" s="655"/>
      <c r="CE31" s="656"/>
      <c r="CF31" s="631" t="s">
        <v>301</v>
      </c>
      <c r="CG31" s="632"/>
      <c r="CH31" s="632"/>
      <c r="CI31" s="632"/>
      <c r="CJ31" s="632"/>
      <c r="CK31" s="632"/>
      <c r="CL31" s="632"/>
      <c r="CM31" s="632"/>
      <c r="CN31" s="632"/>
      <c r="CO31" s="632"/>
      <c r="CP31" s="632"/>
      <c r="CQ31" s="633"/>
      <c r="CR31" s="634" t="s">
        <v>113</v>
      </c>
      <c r="CS31" s="647"/>
      <c r="CT31" s="647"/>
      <c r="CU31" s="647"/>
      <c r="CV31" s="647"/>
      <c r="CW31" s="647"/>
      <c r="CX31" s="647"/>
      <c r="CY31" s="648"/>
      <c r="CZ31" s="637" t="s">
        <v>113</v>
      </c>
      <c r="DA31" s="649"/>
      <c r="DB31" s="649"/>
      <c r="DC31" s="650"/>
      <c r="DD31" s="640" t="s">
        <v>113</v>
      </c>
      <c r="DE31" s="647"/>
      <c r="DF31" s="647"/>
      <c r="DG31" s="647"/>
      <c r="DH31" s="647"/>
      <c r="DI31" s="647"/>
      <c r="DJ31" s="647"/>
      <c r="DK31" s="648"/>
      <c r="DL31" s="640" t="s">
        <v>113</v>
      </c>
      <c r="DM31" s="647"/>
      <c r="DN31" s="647"/>
      <c r="DO31" s="647"/>
      <c r="DP31" s="647"/>
      <c r="DQ31" s="647"/>
      <c r="DR31" s="647"/>
      <c r="DS31" s="647"/>
      <c r="DT31" s="647"/>
      <c r="DU31" s="647"/>
      <c r="DV31" s="648"/>
      <c r="DW31" s="637" t="s">
        <v>113</v>
      </c>
      <c r="DX31" s="649"/>
      <c r="DY31" s="649"/>
      <c r="DZ31" s="649"/>
      <c r="EA31" s="649"/>
      <c r="EB31" s="649"/>
      <c r="EC31" s="661"/>
    </row>
    <row r="32" spans="2:133" ht="11.25" customHeight="1" x14ac:dyDescent="0.2">
      <c r="B32" s="631" t="s">
        <v>302</v>
      </c>
      <c r="C32" s="632"/>
      <c r="D32" s="632"/>
      <c r="E32" s="632"/>
      <c r="F32" s="632"/>
      <c r="G32" s="632"/>
      <c r="H32" s="632"/>
      <c r="I32" s="632"/>
      <c r="J32" s="632"/>
      <c r="K32" s="632"/>
      <c r="L32" s="632"/>
      <c r="M32" s="632"/>
      <c r="N32" s="632"/>
      <c r="O32" s="632"/>
      <c r="P32" s="632"/>
      <c r="Q32" s="633"/>
      <c r="R32" s="634">
        <v>521288</v>
      </c>
      <c r="S32" s="635"/>
      <c r="T32" s="635"/>
      <c r="U32" s="635"/>
      <c r="V32" s="635"/>
      <c r="W32" s="635"/>
      <c r="X32" s="635"/>
      <c r="Y32" s="636"/>
      <c r="Z32" s="672">
        <v>7.3</v>
      </c>
      <c r="AA32" s="672"/>
      <c r="AB32" s="672"/>
      <c r="AC32" s="672"/>
      <c r="AD32" s="673" t="s">
        <v>113</v>
      </c>
      <c r="AE32" s="673"/>
      <c r="AF32" s="673"/>
      <c r="AG32" s="673"/>
      <c r="AH32" s="673"/>
      <c r="AI32" s="673"/>
      <c r="AJ32" s="673"/>
      <c r="AK32" s="673"/>
      <c r="AL32" s="637" t="s">
        <v>113</v>
      </c>
      <c r="AM32" s="638"/>
      <c r="AN32" s="638"/>
      <c r="AO32" s="674"/>
      <c r="AP32" s="675"/>
      <c r="AQ32" s="676"/>
      <c r="AR32" s="676"/>
      <c r="AS32" s="676"/>
      <c r="AT32" s="709"/>
      <c r="AU32" s="196" t="s">
        <v>303</v>
      </c>
      <c r="AX32" s="631" t="s">
        <v>304</v>
      </c>
      <c r="AY32" s="632"/>
      <c r="AZ32" s="632"/>
      <c r="BA32" s="632"/>
      <c r="BB32" s="632"/>
      <c r="BC32" s="632"/>
      <c r="BD32" s="632"/>
      <c r="BE32" s="632"/>
      <c r="BF32" s="633"/>
      <c r="BG32" s="700">
        <v>100</v>
      </c>
      <c r="BH32" s="647"/>
      <c r="BI32" s="647"/>
      <c r="BJ32" s="647"/>
      <c r="BK32" s="647"/>
      <c r="BL32" s="647"/>
      <c r="BM32" s="638">
        <v>99.7</v>
      </c>
      <c r="BN32" s="647"/>
      <c r="BO32" s="647"/>
      <c r="BP32" s="647"/>
      <c r="BQ32" s="670"/>
      <c r="BR32" s="700">
        <v>99.9</v>
      </c>
      <c r="BS32" s="647"/>
      <c r="BT32" s="647"/>
      <c r="BU32" s="647"/>
      <c r="BV32" s="647"/>
      <c r="BW32" s="647"/>
      <c r="BX32" s="638">
        <v>99.4</v>
      </c>
      <c r="BY32" s="647"/>
      <c r="BZ32" s="647"/>
      <c r="CA32" s="647"/>
      <c r="CB32" s="670"/>
      <c r="CD32" s="657"/>
      <c r="CE32" s="658"/>
      <c r="CF32" s="631" t="s">
        <v>305</v>
      </c>
      <c r="CG32" s="632"/>
      <c r="CH32" s="632"/>
      <c r="CI32" s="632"/>
      <c r="CJ32" s="632"/>
      <c r="CK32" s="632"/>
      <c r="CL32" s="632"/>
      <c r="CM32" s="632"/>
      <c r="CN32" s="632"/>
      <c r="CO32" s="632"/>
      <c r="CP32" s="632"/>
      <c r="CQ32" s="633"/>
      <c r="CR32" s="634" t="s">
        <v>113</v>
      </c>
      <c r="CS32" s="635"/>
      <c r="CT32" s="635"/>
      <c r="CU32" s="635"/>
      <c r="CV32" s="635"/>
      <c r="CW32" s="635"/>
      <c r="CX32" s="635"/>
      <c r="CY32" s="636"/>
      <c r="CZ32" s="637" t="s">
        <v>113</v>
      </c>
      <c r="DA32" s="649"/>
      <c r="DB32" s="649"/>
      <c r="DC32" s="650"/>
      <c r="DD32" s="640" t="s">
        <v>113</v>
      </c>
      <c r="DE32" s="635"/>
      <c r="DF32" s="635"/>
      <c r="DG32" s="635"/>
      <c r="DH32" s="635"/>
      <c r="DI32" s="635"/>
      <c r="DJ32" s="635"/>
      <c r="DK32" s="636"/>
      <c r="DL32" s="640" t="s">
        <v>113</v>
      </c>
      <c r="DM32" s="635"/>
      <c r="DN32" s="635"/>
      <c r="DO32" s="635"/>
      <c r="DP32" s="635"/>
      <c r="DQ32" s="635"/>
      <c r="DR32" s="635"/>
      <c r="DS32" s="635"/>
      <c r="DT32" s="635"/>
      <c r="DU32" s="635"/>
      <c r="DV32" s="636"/>
      <c r="DW32" s="637" t="s">
        <v>113</v>
      </c>
      <c r="DX32" s="649"/>
      <c r="DY32" s="649"/>
      <c r="DZ32" s="649"/>
      <c r="EA32" s="649"/>
      <c r="EB32" s="649"/>
      <c r="EC32" s="661"/>
    </row>
    <row r="33" spans="2:133" ht="11.25" customHeight="1" x14ac:dyDescent="0.2">
      <c r="B33" s="631" t="s">
        <v>306</v>
      </c>
      <c r="C33" s="632"/>
      <c r="D33" s="632"/>
      <c r="E33" s="632"/>
      <c r="F33" s="632"/>
      <c r="G33" s="632"/>
      <c r="H33" s="632"/>
      <c r="I33" s="632"/>
      <c r="J33" s="632"/>
      <c r="K33" s="632"/>
      <c r="L33" s="632"/>
      <c r="M33" s="632"/>
      <c r="N33" s="632"/>
      <c r="O33" s="632"/>
      <c r="P33" s="632"/>
      <c r="Q33" s="633"/>
      <c r="R33" s="634">
        <v>47726</v>
      </c>
      <c r="S33" s="635"/>
      <c r="T33" s="635"/>
      <c r="U33" s="635"/>
      <c r="V33" s="635"/>
      <c r="W33" s="635"/>
      <c r="X33" s="635"/>
      <c r="Y33" s="636"/>
      <c r="Z33" s="672">
        <v>0.7</v>
      </c>
      <c r="AA33" s="672"/>
      <c r="AB33" s="672"/>
      <c r="AC33" s="672"/>
      <c r="AD33" s="673">
        <v>26905</v>
      </c>
      <c r="AE33" s="673"/>
      <c r="AF33" s="673"/>
      <c r="AG33" s="673"/>
      <c r="AH33" s="673"/>
      <c r="AI33" s="673"/>
      <c r="AJ33" s="673"/>
      <c r="AK33" s="673"/>
      <c r="AL33" s="637">
        <v>0.8</v>
      </c>
      <c r="AM33" s="638"/>
      <c r="AN33" s="638"/>
      <c r="AO33" s="674"/>
      <c r="AP33" s="677"/>
      <c r="AQ33" s="678"/>
      <c r="AR33" s="678"/>
      <c r="AS33" s="678"/>
      <c r="AT33" s="710"/>
      <c r="AU33" s="201"/>
      <c r="AV33" s="201"/>
      <c r="AW33" s="201"/>
      <c r="AX33" s="615" t="s">
        <v>307</v>
      </c>
      <c r="AY33" s="616"/>
      <c r="AZ33" s="616"/>
      <c r="BA33" s="616"/>
      <c r="BB33" s="616"/>
      <c r="BC33" s="616"/>
      <c r="BD33" s="616"/>
      <c r="BE33" s="616"/>
      <c r="BF33" s="617"/>
      <c r="BG33" s="695">
        <v>99.9</v>
      </c>
      <c r="BH33" s="619"/>
      <c r="BI33" s="619"/>
      <c r="BJ33" s="619"/>
      <c r="BK33" s="619"/>
      <c r="BL33" s="619"/>
      <c r="BM33" s="665">
        <v>99.7</v>
      </c>
      <c r="BN33" s="619"/>
      <c r="BO33" s="619"/>
      <c r="BP33" s="619"/>
      <c r="BQ33" s="682"/>
      <c r="BR33" s="695">
        <v>99.9</v>
      </c>
      <c r="BS33" s="619"/>
      <c r="BT33" s="619"/>
      <c r="BU33" s="619"/>
      <c r="BV33" s="619"/>
      <c r="BW33" s="619"/>
      <c r="BX33" s="665">
        <v>99.6</v>
      </c>
      <c r="BY33" s="619"/>
      <c r="BZ33" s="619"/>
      <c r="CA33" s="619"/>
      <c r="CB33" s="682"/>
      <c r="CD33" s="631" t="s">
        <v>308</v>
      </c>
      <c r="CE33" s="632"/>
      <c r="CF33" s="632"/>
      <c r="CG33" s="632"/>
      <c r="CH33" s="632"/>
      <c r="CI33" s="632"/>
      <c r="CJ33" s="632"/>
      <c r="CK33" s="632"/>
      <c r="CL33" s="632"/>
      <c r="CM33" s="632"/>
      <c r="CN33" s="632"/>
      <c r="CO33" s="632"/>
      <c r="CP33" s="632"/>
      <c r="CQ33" s="633"/>
      <c r="CR33" s="634">
        <v>4349183</v>
      </c>
      <c r="CS33" s="647"/>
      <c r="CT33" s="647"/>
      <c r="CU33" s="647"/>
      <c r="CV33" s="647"/>
      <c r="CW33" s="647"/>
      <c r="CX33" s="647"/>
      <c r="CY33" s="648"/>
      <c r="CZ33" s="637">
        <v>65.900000000000006</v>
      </c>
      <c r="DA33" s="649"/>
      <c r="DB33" s="649"/>
      <c r="DC33" s="650"/>
      <c r="DD33" s="640">
        <v>3740166</v>
      </c>
      <c r="DE33" s="647"/>
      <c r="DF33" s="647"/>
      <c r="DG33" s="647"/>
      <c r="DH33" s="647"/>
      <c r="DI33" s="647"/>
      <c r="DJ33" s="647"/>
      <c r="DK33" s="648"/>
      <c r="DL33" s="640">
        <v>1563963</v>
      </c>
      <c r="DM33" s="647"/>
      <c r="DN33" s="647"/>
      <c r="DO33" s="647"/>
      <c r="DP33" s="647"/>
      <c r="DQ33" s="647"/>
      <c r="DR33" s="647"/>
      <c r="DS33" s="647"/>
      <c r="DT33" s="647"/>
      <c r="DU33" s="647"/>
      <c r="DV33" s="648"/>
      <c r="DW33" s="637">
        <v>44.3</v>
      </c>
      <c r="DX33" s="649"/>
      <c r="DY33" s="649"/>
      <c r="DZ33" s="649"/>
      <c r="EA33" s="649"/>
      <c r="EB33" s="649"/>
      <c r="EC33" s="661"/>
    </row>
    <row r="34" spans="2:133" ht="11.25" customHeight="1" x14ac:dyDescent="0.2">
      <c r="B34" s="631" t="s">
        <v>309</v>
      </c>
      <c r="C34" s="632"/>
      <c r="D34" s="632"/>
      <c r="E34" s="632"/>
      <c r="F34" s="632"/>
      <c r="G34" s="632"/>
      <c r="H34" s="632"/>
      <c r="I34" s="632"/>
      <c r="J34" s="632"/>
      <c r="K34" s="632"/>
      <c r="L34" s="632"/>
      <c r="M34" s="632"/>
      <c r="N34" s="632"/>
      <c r="O34" s="632"/>
      <c r="P34" s="632"/>
      <c r="Q34" s="633"/>
      <c r="R34" s="634">
        <v>8047</v>
      </c>
      <c r="S34" s="635"/>
      <c r="T34" s="635"/>
      <c r="U34" s="635"/>
      <c r="V34" s="635"/>
      <c r="W34" s="635"/>
      <c r="X34" s="635"/>
      <c r="Y34" s="636"/>
      <c r="Z34" s="672">
        <v>0.1</v>
      </c>
      <c r="AA34" s="672"/>
      <c r="AB34" s="672"/>
      <c r="AC34" s="672"/>
      <c r="AD34" s="673" t="s">
        <v>113</v>
      </c>
      <c r="AE34" s="673"/>
      <c r="AF34" s="673"/>
      <c r="AG34" s="673"/>
      <c r="AH34" s="673"/>
      <c r="AI34" s="673"/>
      <c r="AJ34" s="673"/>
      <c r="AK34" s="673"/>
      <c r="AL34" s="637" t="s">
        <v>113</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310</v>
      </c>
      <c r="CE34" s="632"/>
      <c r="CF34" s="632"/>
      <c r="CG34" s="632"/>
      <c r="CH34" s="632"/>
      <c r="CI34" s="632"/>
      <c r="CJ34" s="632"/>
      <c r="CK34" s="632"/>
      <c r="CL34" s="632"/>
      <c r="CM34" s="632"/>
      <c r="CN34" s="632"/>
      <c r="CO34" s="632"/>
      <c r="CP34" s="632"/>
      <c r="CQ34" s="633"/>
      <c r="CR34" s="634">
        <v>1625447</v>
      </c>
      <c r="CS34" s="635"/>
      <c r="CT34" s="635"/>
      <c r="CU34" s="635"/>
      <c r="CV34" s="635"/>
      <c r="CW34" s="635"/>
      <c r="CX34" s="635"/>
      <c r="CY34" s="636"/>
      <c r="CZ34" s="637">
        <v>24.6</v>
      </c>
      <c r="DA34" s="649"/>
      <c r="DB34" s="649"/>
      <c r="DC34" s="650"/>
      <c r="DD34" s="640">
        <v>1364136</v>
      </c>
      <c r="DE34" s="635"/>
      <c r="DF34" s="635"/>
      <c r="DG34" s="635"/>
      <c r="DH34" s="635"/>
      <c r="DI34" s="635"/>
      <c r="DJ34" s="635"/>
      <c r="DK34" s="636"/>
      <c r="DL34" s="640">
        <v>1185691</v>
      </c>
      <c r="DM34" s="635"/>
      <c r="DN34" s="635"/>
      <c r="DO34" s="635"/>
      <c r="DP34" s="635"/>
      <c r="DQ34" s="635"/>
      <c r="DR34" s="635"/>
      <c r="DS34" s="635"/>
      <c r="DT34" s="635"/>
      <c r="DU34" s="635"/>
      <c r="DV34" s="636"/>
      <c r="DW34" s="637">
        <v>33.6</v>
      </c>
      <c r="DX34" s="649"/>
      <c r="DY34" s="649"/>
      <c r="DZ34" s="649"/>
      <c r="EA34" s="649"/>
      <c r="EB34" s="649"/>
      <c r="EC34" s="661"/>
    </row>
    <row r="35" spans="2:133" ht="11.25" customHeight="1" x14ac:dyDescent="0.2">
      <c r="B35" s="631" t="s">
        <v>311</v>
      </c>
      <c r="C35" s="632"/>
      <c r="D35" s="632"/>
      <c r="E35" s="632"/>
      <c r="F35" s="632"/>
      <c r="G35" s="632"/>
      <c r="H35" s="632"/>
      <c r="I35" s="632"/>
      <c r="J35" s="632"/>
      <c r="K35" s="632"/>
      <c r="L35" s="632"/>
      <c r="M35" s="632"/>
      <c r="N35" s="632"/>
      <c r="O35" s="632"/>
      <c r="P35" s="632"/>
      <c r="Q35" s="633"/>
      <c r="R35" s="634">
        <v>891332</v>
      </c>
      <c r="S35" s="635"/>
      <c r="T35" s="635"/>
      <c r="U35" s="635"/>
      <c r="V35" s="635"/>
      <c r="W35" s="635"/>
      <c r="X35" s="635"/>
      <c r="Y35" s="636"/>
      <c r="Z35" s="672">
        <v>12.5</v>
      </c>
      <c r="AA35" s="672"/>
      <c r="AB35" s="672"/>
      <c r="AC35" s="672"/>
      <c r="AD35" s="673" t="s">
        <v>113</v>
      </c>
      <c r="AE35" s="673"/>
      <c r="AF35" s="673"/>
      <c r="AG35" s="673"/>
      <c r="AH35" s="673"/>
      <c r="AI35" s="673"/>
      <c r="AJ35" s="673"/>
      <c r="AK35" s="673"/>
      <c r="AL35" s="637" t="s">
        <v>113</v>
      </c>
      <c r="AM35" s="638"/>
      <c r="AN35" s="638"/>
      <c r="AO35" s="674"/>
      <c r="AP35" s="206"/>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75439</v>
      </c>
      <c r="CS35" s="647"/>
      <c r="CT35" s="647"/>
      <c r="CU35" s="647"/>
      <c r="CV35" s="647"/>
      <c r="CW35" s="647"/>
      <c r="CX35" s="647"/>
      <c r="CY35" s="648"/>
      <c r="CZ35" s="637">
        <v>1.1000000000000001</v>
      </c>
      <c r="DA35" s="649"/>
      <c r="DB35" s="649"/>
      <c r="DC35" s="650"/>
      <c r="DD35" s="640">
        <v>57611</v>
      </c>
      <c r="DE35" s="647"/>
      <c r="DF35" s="647"/>
      <c r="DG35" s="647"/>
      <c r="DH35" s="647"/>
      <c r="DI35" s="647"/>
      <c r="DJ35" s="647"/>
      <c r="DK35" s="648"/>
      <c r="DL35" s="640">
        <v>31270</v>
      </c>
      <c r="DM35" s="647"/>
      <c r="DN35" s="647"/>
      <c r="DO35" s="647"/>
      <c r="DP35" s="647"/>
      <c r="DQ35" s="647"/>
      <c r="DR35" s="647"/>
      <c r="DS35" s="647"/>
      <c r="DT35" s="647"/>
      <c r="DU35" s="647"/>
      <c r="DV35" s="648"/>
      <c r="DW35" s="637">
        <v>0.9</v>
      </c>
      <c r="DX35" s="649"/>
      <c r="DY35" s="649"/>
      <c r="DZ35" s="649"/>
      <c r="EA35" s="649"/>
      <c r="EB35" s="649"/>
      <c r="EC35" s="661"/>
    </row>
    <row r="36" spans="2:133" ht="11.25" customHeight="1" x14ac:dyDescent="0.2">
      <c r="B36" s="631" t="s">
        <v>315</v>
      </c>
      <c r="C36" s="632"/>
      <c r="D36" s="632"/>
      <c r="E36" s="632"/>
      <c r="F36" s="632"/>
      <c r="G36" s="632"/>
      <c r="H36" s="632"/>
      <c r="I36" s="632"/>
      <c r="J36" s="632"/>
      <c r="K36" s="632"/>
      <c r="L36" s="632"/>
      <c r="M36" s="632"/>
      <c r="N36" s="632"/>
      <c r="O36" s="632"/>
      <c r="P36" s="632"/>
      <c r="Q36" s="633"/>
      <c r="R36" s="634">
        <v>475459</v>
      </c>
      <c r="S36" s="635"/>
      <c r="T36" s="635"/>
      <c r="U36" s="635"/>
      <c r="V36" s="635"/>
      <c r="W36" s="635"/>
      <c r="X36" s="635"/>
      <c r="Y36" s="636"/>
      <c r="Z36" s="672">
        <v>6.7</v>
      </c>
      <c r="AA36" s="672"/>
      <c r="AB36" s="672"/>
      <c r="AC36" s="672"/>
      <c r="AD36" s="673" t="s">
        <v>113</v>
      </c>
      <c r="AE36" s="673"/>
      <c r="AF36" s="673"/>
      <c r="AG36" s="673"/>
      <c r="AH36" s="673"/>
      <c r="AI36" s="673"/>
      <c r="AJ36" s="673"/>
      <c r="AK36" s="673"/>
      <c r="AL36" s="637" t="s">
        <v>113</v>
      </c>
      <c r="AM36" s="638"/>
      <c r="AN36" s="638"/>
      <c r="AO36" s="674"/>
      <c r="AP36" s="206"/>
      <c r="AQ36" s="683" t="s">
        <v>316</v>
      </c>
      <c r="AR36" s="684"/>
      <c r="AS36" s="684"/>
      <c r="AT36" s="684"/>
      <c r="AU36" s="684"/>
      <c r="AV36" s="684"/>
      <c r="AW36" s="684"/>
      <c r="AX36" s="684"/>
      <c r="AY36" s="685"/>
      <c r="AZ36" s="689">
        <v>347942</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9301</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336159</v>
      </c>
      <c r="CS36" s="635"/>
      <c r="CT36" s="635"/>
      <c r="CU36" s="635"/>
      <c r="CV36" s="635"/>
      <c r="CW36" s="635"/>
      <c r="CX36" s="635"/>
      <c r="CY36" s="636"/>
      <c r="CZ36" s="637">
        <v>5.0999999999999996</v>
      </c>
      <c r="DA36" s="649"/>
      <c r="DB36" s="649"/>
      <c r="DC36" s="650"/>
      <c r="DD36" s="640">
        <v>268214</v>
      </c>
      <c r="DE36" s="635"/>
      <c r="DF36" s="635"/>
      <c r="DG36" s="635"/>
      <c r="DH36" s="635"/>
      <c r="DI36" s="635"/>
      <c r="DJ36" s="635"/>
      <c r="DK36" s="636"/>
      <c r="DL36" s="640">
        <v>162526</v>
      </c>
      <c r="DM36" s="635"/>
      <c r="DN36" s="635"/>
      <c r="DO36" s="635"/>
      <c r="DP36" s="635"/>
      <c r="DQ36" s="635"/>
      <c r="DR36" s="635"/>
      <c r="DS36" s="635"/>
      <c r="DT36" s="635"/>
      <c r="DU36" s="635"/>
      <c r="DV36" s="636"/>
      <c r="DW36" s="637">
        <v>4.5999999999999996</v>
      </c>
      <c r="DX36" s="649"/>
      <c r="DY36" s="649"/>
      <c r="DZ36" s="649"/>
      <c r="EA36" s="649"/>
      <c r="EB36" s="649"/>
      <c r="EC36" s="661"/>
    </row>
    <row r="37" spans="2:133" ht="11.25" customHeight="1" x14ac:dyDescent="0.2">
      <c r="B37" s="631" t="s">
        <v>319</v>
      </c>
      <c r="C37" s="632"/>
      <c r="D37" s="632"/>
      <c r="E37" s="632"/>
      <c r="F37" s="632"/>
      <c r="G37" s="632"/>
      <c r="H37" s="632"/>
      <c r="I37" s="632"/>
      <c r="J37" s="632"/>
      <c r="K37" s="632"/>
      <c r="L37" s="632"/>
      <c r="M37" s="632"/>
      <c r="N37" s="632"/>
      <c r="O37" s="632"/>
      <c r="P37" s="632"/>
      <c r="Q37" s="633"/>
      <c r="R37" s="634">
        <v>282960</v>
      </c>
      <c r="S37" s="635"/>
      <c r="T37" s="635"/>
      <c r="U37" s="635"/>
      <c r="V37" s="635"/>
      <c r="W37" s="635"/>
      <c r="X37" s="635"/>
      <c r="Y37" s="636"/>
      <c r="Z37" s="672">
        <v>4</v>
      </c>
      <c r="AA37" s="672"/>
      <c r="AB37" s="672"/>
      <c r="AC37" s="672"/>
      <c r="AD37" s="673">
        <v>22163</v>
      </c>
      <c r="AE37" s="673"/>
      <c r="AF37" s="673"/>
      <c r="AG37" s="673"/>
      <c r="AH37" s="673"/>
      <c r="AI37" s="673"/>
      <c r="AJ37" s="673"/>
      <c r="AK37" s="673"/>
      <c r="AL37" s="637">
        <v>0.6</v>
      </c>
      <c r="AM37" s="638"/>
      <c r="AN37" s="638"/>
      <c r="AO37" s="674"/>
      <c r="AQ37" s="667" t="s">
        <v>320</v>
      </c>
      <c r="AR37" s="668"/>
      <c r="AS37" s="668"/>
      <c r="AT37" s="668"/>
      <c r="AU37" s="668"/>
      <c r="AV37" s="668"/>
      <c r="AW37" s="668"/>
      <c r="AX37" s="668"/>
      <c r="AY37" s="669"/>
      <c r="AZ37" s="634">
        <v>157405</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6091</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14545</v>
      </c>
      <c r="CS37" s="647"/>
      <c r="CT37" s="647"/>
      <c r="CU37" s="647"/>
      <c r="CV37" s="647"/>
      <c r="CW37" s="647"/>
      <c r="CX37" s="647"/>
      <c r="CY37" s="648"/>
      <c r="CZ37" s="637">
        <v>0.2</v>
      </c>
      <c r="DA37" s="649"/>
      <c r="DB37" s="649"/>
      <c r="DC37" s="650"/>
      <c r="DD37" s="640">
        <v>14545</v>
      </c>
      <c r="DE37" s="647"/>
      <c r="DF37" s="647"/>
      <c r="DG37" s="647"/>
      <c r="DH37" s="647"/>
      <c r="DI37" s="647"/>
      <c r="DJ37" s="647"/>
      <c r="DK37" s="648"/>
      <c r="DL37" s="640">
        <v>14545</v>
      </c>
      <c r="DM37" s="647"/>
      <c r="DN37" s="647"/>
      <c r="DO37" s="647"/>
      <c r="DP37" s="647"/>
      <c r="DQ37" s="647"/>
      <c r="DR37" s="647"/>
      <c r="DS37" s="647"/>
      <c r="DT37" s="647"/>
      <c r="DU37" s="647"/>
      <c r="DV37" s="648"/>
      <c r="DW37" s="637">
        <v>0.4</v>
      </c>
      <c r="DX37" s="649"/>
      <c r="DY37" s="649"/>
      <c r="DZ37" s="649"/>
      <c r="EA37" s="649"/>
      <c r="EB37" s="649"/>
      <c r="EC37" s="661"/>
    </row>
    <row r="38" spans="2:133" ht="11.25" customHeight="1" x14ac:dyDescent="0.2">
      <c r="B38" s="631" t="s">
        <v>323</v>
      </c>
      <c r="C38" s="632"/>
      <c r="D38" s="632"/>
      <c r="E38" s="632"/>
      <c r="F38" s="632"/>
      <c r="G38" s="632"/>
      <c r="H38" s="632"/>
      <c r="I38" s="632"/>
      <c r="J38" s="632"/>
      <c r="K38" s="632"/>
      <c r="L38" s="632"/>
      <c r="M38" s="632"/>
      <c r="N38" s="632"/>
      <c r="O38" s="632"/>
      <c r="P38" s="632"/>
      <c r="Q38" s="633"/>
      <c r="R38" s="634">
        <v>3000</v>
      </c>
      <c r="S38" s="635"/>
      <c r="T38" s="635"/>
      <c r="U38" s="635"/>
      <c r="V38" s="635"/>
      <c r="W38" s="635"/>
      <c r="X38" s="635"/>
      <c r="Y38" s="636"/>
      <c r="Z38" s="672">
        <v>0</v>
      </c>
      <c r="AA38" s="672"/>
      <c r="AB38" s="672"/>
      <c r="AC38" s="672"/>
      <c r="AD38" s="673" t="s">
        <v>113</v>
      </c>
      <c r="AE38" s="673"/>
      <c r="AF38" s="673"/>
      <c r="AG38" s="673"/>
      <c r="AH38" s="673"/>
      <c r="AI38" s="673"/>
      <c r="AJ38" s="673"/>
      <c r="AK38" s="673"/>
      <c r="AL38" s="637" t="s">
        <v>113</v>
      </c>
      <c r="AM38" s="638"/>
      <c r="AN38" s="638"/>
      <c r="AO38" s="674"/>
      <c r="AQ38" s="667" t="s">
        <v>324</v>
      </c>
      <c r="AR38" s="668"/>
      <c r="AS38" s="668"/>
      <c r="AT38" s="668"/>
      <c r="AU38" s="668"/>
      <c r="AV38" s="668"/>
      <c r="AW38" s="668"/>
      <c r="AX38" s="668"/>
      <c r="AY38" s="669"/>
      <c r="AZ38" s="634" t="s">
        <v>113</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526</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347942</v>
      </c>
      <c r="CS38" s="635"/>
      <c r="CT38" s="635"/>
      <c r="CU38" s="635"/>
      <c r="CV38" s="635"/>
      <c r="CW38" s="635"/>
      <c r="CX38" s="635"/>
      <c r="CY38" s="636"/>
      <c r="CZ38" s="637">
        <v>5.3</v>
      </c>
      <c r="DA38" s="649"/>
      <c r="DB38" s="649"/>
      <c r="DC38" s="650"/>
      <c r="DD38" s="640">
        <v>309600</v>
      </c>
      <c r="DE38" s="635"/>
      <c r="DF38" s="635"/>
      <c r="DG38" s="635"/>
      <c r="DH38" s="635"/>
      <c r="DI38" s="635"/>
      <c r="DJ38" s="635"/>
      <c r="DK38" s="636"/>
      <c r="DL38" s="640">
        <v>184476</v>
      </c>
      <c r="DM38" s="635"/>
      <c r="DN38" s="635"/>
      <c r="DO38" s="635"/>
      <c r="DP38" s="635"/>
      <c r="DQ38" s="635"/>
      <c r="DR38" s="635"/>
      <c r="DS38" s="635"/>
      <c r="DT38" s="635"/>
      <c r="DU38" s="635"/>
      <c r="DV38" s="636"/>
      <c r="DW38" s="637">
        <v>5.2</v>
      </c>
      <c r="DX38" s="649"/>
      <c r="DY38" s="649"/>
      <c r="DZ38" s="649"/>
      <c r="EA38" s="649"/>
      <c r="EB38" s="649"/>
      <c r="EC38" s="661"/>
    </row>
    <row r="39" spans="2:133" ht="11.25" customHeight="1" x14ac:dyDescent="0.2">
      <c r="B39" s="631" t="s">
        <v>327</v>
      </c>
      <c r="C39" s="632"/>
      <c r="D39" s="632"/>
      <c r="E39" s="632"/>
      <c r="F39" s="632"/>
      <c r="G39" s="632"/>
      <c r="H39" s="632"/>
      <c r="I39" s="632"/>
      <c r="J39" s="632"/>
      <c r="K39" s="632"/>
      <c r="L39" s="632"/>
      <c r="M39" s="632"/>
      <c r="N39" s="632"/>
      <c r="O39" s="632"/>
      <c r="P39" s="632"/>
      <c r="Q39" s="633"/>
      <c r="R39" s="634" t="s">
        <v>113</v>
      </c>
      <c r="S39" s="635"/>
      <c r="T39" s="635"/>
      <c r="U39" s="635"/>
      <c r="V39" s="635"/>
      <c r="W39" s="635"/>
      <c r="X39" s="635"/>
      <c r="Y39" s="636"/>
      <c r="Z39" s="672" t="s">
        <v>113</v>
      </c>
      <c r="AA39" s="672"/>
      <c r="AB39" s="672"/>
      <c r="AC39" s="672"/>
      <c r="AD39" s="673" t="s">
        <v>113</v>
      </c>
      <c r="AE39" s="673"/>
      <c r="AF39" s="673"/>
      <c r="AG39" s="673"/>
      <c r="AH39" s="673"/>
      <c r="AI39" s="673"/>
      <c r="AJ39" s="673"/>
      <c r="AK39" s="673"/>
      <c r="AL39" s="637" t="s">
        <v>113</v>
      </c>
      <c r="AM39" s="638"/>
      <c r="AN39" s="638"/>
      <c r="AO39" s="674"/>
      <c r="AQ39" s="667" t="s">
        <v>328</v>
      </c>
      <c r="AR39" s="668"/>
      <c r="AS39" s="668"/>
      <c r="AT39" s="668"/>
      <c r="AU39" s="668"/>
      <c r="AV39" s="668"/>
      <c r="AW39" s="668"/>
      <c r="AX39" s="668"/>
      <c r="AY39" s="669"/>
      <c r="AZ39" s="634" t="s">
        <v>113</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790</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1774125</v>
      </c>
      <c r="CS39" s="647"/>
      <c r="CT39" s="647"/>
      <c r="CU39" s="647"/>
      <c r="CV39" s="647"/>
      <c r="CW39" s="647"/>
      <c r="CX39" s="647"/>
      <c r="CY39" s="648"/>
      <c r="CZ39" s="637">
        <v>26.9</v>
      </c>
      <c r="DA39" s="649"/>
      <c r="DB39" s="649"/>
      <c r="DC39" s="650"/>
      <c r="DD39" s="640">
        <v>1740605</v>
      </c>
      <c r="DE39" s="647"/>
      <c r="DF39" s="647"/>
      <c r="DG39" s="647"/>
      <c r="DH39" s="647"/>
      <c r="DI39" s="647"/>
      <c r="DJ39" s="647"/>
      <c r="DK39" s="648"/>
      <c r="DL39" s="640" t="s">
        <v>113</v>
      </c>
      <c r="DM39" s="647"/>
      <c r="DN39" s="647"/>
      <c r="DO39" s="647"/>
      <c r="DP39" s="647"/>
      <c r="DQ39" s="647"/>
      <c r="DR39" s="647"/>
      <c r="DS39" s="647"/>
      <c r="DT39" s="647"/>
      <c r="DU39" s="647"/>
      <c r="DV39" s="648"/>
      <c r="DW39" s="637" t="s">
        <v>113</v>
      </c>
      <c r="DX39" s="649"/>
      <c r="DY39" s="649"/>
      <c r="DZ39" s="649"/>
      <c r="EA39" s="649"/>
      <c r="EB39" s="649"/>
      <c r="EC39" s="661"/>
    </row>
    <row r="40" spans="2:133" ht="11.25" customHeight="1" x14ac:dyDescent="0.2">
      <c r="B40" s="631" t="s">
        <v>331</v>
      </c>
      <c r="C40" s="632"/>
      <c r="D40" s="632"/>
      <c r="E40" s="632"/>
      <c r="F40" s="632"/>
      <c r="G40" s="632"/>
      <c r="H40" s="632"/>
      <c r="I40" s="632"/>
      <c r="J40" s="632"/>
      <c r="K40" s="632"/>
      <c r="L40" s="632"/>
      <c r="M40" s="632"/>
      <c r="N40" s="632"/>
      <c r="O40" s="632"/>
      <c r="P40" s="632"/>
      <c r="Q40" s="633"/>
      <c r="R40" s="634" t="s">
        <v>113</v>
      </c>
      <c r="S40" s="635"/>
      <c r="T40" s="635"/>
      <c r="U40" s="635"/>
      <c r="V40" s="635"/>
      <c r="W40" s="635"/>
      <c r="X40" s="635"/>
      <c r="Y40" s="636"/>
      <c r="Z40" s="672" t="s">
        <v>113</v>
      </c>
      <c r="AA40" s="672"/>
      <c r="AB40" s="672"/>
      <c r="AC40" s="672"/>
      <c r="AD40" s="673" t="s">
        <v>113</v>
      </c>
      <c r="AE40" s="673"/>
      <c r="AF40" s="673"/>
      <c r="AG40" s="673"/>
      <c r="AH40" s="673"/>
      <c r="AI40" s="673"/>
      <c r="AJ40" s="673"/>
      <c r="AK40" s="673"/>
      <c r="AL40" s="637" t="s">
        <v>113</v>
      </c>
      <c r="AM40" s="638"/>
      <c r="AN40" s="638"/>
      <c r="AO40" s="674"/>
      <c r="AQ40" s="667" t="s">
        <v>332</v>
      </c>
      <c r="AR40" s="668"/>
      <c r="AS40" s="668"/>
      <c r="AT40" s="668"/>
      <c r="AU40" s="668"/>
      <c r="AV40" s="668"/>
      <c r="AW40" s="668"/>
      <c r="AX40" s="668"/>
      <c r="AY40" s="669"/>
      <c r="AZ40" s="634" t="s">
        <v>113</v>
      </c>
      <c r="BA40" s="635"/>
      <c r="BB40" s="635"/>
      <c r="BC40" s="635"/>
      <c r="BD40" s="647"/>
      <c r="BE40" s="647"/>
      <c r="BF40" s="670"/>
      <c r="BG40" s="675" t="s">
        <v>333</v>
      </c>
      <c r="BH40" s="676"/>
      <c r="BI40" s="676"/>
      <c r="BJ40" s="676"/>
      <c r="BK40" s="676"/>
      <c r="BL40" s="202"/>
      <c r="BM40" s="632" t="s">
        <v>334</v>
      </c>
      <c r="BN40" s="632"/>
      <c r="BO40" s="632"/>
      <c r="BP40" s="632"/>
      <c r="BQ40" s="632"/>
      <c r="BR40" s="632"/>
      <c r="BS40" s="632"/>
      <c r="BT40" s="632"/>
      <c r="BU40" s="633"/>
      <c r="BV40" s="634">
        <v>85</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v>190071</v>
      </c>
      <c r="CS40" s="635"/>
      <c r="CT40" s="635"/>
      <c r="CU40" s="635"/>
      <c r="CV40" s="635"/>
      <c r="CW40" s="635"/>
      <c r="CX40" s="635"/>
      <c r="CY40" s="636"/>
      <c r="CZ40" s="637">
        <v>2.9</v>
      </c>
      <c r="DA40" s="649"/>
      <c r="DB40" s="649"/>
      <c r="DC40" s="650"/>
      <c r="DD40" s="640" t="s">
        <v>113</v>
      </c>
      <c r="DE40" s="635"/>
      <c r="DF40" s="635"/>
      <c r="DG40" s="635"/>
      <c r="DH40" s="635"/>
      <c r="DI40" s="635"/>
      <c r="DJ40" s="635"/>
      <c r="DK40" s="636"/>
      <c r="DL40" s="640" t="s">
        <v>113</v>
      </c>
      <c r="DM40" s="635"/>
      <c r="DN40" s="635"/>
      <c r="DO40" s="635"/>
      <c r="DP40" s="635"/>
      <c r="DQ40" s="635"/>
      <c r="DR40" s="635"/>
      <c r="DS40" s="635"/>
      <c r="DT40" s="635"/>
      <c r="DU40" s="635"/>
      <c r="DV40" s="636"/>
      <c r="DW40" s="637" t="s">
        <v>113</v>
      </c>
      <c r="DX40" s="649"/>
      <c r="DY40" s="649"/>
      <c r="DZ40" s="649"/>
      <c r="EA40" s="649"/>
      <c r="EB40" s="649"/>
      <c r="EC40" s="661"/>
    </row>
    <row r="41" spans="2:133" ht="11.25" customHeight="1" x14ac:dyDescent="0.2">
      <c r="B41" s="615" t="s">
        <v>336</v>
      </c>
      <c r="C41" s="616"/>
      <c r="D41" s="616"/>
      <c r="E41" s="616"/>
      <c r="F41" s="616"/>
      <c r="G41" s="616"/>
      <c r="H41" s="616"/>
      <c r="I41" s="616"/>
      <c r="J41" s="616"/>
      <c r="K41" s="616"/>
      <c r="L41" s="616"/>
      <c r="M41" s="616"/>
      <c r="N41" s="616"/>
      <c r="O41" s="616"/>
      <c r="P41" s="616"/>
      <c r="Q41" s="617"/>
      <c r="R41" s="618">
        <v>7117177</v>
      </c>
      <c r="S41" s="659"/>
      <c r="T41" s="659"/>
      <c r="U41" s="659"/>
      <c r="V41" s="659"/>
      <c r="W41" s="659"/>
      <c r="X41" s="659"/>
      <c r="Y41" s="662"/>
      <c r="Z41" s="663">
        <v>100</v>
      </c>
      <c r="AA41" s="663"/>
      <c r="AB41" s="663"/>
      <c r="AC41" s="663"/>
      <c r="AD41" s="664">
        <v>3529109</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45967</v>
      </c>
      <c r="BA41" s="635"/>
      <c r="BB41" s="635"/>
      <c r="BC41" s="635"/>
      <c r="BD41" s="647"/>
      <c r="BE41" s="647"/>
      <c r="BF41" s="670"/>
      <c r="BG41" s="675"/>
      <c r="BH41" s="676"/>
      <c r="BI41" s="676"/>
      <c r="BJ41" s="676"/>
      <c r="BK41" s="676"/>
      <c r="BL41" s="202"/>
      <c r="BM41" s="632" t="s">
        <v>338</v>
      </c>
      <c r="BN41" s="632"/>
      <c r="BO41" s="632"/>
      <c r="BP41" s="632"/>
      <c r="BQ41" s="632"/>
      <c r="BR41" s="632"/>
      <c r="BS41" s="632"/>
      <c r="BT41" s="632"/>
      <c r="BU41" s="633"/>
      <c r="BV41" s="634">
        <v>2</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113</v>
      </c>
      <c r="CS41" s="647"/>
      <c r="CT41" s="647"/>
      <c r="CU41" s="647"/>
      <c r="CV41" s="647"/>
      <c r="CW41" s="647"/>
      <c r="CX41" s="647"/>
      <c r="CY41" s="648"/>
      <c r="CZ41" s="637" t="s">
        <v>113</v>
      </c>
      <c r="DA41" s="649"/>
      <c r="DB41" s="649"/>
      <c r="DC41" s="650"/>
      <c r="DD41" s="640" t="s">
        <v>113</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340</v>
      </c>
      <c r="AR42" s="680"/>
      <c r="AS42" s="680"/>
      <c r="AT42" s="680"/>
      <c r="AU42" s="680"/>
      <c r="AV42" s="680"/>
      <c r="AW42" s="680"/>
      <c r="AX42" s="680"/>
      <c r="AY42" s="681"/>
      <c r="AZ42" s="618">
        <v>144570</v>
      </c>
      <c r="BA42" s="659"/>
      <c r="BB42" s="659"/>
      <c r="BC42" s="659"/>
      <c r="BD42" s="619"/>
      <c r="BE42" s="619"/>
      <c r="BF42" s="682"/>
      <c r="BG42" s="677"/>
      <c r="BH42" s="678"/>
      <c r="BI42" s="678"/>
      <c r="BJ42" s="678"/>
      <c r="BK42" s="678"/>
      <c r="BL42" s="203"/>
      <c r="BM42" s="616" t="s">
        <v>341</v>
      </c>
      <c r="BN42" s="616"/>
      <c r="BO42" s="616"/>
      <c r="BP42" s="616"/>
      <c r="BQ42" s="616"/>
      <c r="BR42" s="616"/>
      <c r="BS42" s="616"/>
      <c r="BT42" s="616"/>
      <c r="BU42" s="617"/>
      <c r="BV42" s="618">
        <v>431</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1076296</v>
      </c>
      <c r="CS42" s="647"/>
      <c r="CT42" s="647"/>
      <c r="CU42" s="647"/>
      <c r="CV42" s="647"/>
      <c r="CW42" s="647"/>
      <c r="CX42" s="647"/>
      <c r="CY42" s="648"/>
      <c r="CZ42" s="637">
        <v>16.3</v>
      </c>
      <c r="DA42" s="649"/>
      <c r="DB42" s="649"/>
      <c r="DC42" s="650"/>
      <c r="DD42" s="640">
        <v>948047</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343</v>
      </c>
      <c r="CD43" s="631" t="s">
        <v>344</v>
      </c>
      <c r="CE43" s="632"/>
      <c r="CF43" s="632"/>
      <c r="CG43" s="632"/>
      <c r="CH43" s="632"/>
      <c r="CI43" s="632"/>
      <c r="CJ43" s="632"/>
      <c r="CK43" s="632"/>
      <c r="CL43" s="632"/>
      <c r="CM43" s="632"/>
      <c r="CN43" s="632"/>
      <c r="CO43" s="632"/>
      <c r="CP43" s="632"/>
      <c r="CQ43" s="633"/>
      <c r="CR43" s="634" t="s">
        <v>113</v>
      </c>
      <c r="CS43" s="647"/>
      <c r="CT43" s="647"/>
      <c r="CU43" s="647"/>
      <c r="CV43" s="647"/>
      <c r="CW43" s="647"/>
      <c r="CX43" s="647"/>
      <c r="CY43" s="648"/>
      <c r="CZ43" s="637" t="s">
        <v>113</v>
      </c>
      <c r="DA43" s="649"/>
      <c r="DB43" s="649"/>
      <c r="DC43" s="650"/>
      <c r="DD43" s="640" t="s">
        <v>113</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1031264</v>
      </c>
      <c r="CS44" s="635"/>
      <c r="CT44" s="635"/>
      <c r="CU44" s="635"/>
      <c r="CV44" s="635"/>
      <c r="CW44" s="635"/>
      <c r="CX44" s="635"/>
      <c r="CY44" s="636"/>
      <c r="CZ44" s="637">
        <v>15.6</v>
      </c>
      <c r="DA44" s="638"/>
      <c r="DB44" s="638"/>
      <c r="DC44" s="639"/>
      <c r="DD44" s="640">
        <v>917398</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24407</v>
      </c>
      <c r="CS45" s="647"/>
      <c r="CT45" s="647"/>
      <c r="CU45" s="647"/>
      <c r="CV45" s="647"/>
      <c r="CW45" s="647"/>
      <c r="CX45" s="647"/>
      <c r="CY45" s="648"/>
      <c r="CZ45" s="637">
        <v>0.4</v>
      </c>
      <c r="DA45" s="649"/>
      <c r="DB45" s="649"/>
      <c r="DC45" s="650"/>
      <c r="DD45" s="640">
        <v>16562</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349</v>
      </c>
      <c r="CG46" s="632"/>
      <c r="CH46" s="632"/>
      <c r="CI46" s="632"/>
      <c r="CJ46" s="632"/>
      <c r="CK46" s="632"/>
      <c r="CL46" s="632"/>
      <c r="CM46" s="632"/>
      <c r="CN46" s="632"/>
      <c r="CO46" s="632"/>
      <c r="CP46" s="632"/>
      <c r="CQ46" s="633"/>
      <c r="CR46" s="634">
        <v>993242</v>
      </c>
      <c r="CS46" s="635"/>
      <c r="CT46" s="635"/>
      <c r="CU46" s="635"/>
      <c r="CV46" s="635"/>
      <c r="CW46" s="635"/>
      <c r="CX46" s="635"/>
      <c r="CY46" s="636"/>
      <c r="CZ46" s="637">
        <v>15</v>
      </c>
      <c r="DA46" s="638"/>
      <c r="DB46" s="638"/>
      <c r="DC46" s="639"/>
      <c r="DD46" s="640">
        <v>887221</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350</v>
      </c>
      <c r="CG47" s="632"/>
      <c r="CH47" s="632"/>
      <c r="CI47" s="632"/>
      <c r="CJ47" s="632"/>
      <c r="CK47" s="632"/>
      <c r="CL47" s="632"/>
      <c r="CM47" s="632"/>
      <c r="CN47" s="632"/>
      <c r="CO47" s="632"/>
      <c r="CP47" s="632"/>
      <c r="CQ47" s="633"/>
      <c r="CR47" s="634">
        <v>45032</v>
      </c>
      <c r="CS47" s="647"/>
      <c r="CT47" s="647"/>
      <c r="CU47" s="647"/>
      <c r="CV47" s="647"/>
      <c r="CW47" s="647"/>
      <c r="CX47" s="647"/>
      <c r="CY47" s="648"/>
      <c r="CZ47" s="637">
        <v>0.7</v>
      </c>
      <c r="DA47" s="649"/>
      <c r="DB47" s="649"/>
      <c r="DC47" s="650"/>
      <c r="DD47" s="640">
        <v>30649</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351</v>
      </c>
      <c r="CG48" s="632"/>
      <c r="CH48" s="632"/>
      <c r="CI48" s="632"/>
      <c r="CJ48" s="632"/>
      <c r="CK48" s="632"/>
      <c r="CL48" s="632"/>
      <c r="CM48" s="632"/>
      <c r="CN48" s="632"/>
      <c r="CO48" s="632"/>
      <c r="CP48" s="632"/>
      <c r="CQ48" s="633"/>
      <c r="CR48" s="634" t="s">
        <v>113</v>
      </c>
      <c r="CS48" s="635"/>
      <c r="CT48" s="635"/>
      <c r="CU48" s="635"/>
      <c r="CV48" s="635"/>
      <c r="CW48" s="635"/>
      <c r="CX48" s="635"/>
      <c r="CY48" s="636"/>
      <c r="CZ48" s="637" t="s">
        <v>113</v>
      </c>
      <c r="DA48" s="638"/>
      <c r="DB48" s="638"/>
      <c r="DC48" s="639"/>
      <c r="DD48" s="640" t="s">
        <v>113</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352</v>
      </c>
      <c r="CE49" s="616"/>
      <c r="CF49" s="616"/>
      <c r="CG49" s="616"/>
      <c r="CH49" s="616"/>
      <c r="CI49" s="616"/>
      <c r="CJ49" s="616"/>
      <c r="CK49" s="616"/>
      <c r="CL49" s="616"/>
      <c r="CM49" s="616"/>
      <c r="CN49" s="616"/>
      <c r="CO49" s="616"/>
      <c r="CP49" s="616"/>
      <c r="CQ49" s="617"/>
      <c r="CR49" s="618">
        <v>6603731</v>
      </c>
      <c r="CS49" s="619"/>
      <c r="CT49" s="619"/>
      <c r="CU49" s="619"/>
      <c r="CV49" s="619"/>
      <c r="CW49" s="619"/>
      <c r="CX49" s="619"/>
      <c r="CY49" s="620"/>
      <c r="CZ49" s="621">
        <v>100</v>
      </c>
      <c r="DA49" s="622"/>
      <c r="DB49" s="622"/>
      <c r="DC49" s="623"/>
      <c r="DD49" s="624">
        <v>5616727</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nW9cgjy4tZw8K9Mn+9QvcAdbvi0Pd6++0qD2IqacOheh8847CQoETJkyJYOIJGmE6c1xdxdyi6NS6eqN2SAr+g==" saltValue="U+T2FhHf/BCkkmn0MOHEI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AU95" sqref="AU95"/>
    </sheetView>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353</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354</v>
      </c>
      <c r="DK2" s="1105"/>
      <c r="DL2" s="1105"/>
      <c r="DM2" s="1105"/>
      <c r="DN2" s="1105"/>
      <c r="DO2" s="1106"/>
      <c r="DP2" s="210"/>
      <c r="DQ2" s="1104" t="s">
        <v>355</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72" t="s">
        <v>356</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2">
      <c r="A5" s="1008" t="s">
        <v>358</v>
      </c>
      <c r="B5" s="1009"/>
      <c r="C5" s="1009"/>
      <c r="D5" s="1009"/>
      <c r="E5" s="1009"/>
      <c r="F5" s="1009"/>
      <c r="G5" s="1009"/>
      <c r="H5" s="1009"/>
      <c r="I5" s="1009"/>
      <c r="J5" s="1009"/>
      <c r="K5" s="1009"/>
      <c r="L5" s="1009"/>
      <c r="M5" s="1009"/>
      <c r="N5" s="1009"/>
      <c r="O5" s="1009"/>
      <c r="P5" s="1010"/>
      <c r="Q5" s="1014" t="s">
        <v>359</v>
      </c>
      <c r="R5" s="1015"/>
      <c r="S5" s="1015"/>
      <c r="T5" s="1015"/>
      <c r="U5" s="1016"/>
      <c r="V5" s="1014" t="s">
        <v>360</v>
      </c>
      <c r="W5" s="1015"/>
      <c r="X5" s="1015"/>
      <c r="Y5" s="1015"/>
      <c r="Z5" s="1016"/>
      <c r="AA5" s="1014" t="s">
        <v>361</v>
      </c>
      <c r="AB5" s="1015"/>
      <c r="AC5" s="1015"/>
      <c r="AD5" s="1015"/>
      <c r="AE5" s="1015"/>
      <c r="AF5" s="1107" t="s">
        <v>362</v>
      </c>
      <c r="AG5" s="1015"/>
      <c r="AH5" s="1015"/>
      <c r="AI5" s="1015"/>
      <c r="AJ5" s="1028"/>
      <c r="AK5" s="1015" t="s">
        <v>363</v>
      </c>
      <c r="AL5" s="1015"/>
      <c r="AM5" s="1015"/>
      <c r="AN5" s="1015"/>
      <c r="AO5" s="1016"/>
      <c r="AP5" s="1014" t="s">
        <v>364</v>
      </c>
      <c r="AQ5" s="1015"/>
      <c r="AR5" s="1015"/>
      <c r="AS5" s="1015"/>
      <c r="AT5" s="1016"/>
      <c r="AU5" s="1014" t="s">
        <v>365</v>
      </c>
      <c r="AV5" s="1015"/>
      <c r="AW5" s="1015"/>
      <c r="AX5" s="1015"/>
      <c r="AY5" s="1028"/>
      <c r="AZ5" s="214"/>
      <c r="BA5" s="214"/>
      <c r="BB5" s="214"/>
      <c r="BC5" s="214"/>
      <c r="BD5" s="214"/>
      <c r="BE5" s="215"/>
      <c r="BF5" s="215"/>
      <c r="BG5" s="215"/>
      <c r="BH5" s="215"/>
      <c r="BI5" s="215"/>
      <c r="BJ5" s="215"/>
      <c r="BK5" s="215"/>
      <c r="BL5" s="215"/>
      <c r="BM5" s="215"/>
      <c r="BN5" s="215"/>
      <c r="BO5" s="215"/>
      <c r="BP5" s="215"/>
      <c r="BQ5" s="1008" t="s">
        <v>366</v>
      </c>
      <c r="BR5" s="1009"/>
      <c r="BS5" s="1009"/>
      <c r="BT5" s="1009"/>
      <c r="BU5" s="1009"/>
      <c r="BV5" s="1009"/>
      <c r="BW5" s="1009"/>
      <c r="BX5" s="1009"/>
      <c r="BY5" s="1009"/>
      <c r="BZ5" s="1009"/>
      <c r="CA5" s="1009"/>
      <c r="CB5" s="1009"/>
      <c r="CC5" s="1009"/>
      <c r="CD5" s="1009"/>
      <c r="CE5" s="1009"/>
      <c r="CF5" s="1009"/>
      <c r="CG5" s="1010"/>
      <c r="CH5" s="1014" t="s">
        <v>367</v>
      </c>
      <c r="CI5" s="1015"/>
      <c r="CJ5" s="1015"/>
      <c r="CK5" s="1015"/>
      <c r="CL5" s="1016"/>
      <c r="CM5" s="1014" t="s">
        <v>368</v>
      </c>
      <c r="CN5" s="1015"/>
      <c r="CO5" s="1015"/>
      <c r="CP5" s="1015"/>
      <c r="CQ5" s="1016"/>
      <c r="CR5" s="1014" t="s">
        <v>369</v>
      </c>
      <c r="CS5" s="1015"/>
      <c r="CT5" s="1015"/>
      <c r="CU5" s="1015"/>
      <c r="CV5" s="1016"/>
      <c r="CW5" s="1014" t="s">
        <v>370</v>
      </c>
      <c r="CX5" s="1015"/>
      <c r="CY5" s="1015"/>
      <c r="CZ5" s="1015"/>
      <c r="DA5" s="1016"/>
      <c r="DB5" s="1014" t="s">
        <v>371</v>
      </c>
      <c r="DC5" s="1015"/>
      <c r="DD5" s="1015"/>
      <c r="DE5" s="1015"/>
      <c r="DF5" s="1016"/>
      <c r="DG5" s="1097" t="s">
        <v>372</v>
      </c>
      <c r="DH5" s="1098"/>
      <c r="DI5" s="1098"/>
      <c r="DJ5" s="1098"/>
      <c r="DK5" s="1099"/>
      <c r="DL5" s="1097" t="s">
        <v>373</v>
      </c>
      <c r="DM5" s="1098"/>
      <c r="DN5" s="1098"/>
      <c r="DO5" s="1098"/>
      <c r="DP5" s="1099"/>
      <c r="DQ5" s="1014" t="s">
        <v>374</v>
      </c>
      <c r="DR5" s="1015"/>
      <c r="DS5" s="1015"/>
      <c r="DT5" s="1015"/>
      <c r="DU5" s="1016"/>
      <c r="DV5" s="1014" t="s">
        <v>365</v>
      </c>
      <c r="DW5" s="1015"/>
      <c r="DX5" s="1015"/>
      <c r="DY5" s="1015"/>
      <c r="DZ5" s="1028"/>
      <c r="EA5" s="217"/>
    </row>
    <row r="6" spans="1:131" s="218"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7"/>
    </row>
    <row r="7" spans="1:131" s="218" customFormat="1" ht="26.25" customHeight="1" thickTop="1" x14ac:dyDescent="0.2">
      <c r="A7" s="219">
        <v>1</v>
      </c>
      <c r="B7" s="1060" t="s">
        <v>375</v>
      </c>
      <c r="C7" s="1061"/>
      <c r="D7" s="1061"/>
      <c r="E7" s="1061"/>
      <c r="F7" s="1061"/>
      <c r="G7" s="1061"/>
      <c r="H7" s="1061"/>
      <c r="I7" s="1061"/>
      <c r="J7" s="1061"/>
      <c r="K7" s="1061"/>
      <c r="L7" s="1061"/>
      <c r="M7" s="1061"/>
      <c r="N7" s="1061"/>
      <c r="O7" s="1061"/>
      <c r="P7" s="1062"/>
      <c r="Q7" s="1115">
        <v>7117</v>
      </c>
      <c r="R7" s="1116"/>
      <c r="S7" s="1116"/>
      <c r="T7" s="1116"/>
      <c r="U7" s="1116"/>
      <c r="V7" s="1116">
        <v>6604</v>
      </c>
      <c r="W7" s="1116"/>
      <c r="X7" s="1116"/>
      <c r="Y7" s="1116"/>
      <c r="Z7" s="1116"/>
      <c r="AA7" s="1116">
        <v>513</v>
      </c>
      <c r="AB7" s="1116"/>
      <c r="AC7" s="1116"/>
      <c r="AD7" s="1116"/>
      <c r="AE7" s="1117"/>
      <c r="AF7" s="1118">
        <v>478</v>
      </c>
      <c r="AG7" s="1119"/>
      <c r="AH7" s="1119"/>
      <c r="AI7" s="1119"/>
      <c r="AJ7" s="1120"/>
      <c r="AK7" s="1121">
        <v>956</v>
      </c>
      <c r="AL7" s="1122"/>
      <c r="AM7" s="1122"/>
      <c r="AN7" s="1122"/>
      <c r="AO7" s="1122"/>
      <c r="AP7" s="1122" t="s">
        <v>546</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9">
        <v>1</v>
      </c>
      <c r="BR7" s="220"/>
      <c r="BS7" s="1112"/>
      <c r="BT7" s="1113"/>
      <c r="BU7" s="1113"/>
      <c r="BV7" s="1113"/>
      <c r="BW7" s="1113"/>
      <c r="BX7" s="1113"/>
      <c r="BY7" s="1113"/>
      <c r="BZ7" s="1113"/>
      <c r="CA7" s="1113"/>
      <c r="CB7" s="1113"/>
      <c r="CC7" s="1113"/>
      <c r="CD7" s="1113"/>
      <c r="CE7" s="1113"/>
      <c r="CF7" s="1113"/>
      <c r="CG7" s="1125"/>
      <c r="CH7" s="1109"/>
      <c r="CI7" s="1110"/>
      <c r="CJ7" s="1110"/>
      <c r="CK7" s="1110"/>
      <c r="CL7" s="1111"/>
      <c r="CM7" s="1109"/>
      <c r="CN7" s="1110"/>
      <c r="CO7" s="1110"/>
      <c r="CP7" s="1110"/>
      <c r="CQ7" s="1111"/>
      <c r="CR7" s="1109"/>
      <c r="CS7" s="1110"/>
      <c r="CT7" s="1110"/>
      <c r="CU7" s="1110"/>
      <c r="CV7" s="1111"/>
      <c r="CW7" s="1109"/>
      <c r="CX7" s="1110"/>
      <c r="CY7" s="1110"/>
      <c r="CZ7" s="1110"/>
      <c r="DA7" s="1111"/>
      <c r="DB7" s="1109"/>
      <c r="DC7" s="1110"/>
      <c r="DD7" s="1110"/>
      <c r="DE7" s="1110"/>
      <c r="DF7" s="1111"/>
      <c r="DG7" s="1109"/>
      <c r="DH7" s="1110"/>
      <c r="DI7" s="1110"/>
      <c r="DJ7" s="1110"/>
      <c r="DK7" s="1111"/>
      <c r="DL7" s="1109"/>
      <c r="DM7" s="1110"/>
      <c r="DN7" s="1110"/>
      <c r="DO7" s="1110"/>
      <c r="DP7" s="1111"/>
      <c r="DQ7" s="1109"/>
      <c r="DR7" s="1110"/>
      <c r="DS7" s="1110"/>
      <c r="DT7" s="1110"/>
      <c r="DU7" s="1111"/>
      <c r="DV7" s="1112"/>
      <c r="DW7" s="1113"/>
      <c r="DX7" s="1113"/>
      <c r="DY7" s="1113"/>
      <c r="DZ7" s="1114"/>
      <c r="EA7" s="217"/>
    </row>
    <row r="8" spans="1:131" s="218" customFormat="1" ht="26.25" customHeight="1" x14ac:dyDescent="0.2">
      <c r="A8" s="221">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7"/>
    </row>
    <row r="9" spans="1:131" s="218" customFormat="1" ht="26.25" customHeight="1" x14ac:dyDescent="0.2">
      <c r="A9" s="221">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7"/>
    </row>
    <row r="10" spans="1:131" s="218" customFormat="1" ht="26.25" customHeight="1" x14ac:dyDescent="0.2">
      <c r="A10" s="221">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7"/>
    </row>
    <row r="11" spans="1:131" s="218" customFormat="1" ht="26.25" customHeight="1" x14ac:dyDescent="0.2">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7"/>
    </row>
    <row r="12" spans="1:131" s="218" customFormat="1" ht="26.25" customHeight="1" x14ac:dyDescent="0.2">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7"/>
    </row>
    <row r="13" spans="1:131" s="218" customFormat="1" ht="26.25" customHeight="1" x14ac:dyDescent="0.2">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7"/>
    </row>
    <row r="14" spans="1:131" s="218" customFormat="1" ht="26.25" customHeight="1" x14ac:dyDescent="0.2">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7"/>
    </row>
    <row r="15" spans="1:131" s="218" customFormat="1" ht="26.25" customHeight="1" x14ac:dyDescent="0.2">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x14ac:dyDescent="0.2">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x14ac:dyDescent="0.2">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x14ac:dyDescent="0.2">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x14ac:dyDescent="0.2">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x14ac:dyDescent="0.2">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x14ac:dyDescent="0.25">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x14ac:dyDescent="0.2">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376</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x14ac:dyDescent="0.25">
      <c r="A23" s="223" t="s">
        <v>377</v>
      </c>
      <c r="B23" s="950" t="s">
        <v>378</v>
      </c>
      <c r="C23" s="951"/>
      <c r="D23" s="951"/>
      <c r="E23" s="951"/>
      <c r="F23" s="951"/>
      <c r="G23" s="951"/>
      <c r="H23" s="951"/>
      <c r="I23" s="951"/>
      <c r="J23" s="951"/>
      <c r="K23" s="951"/>
      <c r="L23" s="951"/>
      <c r="M23" s="951"/>
      <c r="N23" s="951"/>
      <c r="O23" s="951"/>
      <c r="P23" s="961"/>
      <c r="Q23" s="1080">
        <v>7117</v>
      </c>
      <c r="R23" s="1074"/>
      <c r="S23" s="1074"/>
      <c r="T23" s="1074"/>
      <c r="U23" s="1074"/>
      <c r="V23" s="1074">
        <v>6604</v>
      </c>
      <c r="W23" s="1074"/>
      <c r="X23" s="1074"/>
      <c r="Y23" s="1074"/>
      <c r="Z23" s="1074"/>
      <c r="AA23" s="1074">
        <v>513</v>
      </c>
      <c r="AB23" s="1074"/>
      <c r="AC23" s="1074"/>
      <c r="AD23" s="1074"/>
      <c r="AE23" s="1081"/>
      <c r="AF23" s="1082">
        <v>478</v>
      </c>
      <c r="AG23" s="1074"/>
      <c r="AH23" s="1074"/>
      <c r="AI23" s="1074"/>
      <c r="AJ23" s="1083"/>
      <c r="AK23" s="1084"/>
      <c r="AL23" s="1085"/>
      <c r="AM23" s="1085"/>
      <c r="AN23" s="1085"/>
      <c r="AO23" s="1085"/>
      <c r="AP23" s="1074" t="s">
        <v>546</v>
      </c>
      <c r="AQ23" s="1074"/>
      <c r="AR23" s="1074"/>
      <c r="AS23" s="1074"/>
      <c r="AT23" s="1074"/>
      <c r="AU23" s="1075" t="s">
        <v>546</v>
      </c>
      <c r="AV23" s="1075"/>
      <c r="AW23" s="1075"/>
      <c r="AX23" s="1075"/>
      <c r="AY23" s="1076"/>
      <c r="AZ23" s="1077" t="s">
        <v>113</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x14ac:dyDescent="0.2">
      <c r="A24" s="1073" t="s">
        <v>379</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x14ac:dyDescent="0.25">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358</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8" t="s">
        <v>384</v>
      </c>
      <c r="AG26" s="1021"/>
      <c r="AH26" s="1021"/>
      <c r="AI26" s="1021"/>
      <c r="AJ26" s="1069"/>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365</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5">
        <v>1</v>
      </c>
      <c r="B28" s="1060" t="s">
        <v>389</v>
      </c>
      <c r="C28" s="1061"/>
      <c r="D28" s="1061"/>
      <c r="E28" s="1061"/>
      <c r="F28" s="1061"/>
      <c r="G28" s="1061"/>
      <c r="H28" s="1061"/>
      <c r="I28" s="1061"/>
      <c r="J28" s="1061"/>
      <c r="K28" s="1061"/>
      <c r="L28" s="1061"/>
      <c r="M28" s="1061"/>
      <c r="N28" s="1061"/>
      <c r="O28" s="1061"/>
      <c r="P28" s="1062"/>
      <c r="Q28" s="1063">
        <v>481</v>
      </c>
      <c r="R28" s="1064"/>
      <c r="S28" s="1064"/>
      <c r="T28" s="1064"/>
      <c r="U28" s="1064"/>
      <c r="V28" s="1064">
        <v>471</v>
      </c>
      <c r="W28" s="1064"/>
      <c r="X28" s="1064"/>
      <c r="Y28" s="1064"/>
      <c r="Z28" s="1064"/>
      <c r="AA28" s="1064">
        <v>9</v>
      </c>
      <c r="AB28" s="1064"/>
      <c r="AC28" s="1064"/>
      <c r="AD28" s="1064"/>
      <c r="AE28" s="1065"/>
      <c r="AF28" s="1066">
        <v>9</v>
      </c>
      <c r="AG28" s="1064"/>
      <c r="AH28" s="1064"/>
      <c r="AI28" s="1064"/>
      <c r="AJ28" s="1067"/>
      <c r="AK28" s="1055">
        <v>49</v>
      </c>
      <c r="AL28" s="1056"/>
      <c r="AM28" s="1056"/>
      <c r="AN28" s="1056"/>
      <c r="AO28" s="1056"/>
      <c r="AP28" s="1056">
        <v>0</v>
      </c>
      <c r="AQ28" s="1056"/>
      <c r="AR28" s="1056"/>
      <c r="AS28" s="1056"/>
      <c r="AT28" s="1056"/>
      <c r="AU28" s="1056">
        <v>0</v>
      </c>
      <c r="AV28" s="1056"/>
      <c r="AW28" s="1056"/>
      <c r="AX28" s="1056"/>
      <c r="AY28" s="1056"/>
      <c r="AZ28" s="1057" t="s">
        <v>546</v>
      </c>
      <c r="BA28" s="1057"/>
      <c r="BB28" s="1057"/>
      <c r="BC28" s="1057"/>
      <c r="BD28" s="1057"/>
      <c r="BE28" s="1058"/>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5">
        <v>2</v>
      </c>
      <c r="B29" s="1043" t="s">
        <v>390</v>
      </c>
      <c r="C29" s="1044"/>
      <c r="D29" s="1044"/>
      <c r="E29" s="1044"/>
      <c r="F29" s="1044"/>
      <c r="G29" s="1044"/>
      <c r="H29" s="1044"/>
      <c r="I29" s="1044"/>
      <c r="J29" s="1044"/>
      <c r="K29" s="1044"/>
      <c r="L29" s="1044"/>
      <c r="M29" s="1044"/>
      <c r="N29" s="1044"/>
      <c r="O29" s="1044"/>
      <c r="P29" s="1045"/>
      <c r="Q29" s="1051">
        <v>66</v>
      </c>
      <c r="R29" s="1052"/>
      <c r="S29" s="1052"/>
      <c r="T29" s="1052"/>
      <c r="U29" s="1052"/>
      <c r="V29" s="1052">
        <v>65</v>
      </c>
      <c r="W29" s="1052"/>
      <c r="X29" s="1052"/>
      <c r="Y29" s="1052"/>
      <c r="Z29" s="1052"/>
      <c r="AA29" s="1052">
        <v>1</v>
      </c>
      <c r="AB29" s="1052"/>
      <c r="AC29" s="1052"/>
      <c r="AD29" s="1052"/>
      <c r="AE29" s="1053"/>
      <c r="AF29" s="1048">
        <v>1</v>
      </c>
      <c r="AG29" s="1049"/>
      <c r="AH29" s="1049"/>
      <c r="AI29" s="1049"/>
      <c r="AJ29" s="1050"/>
      <c r="AK29" s="993">
        <v>13</v>
      </c>
      <c r="AL29" s="984"/>
      <c r="AM29" s="984"/>
      <c r="AN29" s="984"/>
      <c r="AO29" s="984"/>
      <c r="AP29" s="984">
        <v>0</v>
      </c>
      <c r="AQ29" s="984"/>
      <c r="AR29" s="984"/>
      <c r="AS29" s="984"/>
      <c r="AT29" s="984"/>
      <c r="AU29" s="984">
        <v>0</v>
      </c>
      <c r="AV29" s="984"/>
      <c r="AW29" s="984"/>
      <c r="AX29" s="984"/>
      <c r="AY29" s="984"/>
      <c r="AZ29" s="1054" t="s">
        <v>546</v>
      </c>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5">
        <v>3</v>
      </c>
      <c r="B30" s="1043" t="s">
        <v>391</v>
      </c>
      <c r="C30" s="1044"/>
      <c r="D30" s="1044"/>
      <c r="E30" s="1044"/>
      <c r="F30" s="1044"/>
      <c r="G30" s="1044"/>
      <c r="H30" s="1044"/>
      <c r="I30" s="1044"/>
      <c r="J30" s="1044"/>
      <c r="K30" s="1044"/>
      <c r="L30" s="1044"/>
      <c r="M30" s="1044"/>
      <c r="N30" s="1044"/>
      <c r="O30" s="1044"/>
      <c r="P30" s="1045"/>
      <c r="Q30" s="1051">
        <v>579</v>
      </c>
      <c r="R30" s="1052"/>
      <c r="S30" s="1052"/>
      <c r="T30" s="1052"/>
      <c r="U30" s="1052"/>
      <c r="V30" s="1052">
        <v>568</v>
      </c>
      <c r="W30" s="1052"/>
      <c r="X30" s="1052"/>
      <c r="Y30" s="1052"/>
      <c r="Z30" s="1052"/>
      <c r="AA30" s="1052">
        <v>10</v>
      </c>
      <c r="AB30" s="1052"/>
      <c r="AC30" s="1052"/>
      <c r="AD30" s="1052"/>
      <c r="AE30" s="1053"/>
      <c r="AF30" s="1048">
        <v>10</v>
      </c>
      <c r="AG30" s="1049"/>
      <c r="AH30" s="1049"/>
      <c r="AI30" s="1049"/>
      <c r="AJ30" s="1050"/>
      <c r="AK30" s="993">
        <v>97</v>
      </c>
      <c r="AL30" s="984"/>
      <c r="AM30" s="984"/>
      <c r="AN30" s="984"/>
      <c r="AO30" s="984"/>
      <c r="AP30" s="984">
        <v>0</v>
      </c>
      <c r="AQ30" s="984"/>
      <c r="AR30" s="984"/>
      <c r="AS30" s="984"/>
      <c r="AT30" s="984"/>
      <c r="AU30" s="984">
        <v>0</v>
      </c>
      <c r="AV30" s="984"/>
      <c r="AW30" s="984"/>
      <c r="AX30" s="984"/>
      <c r="AY30" s="984"/>
      <c r="AZ30" s="1054" t="s">
        <v>546</v>
      </c>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5">
        <v>4</v>
      </c>
      <c r="B31" s="1043" t="s">
        <v>392</v>
      </c>
      <c r="C31" s="1044"/>
      <c r="D31" s="1044"/>
      <c r="E31" s="1044"/>
      <c r="F31" s="1044"/>
      <c r="G31" s="1044"/>
      <c r="H31" s="1044"/>
      <c r="I31" s="1044"/>
      <c r="J31" s="1044"/>
      <c r="K31" s="1044"/>
      <c r="L31" s="1044"/>
      <c r="M31" s="1044"/>
      <c r="N31" s="1044"/>
      <c r="O31" s="1044"/>
      <c r="P31" s="1045"/>
      <c r="Q31" s="1051">
        <v>243</v>
      </c>
      <c r="R31" s="1052"/>
      <c r="S31" s="1052"/>
      <c r="T31" s="1052"/>
      <c r="U31" s="1052"/>
      <c r="V31" s="1052">
        <v>240</v>
      </c>
      <c r="W31" s="1052"/>
      <c r="X31" s="1052"/>
      <c r="Y31" s="1052"/>
      <c r="Z31" s="1052"/>
      <c r="AA31" s="1052">
        <v>4</v>
      </c>
      <c r="AB31" s="1052"/>
      <c r="AC31" s="1052"/>
      <c r="AD31" s="1052"/>
      <c r="AE31" s="1053"/>
      <c r="AF31" s="1048">
        <v>4</v>
      </c>
      <c r="AG31" s="1049"/>
      <c r="AH31" s="1049"/>
      <c r="AI31" s="1049"/>
      <c r="AJ31" s="1050"/>
      <c r="AK31" s="993">
        <v>157</v>
      </c>
      <c r="AL31" s="984"/>
      <c r="AM31" s="984"/>
      <c r="AN31" s="984"/>
      <c r="AO31" s="984"/>
      <c r="AP31" s="984">
        <v>51</v>
      </c>
      <c r="AQ31" s="984"/>
      <c r="AR31" s="984"/>
      <c r="AS31" s="984"/>
      <c r="AT31" s="984"/>
      <c r="AU31" s="984">
        <v>51</v>
      </c>
      <c r="AV31" s="984"/>
      <c r="AW31" s="984"/>
      <c r="AX31" s="984"/>
      <c r="AY31" s="984"/>
      <c r="AZ31" s="1054" t="s">
        <v>546</v>
      </c>
      <c r="BA31" s="1054"/>
      <c r="BB31" s="1054"/>
      <c r="BC31" s="1054"/>
      <c r="BD31" s="1054"/>
      <c r="BE31" s="985" t="s">
        <v>393</v>
      </c>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5">
        <v>5</v>
      </c>
      <c r="B32" s="1043"/>
      <c r="C32" s="1044"/>
      <c r="D32" s="1044"/>
      <c r="E32" s="1044"/>
      <c r="F32" s="1044"/>
      <c r="G32" s="1044"/>
      <c r="H32" s="1044"/>
      <c r="I32" s="1044"/>
      <c r="J32" s="1044"/>
      <c r="K32" s="1044"/>
      <c r="L32" s="1044"/>
      <c r="M32" s="1044"/>
      <c r="N32" s="1044"/>
      <c r="O32" s="1044"/>
      <c r="P32" s="1045"/>
      <c r="Q32" s="1051"/>
      <c r="R32" s="1052"/>
      <c r="S32" s="1052"/>
      <c r="T32" s="1052"/>
      <c r="U32" s="1052"/>
      <c r="V32" s="1052"/>
      <c r="W32" s="1052"/>
      <c r="X32" s="1052"/>
      <c r="Y32" s="1052"/>
      <c r="Z32" s="1052"/>
      <c r="AA32" s="1052"/>
      <c r="AB32" s="1052"/>
      <c r="AC32" s="1052"/>
      <c r="AD32" s="1052"/>
      <c r="AE32" s="1053"/>
      <c r="AF32" s="1048"/>
      <c r="AG32" s="1049"/>
      <c r="AH32" s="1049"/>
      <c r="AI32" s="1049"/>
      <c r="AJ32" s="1050"/>
      <c r="AK32" s="993"/>
      <c r="AL32" s="984"/>
      <c r="AM32" s="984"/>
      <c r="AN32" s="984"/>
      <c r="AO32" s="984"/>
      <c r="AP32" s="984"/>
      <c r="AQ32" s="984"/>
      <c r="AR32" s="984"/>
      <c r="AS32" s="984"/>
      <c r="AT32" s="984"/>
      <c r="AU32" s="984"/>
      <c r="AV32" s="984"/>
      <c r="AW32" s="984"/>
      <c r="AX32" s="984"/>
      <c r="AY32" s="984"/>
      <c r="AZ32" s="1054"/>
      <c r="BA32" s="1054"/>
      <c r="BB32" s="1054"/>
      <c r="BC32" s="1054"/>
      <c r="BD32" s="1054"/>
      <c r="BE32" s="985"/>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5">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5">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5">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5">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394</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3" t="s">
        <v>377</v>
      </c>
      <c r="B63" s="950" t="s">
        <v>395</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24</v>
      </c>
      <c r="AG63" s="972"/>
      <c r="AH63" s="972"/>
      <c r="AI63" s="972"/>
      <c r="AJ63" s="1035"/>
      <c r="AK63" s="1036"/>
      <c r="AL63" s="976"/>
      <c r="AM63" s="976"/>
      <c r="AN63" s="976"/>
      <c r="AO63" s="976"/>
      <c r="AP63" s="972">
        <v>51</v>
      </c>
      <c r="AQ63" s="972"/>
      <c r="AR63" s="972"/>
      <c r="AS63" s="972"/>
      <c r="AT63" s="972"/>
      <c r="AU63" s="972">
        <v>51</v>
      </c>
      <c r="AV63" s="972"/>
      <c r="AW63" s="972"/>
      <c r="AX63" s="972"/>
      <c r="AY63" s="972"/>
      <c r="AZ63" s="1030"/>
      <c r="BA63" s="1030"/>
      <c r="BB63" s="1030"/>
      <c r="BC63" s="1030"/>
      <c r="BD63" s="1030"/>
      <c r="BE63" s="973"/>
      <c r="BF63" s="973"/>
      <c r="BG63" s="973"/>
      <c r="BH63" s="973"/>
      <c r="BI63" s="974"/>
      <c r="BJ63" s="1031" t="s">
        <v>113</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397</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398</v>
      </c>
      <c r="AV66" s="1015"/>
      <c r="AW66" s="1015"/>
      <c r="AX66" s="1015"/>
      <c r="AY66" s="1016"/>
      <c r="AZ66" s="1014" t="s">
        <v>365</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9">
        <v>1</v>
      </c>
      <c r="B68" s="998" t="s">
        <v>547</v>
      </c>
      <c r="C68" s="999"/>
      <c r="D68" s="999"/>
      <c r="E68" s="999"/>
      <c r="F68" s="999"/>
      <c r="G68" s="999"/>
      <c r="H68" s="999"/>
      <c r="I68" s="999"/>
      <c r="J68" s="999"/>
      <c r="K68" s="999"/>
      <c r="L68" s="999"/>
      <c r="M68" s="999"/>
      <c r="N68" s="999"/>
      <c r="O68" s="999"/>
      <c r="P68" s="1000"/>
      <c r="Q68" s="1001">
        <v>483</v>
      </c>
      <c r="R68" s="995"/>
      <c r="S68" s="995"/>
      <c r="T68" s="995"/>
      <c r="U68" s="995"/>
      <c r="V68" s="995">
        <v>397</v>
      </c>
      <c r="W68" s="995"/>
      <c r="X68" s="995"/>
      <c r="Y68" s="995"/>
      <c r="Z68" s="995"/>
      <c r="AA68" s="995">
        <v>87</v>
      </c>
      <c r="AB68" s="995"/>
      <c r="AC68" s="995"/>
      <c r="AD68" s="995"/>
      <c r="AE68" s="995"/>
      <c r="AF68" s="995">
        <v>87</v>
      </c>
      <c r="AG68" s="995"/>
      <c r="AH68" s="995"/>
      <c r="AI68" s="995"/>
      <c r="AJ68" s="995"/>
      <c r="AK68" s="995">
        <v>93</v>
      </c>
      <c r="AL68" s="995"/>
      <c r="AM68" s="995"/>
      <c r="AN68" s="995"/>
      <c r="AO68" s="995"/>
      <c r="AP68" s="995" t="s">
        <v>484</v>
      </c>
      <c r="AQ68" s="995"/>
      <c r="AR68" s="995"/>
      <c r="AS68" s="995"/>
      <c r="AT68" s="995"/>
      <c r="AU68" s="995"/>
      <c r="AV68" s="995"/>
      <c r="AW68" s="995"/>
      <c r="AX68" s="995"/>
      <c r="AY68" s="995"/>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1">
        <v>2</v>
      </c>
      <c r="B69" s="987" t="s">
        <v>548</v>
      </c>
      <c r="C69" s="988"/>
      <c r="D69" s="988"/>
      <c r="E69" s="988"/>
      <c r="F69" s="988"/>
      <c r="G69" s="988"/>
      <c r="H69" s="988"/>
      <c r="I69" s="988"/>
      <c r="J69" s="988"/>
      <c r="K69" s="988"/>
      <c r="L69" s="988"/>
      <c r="M69" s="988"/>
      <c r="N69" s="988"/>
      <c r="O69" s="988"/>
      <c r="P69" s="989"/>
      <c r="Q69" s="990">
        <v>5552</v>
      </c>
      <c r="R69" s="984"/>
      <c r="S69" s="984"/>
      <c r="T69" s="984"/>
      <c r="U69" s="984"/>
      <c r="V69" s="984">
        <v>4641</v>
      </c>
      <c r="W69" s="984"/>
      <c r="X69" s="984"/>
      <c r="Y69" s="984"/>
      <c r="Z69" s="984"/>
      <c r="AA69" s="984">
        <v>912</v>
      </c>
      <c r="AB69" s="984"/>
      <c r="AC69" s="984"/>
      <c r="AD69" s="984"/>
      <c r="AE69" s="984"/>
      <c r="AF69" s="984">
        <v>912</v>
      </c>
      <c r="AG69" s="984"/>
      <c r="AH69" s="984"/>
      <c r="AI69" s="984"/>
      <c r="AJ69" s="984"/>
      <c r="AK69" s="984">
        <v>0</v>
      </c>
      <c r="AL69" s="984"/>
      <c r="AM69" s="984"/>
      <c r="AN69" s="984"/>
      <c r="AO69" s="984"/>
      <c r="AP69" s="984" t="s">
        <v>484</v>
      </c>
      <c r="AQ69" s="984"/>
      <c r="AR69" s="984"/>
      <c r="AS69" s="984"/>
      <c r="AT69" s="984"/>
      <c r="AU69" s="984"/>
      <c r="AV69" s="984"/>
      <c r="AW69" s="984"/>
      <c r="AX69" s="984"/>
      <c r="AY69" s="984"/>
      <c r="AZ69" s="985"/>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1">
        <v>3</v>
      </c>
      <c r="B70" s="987" t="s">
        <v>549</v>
      </c>
      <c r="C70" s="988"/>
      <c r="D70" s="988"/>
      <c r="E70" s="988"/>
      <c r="F70" s="988"/>
      <c r="G70" s="988"/>
      <c r="H70" s="988"/>
      <c r="I70" s="988"/>
      <c r="J70" s="988"/>
      <c r="K70" s="988"/>
      <c r="L70" s="988"/>
      <c r="M70" s="988"/>
      <c r="N70" s="988"/>
      <c r="O70" s="988"/>
      <c r="P70" s="989"/>
      <c r="Q70" s="990">
        <v>1491</v>
      </c>
      <c r="R70" s="984"/>
      <c r="S70" s="984"/>
      <c r="T70" s="984"/>
      <c r="U70" s="984"/>
      <c r="V70" s="984">
        <v>1487</v>
      </c>
      <c r="W70" s="984"/>
      <c r="X70" s="984"/>
      <c r="Y70" s="984"/>
      <c r="Z70" s="984"/>
      <c r="AA70" s="984">
        <v>3</v>
      </c>
      <c r="AB70" s="984"/>
      <c r="AC70" s="984"/>
      <c r="AD70" s="984"/>
      <c r="AE70" s="984"/>
      <c r="AF70" s="984">
        <v>3</v>
      </c>
      <c r="AG70" s="984"/>
      <c r="AH70" s="984"/>
      <c r="AI70" s="984"/>
      <c r="AJ70" s="984"/>
      <c r="AK70" s="984">
        <v>41</v>
      </c>
      <c r="AL70" s="984"/>
      <c r="AM70" s="984"/>
      <c r="AN70" s="984"/>
      <c r="AO70" s="984"/>
      <c r="AP70" s="984" t="s">
        <v>484</v>
      </c>
      <c r="AQ70" s="984"/>
      <c r="AR70" s="984"/>
      <c r="AS70" s="984"/>
      <c r="AT70" s="984"/>
      <c r="AU70" s="984"/>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1">
        <v>4</v>
      </c>
      <c r="B71" s="987" t="s">
        <v>550</v>
      </c>
      <c r="C71" s="988"/>
      <c r="D71" s="988"/>
      <c r="E71" s="988"/>
      <c r="F71" s="988"/>
      <c r="G71" s="988"/>
      <c r="H71" s="988"/>
      <c r="I71" s="988"/>
      <c r="J71" s="988"/>
      <c r="K71" s="988"/>
      <c r="L71" s="988"/>
      <c r="M71" s="988"/>
      <c r="N71" s="988"/>
      <c r="O71" s="988"/>
      <c r="P71" s="989"/>
      <c r="Q71" s="990">
        <v>8</v>
      </c>
      <c r="R71" s="984"/>
      <c r="S71" s="984"/>
      <c r="T71" s="984"/>
      <c r="U71" s="984"/>
      <c r="V71" s="984">
        <v>7</v>
      </c>
      <c r="W71" s="984"/>
      <c r="X71" s="984"/>
      <c r="Y71" s="984"/>
      <c r="Z71" s="984"/>
      <c r="AA71" s="984">
        <v>0</v>
      </c>
      <c r="AB71" s="984"/>
      <c r="AC71" s="984"/>
      <c r="AD71" s="984"/>
      <c r="AE71" s="984"/>
      <c r="AF71" s="984">
        <v>0</v>
      </c>
      <c r="AG71" s="984"/>
      <c r="AH71" s="984"/>
      <c r="AI71" s="984"/>
      <c r="AJ71" s="984"/>
      <c r="AK71" s="984">
        <v>5</v>
      </c>
      <c r="AL71" s="984"/>
      <c r="AM71" s="984"/>
      <c r="AN71" s="984"/>
      <c r="AO71" s="984"/>
      <c r="AP71" s="984" t="s">
        <v>484</v>
      </c>
      <c r="AQ71" s="984"/>
      <c r="AR71" s="984"/>
      <c r="AS71" s="984"/>
      <c r="AT71" s="984"/>
      <c r="AU71" s="984"/>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1">
        <v>5</v>
      </c>
      <c r="B72" s="987" t="s">
        <v>551</v>
      </c>
      <c r="C72" s="988"/>
      <c r="D72" s="988"/>
      <c r="E72" s="988"/>
      <c r="F72" s="988"/>
      <c r="G72" s="988"/>
      <c r="H72" s="988"/>
      <c r="I72" s="988"/>
      <c r="J72" s="988"/>
      <c r="K72" s="988"/>
      <c r="L72" s="988"/>
      <c r="M72" s="988"/>
      <c r="N72" s="988"/>
      <c r="O72" s="988"/>
      <c r="P72" s="989"/>
      <c r="Q72" s="990">
        <v>33</v>
      </c>
      <c r="R72" s="984"/>
      <c r="S72" s="984"/>
      <c r="T72" s="984"/>
      <c r="U72" s="984"/>
      <c r="V72" s="984">
        <v>17</v>
      </c>
      <c r="W72" s="984"/>
      <c r="X72" s="984"/>
      <c r="Y72" s="984"/>
      <c r="Z72" s="984"/>
      <c r="AA72" s="984">
        <v>17</v>
      </c>
      <c r="AB72" s="984"/>
      <c r="AC72" s="984"/>
      <c r="AD72" s="984"/>
      <c r="AE72" s="984"/>
      <c r="AF72" s="984">
        <v>17</v>
      </c>
      <c r="AG72" s="984"/>
      <c r="AH72" s="984"/>
      <c r="AI72" s="984"/>
      <c r="AJ72" s="984"/>
      <c r="AK72" s="984">
        <v>23</v>
      </c>
      <c r="AL72" s="984"/>
      <c r="AM72" s="984"/>
      <c r="AN72" s="984"/>
      <c r="AO72" s="984"/>
      <c r="AP72" s="984" t="s">
        <v>484</v>
      </c>
      <c r="AQ72" s="984"/>
      <c r="AR72" s="984"/>
      <c r="AS72" s="984"/>
      <c r="AT72" s="984"/>
      <c r="AU72" s="984"/>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1">
        <v>6</v>
      </c>
      <c r="B73" s="987" t="s">
        <v>552</v>
      </c>
      <c r="C73" s="988"/>
      <c r="D73" s="988"/>
      <c r="E73" s="988"/>
      <c r="F73" s="988"/>
      <c r="G73" s="988"/>
      <c r="H73" s="988"/>
      <c r="I73" s="988"/>
      <c r="J73" s="988"/>
      <c r="K73" s="988"/>
      <c r="L73" s="988"/>
      <c r="M73" s="988"/>
      <c r="N73" s="988"/>
      <c r="O73" s="988"/>
      <c r="P73" s="989"/>
      <c r="Q73" s="990">
        <v>772</v>
      </c>
      <c r="R73" s="984"/>
      <c r="S73" s="984"/>
      <c r="T73" s="984"/>
      <c r="U73" s="984"/>
      <c r="V73" s="984">
        <v>728</v>
      </c>
      <c r="W73" s="984"/>
      <c r="X73" s="984"/>
      <c r="Y73" s="984"/>
      <c r="Z73" s="984"/>
      <c r="AA73" s="984">
        <v>44</v>
      </c>
      <c r="AB73" s="984"/>
      <c r="AC73" s="984"/>
      <c r="AD73" s="984"/>
      <c r="AE73" s="984"/>
      <c r="AF73" s="984">
        <v>44</v>
      </c>
      <c r="AG73" s="984"/>
      <c r="AH73" s="984"/>
      <c r="AI73" s="984"/>
      <c r="AJ73" s="984"/>
      <c r="AK73" s="984">
        <v>315</v>
      </c>
      <c r="AL73" s="984"/>
      <c r="AM73" s="984"/>
      <c r="AN73" s="984"/>
      <c r="AO73" s="984"/>
      <c r="AP73" s="984" t="s">
        <v>484</v>
      </c>
      <c r="AQ73" s="984"/>
      <c r="AR73" s="984"/>
      <c r="AS73" s="984"/>
      <c r="AT73" s="984"/>
      <c r="AU73" s="984"/>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1">
        <v>7</v>
      </c>
      <c r="B74" s="987" t="s">
        <v>553</v>
      </c>
      <c r="C74" s="988"/>
      <c r="D74" s="988"/>
      <c r="E74" s="988"/>
      <c r="F74" s="988"/>
      <c r="G74" s="988"/>
      <c r="H74" s="988"/>
      <c r="I74" s="988"/>
      <c r="J74" s="988"/>
      <c r="K74" s="988"/>
      <c r="L74" s="988"/>
      <c r="M74" s="988"/>
      <c r="N74" s="988"/>
      <c r="O74" s="988"/>
      <c r="P74" s="989"/>
      <c r="Q74" s="990">
        <v>1876</v>
      </c>
      <c r="R74" s="984"/>
      <c r="S74" s="984"/>
      <c r="T74" s="984"/>
      <c r="U74" s="984"/>
      <c r="V74" s="984">
        <v>1810</v>
      </c>
      <c r="W74" s="984"/>
      <c r="X74" s="984"/>
      <c r="Y74" s="984"/>
      <c r="Z74" s="984"/>
      <c r="AA74" s="984">
        <v>66</v>
      </c>
      <c r="AB74" s="984"/>
      <c r="AC74" s="984"/>
      <c r="AD74" s="984"/>
      <c r="AE74" s="984"/>
      <c r="AF74" s="984">
        <v>66</v>
      </c>
      <c r="AG74" s="984"/>
      <c r="AH74" s="984"/>
      <c r="AI74" s="984"/>
      <c r="AJ74" s="984"/>
      <c r="AK74" s="984" t="s">
        <v>484</v>
      </c>
      <c r="AL74" s="984"/>
      <c r="AM74" s="984"/>
      <c r="AN74" s="984"/>
      <c r="AO74" s="984"/>
      <c r="AP74" s="984" t="s">
        <v>484</v>
      </c>
      <c r="AQ74" s="984"/>
      <c r="AR74" s="984"/>
      <c r="AS74" s="984"/>
      <c r="AT74" s="984"/>
      <c r="AU74" s="984"/>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1">
        <v>8</v>
      </c>
      <c r="B75" s="987" t="s">
        <v>554</v>
      </c>
      <c r="C75" s="988"/>
      <c r="D75" s="988"/>
      <c r="E75" s="988"/>
      <c r="F75" s="988"/>
      <c r="G75" s="988"/>
      <c r="H75" s="988"/>
      <c r="I75" s="988"/>
      <c r="J75" s="988"/>
      <c r="K75" s="988"/>
      <c r="L75" s="988"/>
      <c r="M75" s="988"/>
      <c r="N75" s="988"/>
      <c r="O75" s="988"/>
      <c r="P75" s="989"/>
      <c r="Q75" s="991">
        <v>297869</v>
      </c>
      <c r="R75" s="992"/>
      <c r="S75" s="992"/>
      <c r="T75" s="992"/>
      <c r="U75" s="993"/>
      <c r="V75" s="994">
        <v>293113</v>
      </c>
      <c r="W75" s="992"/>
      <c r="X75" s="992"/>
      <c r="Y75" s="992"/>
      <c r="Z75" s="993"/>
      <c r="AA75" s="994">
        <v>4756</v>
      </c>
      <c r="AB75" s="992"/>
      <c r="AC75" s="992"/>
      <c r="AD75" s="992"/>
      <c r="AE75" s="993"/>
      <c r="AF75" s="994">
        <v>4756</v>
      </c>
      <c r="AG75" s="992"/>
      <c r="AH75" s="992"/>
      <c r="AI75" s="992"/>
      <c r="AJ75" s="993"/>
      <c r="AK75" s="994">
        <v>1710</v>
      </c>
      <c r="AL75" s="992"/>
      <c r="AM75" s="992"/>
      <c r="AN75" s="992"/>
      <c r="AO75" s="993"/>
      <c r="AP75" s="994" t="s">
        <v>484</v>
      </c>
      <c r="AQ75" s="992"/>
      <c r="AR75" s="992"/>
      <c r="AS75" s="992"/>
      <c r="AT75" s="993"/>
      <c r="AU75" s="994"/>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1">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1">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1">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1">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3" t="s">
        <v>377</v>
      </c>
      <c r="B88" s="950" t="s">
        <v>399</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5885</v>
      </c>
      <c r="AG88" s="972"/>
      <c r="AH88" s="972"/>
      <c r="AI88" s="972"/>
      <c r="AJ88" s="972"/>
      <c r="AK88" s="976"/>
      <c r="AL88" s="976"/>
      <c r="AM88" s="976"/>
      <c r="AN88" s="976"/>
      <c r="AO88" s="976"/>
      <c r="AP88" s="972" t="s">
        <v>546</v>
      </c>
      <c r="AQ88" s="972"/>
      <c r="AR88" s="972"/>
      <c r="AS88" s="972"/>
      <c r="AT88" s="972"/>
      <c r="AU88" s="972" t="s">
        <v>546</v>
      </c>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950" t="s">
        <v>400</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401</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402</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405</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406</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407</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408</v>
      </c>
      <c r="AB109" s="909"/>
      <c r="AC109" s="909"/>
      <c r="AD109" s="909"/>
      <c r="AE109" s="910"/>
      <c r="AF109" s="911" t="s">
        <v>409</v>
      </c>
      <c r="AG109" s="909"/>
      <c r="AH109" s="909"/>
      <c r="AI109" s="909"/>
      <c r="AJ109" s="910"/>
      <c r="AK109" s="911" t="s">
        <v>295</v>
      </c>
      <c r="AL109" s="909"/>
      <c r="AM109" s="909"/>
      <c r="AN109" s="909"/>
      <c r="AO109" s="910"/>
      <c r="AP109" s="911" t="s">
        <v>410</v>
      </c>
      <c r="AQ109" s="909"/>
      <c r="AR109" s="909"/>
      <c r="AS109" s="909"/>
      <c r="AT109" s="942"/>
      <c r="AU109" s="908" t="s">
        <v>407</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408</v>
      </c>
      <c r="BR109" s="909"/>
      <c r="BS109" s="909"/>
      <c r="BT109" s="909"/>
      <c r="BU109" s="910"/>
      <c r="BV109" s="911" t="s">
        <v>409</v>
      </c>
      <c r="BW109" s="909"/>
      <c r="BX109" s="909"/>
      <c r="BY109" s="909"/>
      <c r="BZ109" s="910"/>
      <c r="CA109" s="911" t="s">
        <v>295</v>
      </c>
      <c r="CB109" s="909"/>
      <c r="CC109" s="909"/>
      <c r="CD109" s="909"/>
      <c r="CE109" s="910"/>
      <c r="CF109" s="949" t="s">
        <v>410</v>
      </c>
      <c r="CG109" s="949"/>
      <c r="CH109" s="949"/>
      <c r="CI109" s="949"/>
      <c r="CJ109" s="949"/>
      <c r="CK109" s="911" t="s">
        <v>411</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408</v>
      </c>
      <c r="DH109" s="909"/>
      <c r="DI109" s="909"/>
      <c r="DJ109" s="909"/>
      <c r="DK109" s="910"/>
      <c r="DL109" s="911" t="s">
        <v>409</v>
      </c>
      <c r="DM109" s="909"/>
      <c r="DN109" s="909"/>
      <c r="DO109" s="909"/>
      <c r="DP109" s="910"/>
      <c r="DQ109" s="911" t="s">
        <v>295</v>
      </c>
      <c r="DR109" s="909"/>
      <c r="DS109" s="909"/>
      <c r="DT109" s="909"/>
      <c r="DU109" s="910"/>
      <c r="DV109" s="911" t="s">
        <v>410</v>
      </c>
      <c r="DW109" s="909"/>
      <c r="DX109" s="909"/>
      <c r="DY109" s="909"/>
      <c r="DZ109" s="942"/>
    </row>
    <row r="110" spans="1:131" s="212" customFormat="1" ht="26.25" customHeight="1" x14ac:dyDescent="0.2">
      <c r="A110" s="820" t="s">
        <v>412</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t="s">
        <v>113</v>
      </c>
      <c r="AB110" s="902"/>
      <c r="AC110" s="902"/>
      <c r="AD110" s="902"/>
      <c r="AE110" s="903"/>
      <c r="AF110" s="904" t="s">
        <v>113</v>
      </c>
      <c r="AG110" s="902"/>
      <c r="AH110" s="902"/>
      <c r="AI110" s="902"/>
      <c r="AJ110" s="903"/>
      <c r="AK110" s="904" t="s">
        <v>113</v>
      </c>
      <c r="AL110" s="902"/>
      <c r="AM110" s="902"/>
      <c r="AN110" s="902"/>
      <c r="AO110" s="903"/>
      <c r="AP110" s="905" t="s">
        <v>113</v>
      </c>
      <c r="AQ110" s="906"/>
      <c r="AR110" s="906"/>
      <c r="AS110" s="906"/>
      <c r="AT110" s="907"/>
      <c r="AU110" s="943" t="s">
        <v>69</v>
      </c>
      <c r="AV110" s="944"/>
      <c r="AW110" s="944"/>
      <c r="AX110" s="944"/>
      <c r="AY110" s="944"/>
      <c r="AZ110" s="873" t="s">
        <v>413</v>
      </c>
      <c r="BA110" s="821"/>
      <c r="BB110" s="821"/>
      <c r="BC110" s="821"/>
      <c r="BD110" s="821"/>
      <c r="BE110" s="821"/>
      <c r="BF110" s="821"/>
      <c r="BG110" s="821"/>
      <c r="BH110" s="821"/>
      <c r="BI110" s="821"/>
      <c r="BJ110" s="821"/>
      <c r="BK110" s="821"/>
      <c r="BL110" s="821"/>
      <c r="BM110" s="821"/>
      <c r="BN110" s="821"/>
      <c r="BO110" s="821"/>
      <c r="BP110" s="822"/>
      <c r="BQ110" s="874" t="s">
        <v>113</v>
      </c>
      <c r="BR110" s="855"/>
      <c r="BS110" s="855"/>
      <c r="BT110" s="855"/>
      <c r="BU110" s="855"/>
      <c r="BV110" s="855" t="s">
        <v>113</v>
      </c>
      <c r="BW110" s="855"/>
      <c r="BX110" s="855"/>
      <c r="BY110" s="855"/>
      <c r="BZ110" s="855"/>
      <c r="CA110" s="855" t="s">
        <v>113</v>
      </c>
      <c r="CB110" s="855"/>
      <c r="CC110" s="855"/>
      <c r="CD110" s="855"/>
      <c r="CE110" s="855"/>
      <c r="CF110" s="879" t="s">
        <v>113</v>
      </c>
      <c r="CG110" s="880"/>
      <c r="CH110" s="880"/>
      <c r="CI110" s="880"/>
      <c r="CJ110" s="880"/>
      <c r="CK110" s="939" t="s">
        <v>414</v>
      </c>
      <c r="CL110" s="832"/>
      <c r="CM110" s="873" t="s">
        <v>415</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113</v>
      </c>
      <c r="DH110" s="855"/>
      <c r="DI110" s="855"/>
      <c r="DJ110" s="855"/>
      <c r="DK110" s="855"/>
      <c r="DL110" s="855" t="s">
        <v>113</v>
      </c>
      <c r="DM110" s="855"/>
      <c r="DN110" s="855"/>
      <c r="DO110" s="855"/>
      <c r="DP110" s="855"/>
      <c r="DQ110" s="855" t="s">
        <v>113</v>
      </c>
      <c r="DR110" s="855"/>
      <c r="DS110" s="855"/>
      <c r="DT110" s="855"/>
      <c r="DU110" s="855"/>
      <c r="DV110" s="856" t="s">
        <v>113</v>
      </c>
      <c r="DW110" s="856"/>
      <c r="DX110" s="856"/>
      <c r="DY110" s="856"/>
      <c r="DZ110" s="857"/>
    </row>
    <row r="111" spans="1:131" s="212" customFormat="1" ht="26.25" customHeight="1" x14ac:dyDescent="0.2">
      <c r="A111" s="787" t="s">
        <v>416</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113</v>
      </c>
      <c r="AB111" s="932"/>
      <c r="AC111" s="932"/>
      <c r="AD111" s="932"/>
      <c r="AE111" s="933"/>
      <c r="AF111" s="934" t="s">
        <v>113</v>
      </c>
      <c r="AG111" s="932"/>
      <c r="AH111" s="932"/>
      <c r="AI111" s="932"/>
      <c r="AJ111" s="933"/>
      <c r="AK111" s="934" t="s">
        <v>113</v>
      </c>
      <c r="AL111" s="932"/>
      <c r="AM111" s="932"/>
      <c r="AN111" s="932"/>
      <c r="AO111" s="933"/>
      <c r="AP111" s="935" t="s">
        <v>113</v>
      </c>
      <c r="AQ111" s="936"/>
      <c r="AR111" s="936"/>
      <c r="AS111" s="936"/>
      <c r="AT111" s="937"/>
      <c r="AU111" s="945"/>
      <c r="AV111" s="946"/>
      <c r="AW111" s="946"/>
      <c r="AX111" s="946"/>
      <c r="AY111" s="946"/>
      <c r="AZ111" s="828" t="s">
        <v>417</v>
      </c>
      <c r="BA111" s="765"/>
      <c r="BB111" s="765"/>
      <c r="BC111" s="765"/>
      <c r="BD111" s="765"/>
      <c r="BE111" s="765"/>
      <c r="BF111" s="765"/>
      <c r="BG111" s="765"/>
      <c r="BH111" s="765"/>
      <c r="BI111" s="765"/>
      <c r="BJ111" s="765"/>
      <c r="BK111" s="765"/>
      <c r="BL111" s="765"/>
      <c r="BM111" s="765"/>
      <c r="BN111" s="765"/>
      <c r="BO111" s="765"/>
      <c r="BP111" s="766"/>
      <c r="BQ111" s="829">
        <v>18993</v>
      </c>
      <c r="BR111" s="830"/>
      <c r="BS111" s="830"/>
      <c r="BT111" s="830"/>
      <c r="BU111" s="830"/>
      <c r="BV111" s="830">
        <v>37114</v>
      </c>
      <c r="BW111" s="830"/>
      <c r="BX111" s="830"/>
      <c r="BY111" s="830"/>
      <c r="BZ111" s="830"/>
      <c r="CA111" s="830">
        <v>24052</v>
      </c>
      <c r="CB111" s="830"/>
      <c r="CC111" s="830"/>
      <c r="CD111" s="830"/>
      <c r="CE111" s="830"/>
      <c r="CF111" s="888">
        <v>0.7</v>
      </c>
      <c r="CG111" s="889"/>
      <c r="CH111" s="889"/>
      <c r="CI111" s="889"/>
      <c r="CJ111" s="889"/>
      <c r="CK111" s="940"/>
      <c r="CL111" s="834"/>
      <c r="CM111" s="828" t="s">
        <v>418</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113</v>
      </c>
      <c r="DH111" s="830"/>
      <c r="DI111" s="830"/>
      <c r="DJ111" s="830"/>
      <c r="DK111" s="830"/>
      <c r="DL111" s="830" t="s">
        <v>113</v>
      </c>
      <c r="DM111" s="830"/>
      <c r="DN111" s="830"/>
      <c r="DO111" s="830"/>
      <c r="DP111" s="830"/>
      <c r="DQ111" s="830" t="s">
        <v>113</v>
      </c>
      <c r="DR111" s="830"/>
      <c r="DS111" s="830"/>
      <c r="DT111" s="830"/>
      <c r="DU111" s="830"/>
      <c r="DV111" s="807" t="s">
        <v>113</v>
      </c>
      <c r="DW111" s="807"/>
      <c r="DX111" s="807"/>
      <c r="DY111" s="807"/>
      <c r="DZ111" s="808"/>
    </row>
    <row r="112" spans="1:131" s="212" customFormat="1" ht="26.25" customHeight="1" x14ac:dyDescent="0.2">
      <c r="A112" s="925" t="s">
        <v>419</v>
      </c>
      <c r="B112" s="926"/>
      <c r="C112" s="765" t="s">
        <v>420</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113</v>
      </c>
      <c r="AB112" s="793"/>
      <c r="AC112" s="793"/>
      <c r="AD112" s="793"/>
      <c r="AE112" s="794"/>
      <c r="AF112" s="795" t="s">
        <v>113</v>
      </c>
      <c r="AG112" s="793"/>
      <c r="AH112" s="793"/>
      <c r="AI112" s="793"/>
      <c r="AJ112" s="794"/>
      <c r="AK112" s="795" t="s">
        <v>113</v>
      </c>
      <c r="AL112" s="793"/>
      <c r="AM112" s="793"/>
      <c r="AN112" s="793"/>
      <c r="AO112" s="794"/>
      <c r="AP112" s="837" t="s">
        <v>113</v>
      </c>
      <c r="AQ112" s="838"/>
      <c r="AR112" s="838"/>
      <c r="AS112" s="838"/>
      <c r="AT112" s="839"/>
      <c r="AU112" s="945"/>
      <c r="AV112" s="946"/>
      <c r="AW112" s="946"/>
      <c r="AX112" s="946"/>
      <c r="AY112" s="946"/>
      <c r="AZ112" s="828" t="s">
        <v>421</v>
      </c>
      <c r="BA112" s="765"/>
      <c r="BB112" s="765"/>
      <c r="BC112" s="765"/>
      <c r="BD112" s="765"/>
      <c r="BE112" s="765"/>
      <c r="BF112" s="765"/>
      <c r="BG112" s="765"/>
      <c r="BH112" s="765"/>
      <c r="BI112" s="765"/>
      <c r="BJ112" s="765"/>
      <c r="BK112" s="765"/>
      <c r="BL112" s="765"/>
      <c r="BM112" s="765"/>
      <c r="BN112" s="765"/>
      <c r="BO112" s="765"/>
      <c r="BP112" s="766"/>
      <c r="BQ112" s="829">
        <v>110088</v>
      </c>
      <c r="BR112" s="830"/>
      <c r="BS112" s="830"/>
      <c r="BT112" s="830"/>
      <c r="BU112" s="830"/>
      <c r="BV112" s="830">
        <v>77033</v>
      </c>
      <c r="BW112" s="830"/>
      <c r="BX112" s="830"/>
      <c r="BY112" s="830"/>
      <c r="BZ112" s="830"/>
      <c r="CA112" s="830">
        <v>50725</v>
      </c>
      <c r="CB112" s="830"/>
      <c r="CC112" s="830"/>
      <c r="CD112" s="830"/>
      <c r="CE112" s="830"/>
      <c r="CF112" s="888">
        <v>1.5</v>
      </c>
      <c r="CG112" s="889"/>
      <c r="CH112" s="889"/>
      <c r="CI112" s="889"/>
      <c r="CJ112" s="889"/>
      <c r="CK112" s="940"/>
      <c r="CL112" s="834"/>
      <c r="CM112" s="828" t="s">
        <v>422</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113</v>
      </c>
      <c r="DH112" s="830"/>
      <c r="DI112" s="830"/>
      <c r="DJ112" s="830"/>
      <c r="DK112" s="830"/>
      <c r="DL112" s="830" t="s">
        <v>113</v>
      </c>
      <c r="DM112" s="830"/>
      <c r="DN112" s="830"/>
      <c r="DO112" s="830"/>
      <c r="DP112" s="830"/>
      <c r="DQ112" s="830" t="s">
        <v>113</v>
      </c>
      <c r="DR112" s="830"/>
      <c r="DS112" s="830"/>
      <c r="DT112" s="830"/>
      <c r="DU112" s="830"/>
      <c r="DV112" s="807" t="s">
        <v>113</v>
      </c>
      <c r="DW112" s="807"/>
      <c r="DX112" s="807"/>
      <c r="DY112" s="807"/>
      <c r="DZ112" s="808"/>
    </row>
    <row r="113" spans="1:130" s="212" customFormat="1" ht="26.25" customHeight="1" x14ac:dyDescent="0.2">
      <c r="A113" s="927"/>
      <c r="B113" s="928"/>
      <c r="C113" s="765" t="s">
        <v>423</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40314</v>
      </c>
      <c r="AB113" s="932"/>
      <c r="AC113" s="932"/>
      <c r="AD113" s="932"/>
      <c r="AE113" s="933"/>
      <c r="AF113" s="934">
        <v>35697</v>
      </c>
      <c r="AG113" s="932"/>
      <c r="AH113" s="932"/>
      <c r="AI113" s="932"/>
      <c r="AJ113" s="933"/>
      <c r="AK113" s="934">
        <v>27969</v>
      </c>
      <c r="AL113" s="932"/>
      <c r="AM113" s="932"/>
      <c r="AN113" s="932"/>
      <c r="AO113" s="933"/>
      <c r="AP113" s="935">
        <v>0.8</v>
      </c>
      <c r="AQ113" s="936"/>
      <c r="AR113" s="936"/>
      <c r="AS113" s="936"/>
      <c r="AT113" s="937"/>
      <c r="AU113" s="945"/>
      <c r="AV113" s="946"/>
      <c r="AW113" s="946"/>
      <c r="AX113" s="946"/>
      <c r="AY113" s="946"/>
      <c r="AZ113" s="828" t="s">
        <v>424</v>
      </c>
      <c r="BA113" s="765"/>
      <c r="BB113" s="765"/>
      <c r="BC113" s="765"/>
      <c r="BD113" s="765"/>
      <c r="BE113" s="765"/>
      <c r="BF113" s="765"/>
      <c r="BG113" s="765"/>
      <c r="BH113" s="765"/>
      <c r="BI113" s="765"/>
      <c r="BJ113" s="765"/>
      <c r="BK113" s="765"/>
      <c r="BL113" s="765"/>
      <c r="BM113" s="765"/>
      <c r="BN113" s="765"/>
      <c r="BO113" s="765"/>
      <c r="BP113" s="766"/>
      <c r="BQ113" s="829" t="s">
        <v>113</v>
      </c>
      <c r="BR113" s="830"/>
      <c r="BS113" s="830"/>
      <c r="BT113" s="830"/>
      <c r="BU113" s="830"/>
      <c r="BV113" s="830" t="s">
        <v>113</v>
      </c>
      <c r="BW113" s="830"/>
      <c r="BX113" s="830"/>
      <c r="BY113" s="830"/>
      <c r="BZ113" s="830"/>
      <c r="CA113" s="830" t="s">
        <v>113</v>
      </c>
      <c r="CB113" s="830"/>
      <c r="CC113" s="830"/>
      <c r="CD113" s="830"/>
      <c r="CE113" s="830"/>
      <c r="CF113" s="888" t="s">
        <v>113</v>
      </c>
      <c r="CG113" s="889"/>
      <c r="CH113" s="889"/>
      <c r="CI113" s="889"/>
      <c r="CJ113" s="889"/>
      <c r="CK113" s="940"/>
      <c r="CL113" s="834"/>
      <c r="CM113" s="828" t="s">
        <v>425</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113</v>
      </c>
      <c r="DH113" s="793"/>
      <c r="DI113" s="793"/>
      <c r="DJ113" s="793"/>
      <c r="DK113" s="794"/>
      <c r="DL113" s="795" t="s">
        <v>113</v>
      </c>
      <c r="DM113" s="793"/>
      <c r="DN113" s="793"/>
      <c r="DO113" s="793"/>
      <c r="DP113" s="794"/>
      <c r="DQ113" s="795" t="s">
        <v>113</v>
      </c>
      <c r="DR113" s="793"/>
      <c r="DS113" s="793"/>
      <c r="DT113" s="793"/>
      <c r="DU113" s="794"/>
      <c r="DV113" s="837" t="s">
        <v>113</v>
      </c>
      <c r="DW113" s="838"/>
      <c r="DX113" s="838"/>
      <c r="DY113" s="838"/>
      <c r="DZ113" s="839"/>
    </row>
    <row r="114" spans="1:130" s="212" customFormat="1" ht="26.25" customHeight="1" x14ac:dyDescent="0.2">
      <c r="A114" s="927"/>
      <c r="B114" s="928"/>
      <c r="C114" s="765" t="s">
        <v>426</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t="s">
        <v>113</v>
      </c>
      <c r="AB114" s="793"/>
      <c r="AC114" s="793"/>
      <c r="AD114" s="793"/>
      <c r="AE114" s="794"/>
      <c r="AF114" s="795" t="s">
        <v>113</v>
      </c>
      <c r="AG114" s="793"/>
      <c r="AH114" s="793"/>
      <c r="AI114" s="793"/>
      <c r="AJ114" s="794"/>
      <c r="AK114" s="795" t="s">
        <v>113</v>
      </c>
      <c r="AL114" s="793"/>
      <c r="AM114" s="793"/>
      <c r="AN114" s="793"/>
      <c r="AO114" s="794"/>
      <c r="AP114" s="837" t="s">
        <v>113</v>
      </c>
      <c r="AQ114" s="838"/>
      <c r="AR114" s="838"/>
      <c r="AS114" s="838"/>
      <c r="AT114" s="839"/>
      <c r="AU114" s="945"/>
      <c r="AV114" s="946"/>
      <c r="AW114" s="946"/>
      <c r="AX114" s="946"/>
      <c r="AY114" s="946"/>
      <c r="AZ114" s="828" t="s">
        <v>427</v>
      </c>
      <c r="BA114" s="765"/>
      <c r="BB114" s="765"/>
      <c r="BC114" s="765"/>
      <c r="BD114" s="765"/>
      <c r="BE114" s="765"/>
      <c r="BF114" s="765"/>
      <c r="BG114" s="765"/>
      <c r="BH114" s="765"/>
      <c r="BI114" s="765"/>
      <c r="BJ114" s="765"/>
      <c r="BK114" s="765"/>
      <c r="BL114" s="765"/>
      <c r="BM114" s="765"/>
      <c r="BN114" s="765"/>
      <c r="BO114" s="765"/>
      <c r="BP114" s="766"/>
      <c r="BQ114" s="829">
        <v>611724</v>
      </c>
      <c r="BR114" s="830"/>
      <c r="BS114" s="830"/>
      <c r="BT114" s="830"/>
      <c r="BU114" s="830"/>
      <c r="BV114" s="830">
        <v>521071</v>
      </c>
      <c r="BW114" s="830"/>
      <c r="BX114" s="830"/>
      <c r="BY114" s="830"/>
      <c r="BZ114" s="830"/>
      <c r="CA114" s="830">
        <v>618372</v>
      </c>
      <c r="CB114" s="830"/>
      <c r="CC114" s="830"/>
      <c r="CD114" s="830"/>
      <c r="CE114" s="830"/>
      <c r="CF114" s="888">
        <v>18.399999999999999</v>
      </c>
      <c r="CG114" s="889"/>
      <c r="CH114" s="889"/>
      <c r="CI114" s="889"/>
      <c r="CJ114" s="889"/>
      <c r="CK114" s="940"/>
      <c r="CL114" s="834"/>
      <c r="CM114" s="828" t="s">
        <v>428</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113</v>
      </c>
      <c r="DH114" s="793"/>
      <c r="DI114" s="793"/>
      <c r="DJ114" s="793"/>
      <c r="DK114" s="794"/>
      <c r="DL114" s="795" t="s">
        <v>113</v>
      </c>
      <c r="DM114" s="793"/>
      <c r="DN114" s="793"/>
      <c r="DO114" s="793"/>
      <c r="DP114" s="794"/>
      <c r="DQ114" s="795" t="s">
        <v>113</v>
      </c>
      <c r="DR114" s="793"/>
      <c r="DS114" s="793"/>
      <c r="DT114" s="793"/>
      <c r="DU114" s="794"/>
      <c r="DV114" s="837" t="s">
        <v>113</v>
      </c>
      <c r="DW114" s="838"/>
      <c r="DX114" s="838"/>
      <c r="DY114" s="838"/>
      <c r="DZ114" s="839"/>
    </row>
    <row r="115" spans="1:130" s="212" customFormat="1" ht="26.25" customHeight="1" x14ac:dyDescent="0.2">
      <c r="A115" s="927"/>
      <c r="B115" s="928"/>
      <c r="C115" s="765" t="s">
        <v>429</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113</v>
      </c>
      <c r="AB115" s="932"/>
      <c r="AC115" s="932"/>
      <c r="AD115" s="932"/>
      <c r="AE115" s="933"/>
      <c r="AF115" s="934" t="s">
        <v>113</v>
      </c>
      <c r="AG115" s="932"/>
      <c r="AH115" s="932"/>
      <c r="AI115" s="932"/>
      <c r="AJ115" s="933"/>
      <c r="AK115" s="934" t="s">
        <v>113</v>
      </c>
      <c r="AL115" s="932"/>
      <c r="AM115" s="932"/>
      <c r="AN115" s="932"/>
      <c r="AO115" s="933"/>
      <c r="AP115" s="935" t="s">
        <v>113</v>
      </c>
      <c r="AQ115" s="936"/>
      <c r="AR115" s="936"/>
      <c r="AS115" s="936"/>
      <c r="AT115" s="937"/>
      <c r="AU115" s="945"/>
      <c r="AV115" s="946"/>
      <c r="AW115" s="946"/>
      <c r="AX115" s="946"/>
      <c r="AY115" s="946"/>
      <c r="AZ115" s="828" t="s">
        <v>430</v>
      </c>
      <c r="BA115" s="765"/>
      <c r="BB115" s="765"/>
      <c r="BC115" s="765"/>
      <c r="BD115" s="765"/>
      <c r="BE115" s="765"/>
      <c r="BF115" s="765"/>
      <c r="BG115" s="765"/>
      <c r="BH115" s="765"/>
      <c r="BI115" s="765"/>
      <c r="BJ115" s="765"/>
      <c r="BK115" s="765"/>
      <c r="BL115" s="765"/>
      <c r="BM115" s="765"/>
      <c r="BN115" s="765"/>
      <c r="BO115" s="765"/>
      <c r="BP115" s="766"/>
      <c r="BQ115" s="829" t="s">
        <v>113</v>
      </c>
      <c r="BR115" s="830"/>
      <c r="BS115" s="830"/>
      <c r="BT115" s="830"/>
      <c r="BU115" s="830"/>
      <c r="BV115" s="830" t="s">
        <v>113</v>
      </c>
      <c r="BW115" s="830"/>
      <c r="BX115" s="830"/>
      <c r="BY115" s="830"/>
      <c r="BZ115" s="830"/>
      <c r="CA115" s="830" t="s">
        <v>113</v>
      </c>
      <c r="CB115" s="830"/>
      <c r="CC115" s="830"/>
      <c r="CD115" s="830"/>
      <c r="CE115" s="830"/>
      <c r="CF115" s="888" t="s">
        <v>113</v>
      </c>
      <c r="CG115" s="889"/>
      <c r="CH115" s="889"/>
      <c r="CI115" s="889"/>
      <c r="CJ115" s="889"/>
      <c r="CK115" s="940"/>
      <c r="CL115" s="834"/>
      <c r="CM115" s="828" t="s">
        <v>431</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113</v>
      </c>
      <c r="DH115" s="793"/>
      <c r="DI115" s="793"/>
      <c r="DJ115" s="793"/>
      <c r="DK115" s="794"/>
      <c r="DL115" s="795" t="s">
        <v>113</v>
      </c>
      <c r="DM115" s="793"/>
      <c r="DN115" s="793"/>
      <c r="DO115" s="793"/>
      <c r="DP115" s="794"/>
      <c r="DQ115" s="795" t="s">
        <v>113</v>
      </c>
      <c r="DR115" s="793"/>
      <c r="DS115" s="793"/>
      <c r="DT115" s="793"/>
      <c r="DU115" s="794"/>
      <c r="DV115" s="837" t="s">
        <v>113</v>
      </c>
      <c r="DW115" s="838"/>
      <c r="DX115" s="838"/>
      <c r="DY115" s="838"/>
      <c r="DZ115" s="839"/>
    </row>
    <row r="116" spans="1:130" s="212" customFormat="1" ht="26.25" customHeight="1" x14ac:dyDescent="0.2">
      <c r="A116" s="929"/>
      <c r="B116" s="930"/>
      <c r="C116" s="852" t="s">
        <v>432</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113</v>
      </c>
      <c r="AB116" s="793"/>
      <c r="AC116" s="793"/>
      <c r="AD116" s="793"/>
      <c r="AE116" s="794"/>
      <c r="AF116" s="795" t="s">
        <v>113</v>
      </c>
      <c r="AG116" s="793"/>
      <c r="AH116" s="793"/>
      <c r="AI116" s="793"/>
      <c r="AJ116" s="794"/>
      <c r="AK116" s="795" t="s">
        <v>113</v>
      </c>
      <c r="AL116" s="793"/>
      <c r="AM116" s="793"/>
      <c r="AN116" s="793"/>
      <c r="AO116" s="794"/>
      <c r="AP116" s="837" t="s">
        <v>113</v>
      </c>
      <c r="AQ116" s="838"/>
      <c r="AR116" s="838"/>
      <c r="AS116" s="838"/>
      <c r="AT116" s="839"/>
      <c r="AU116" s="945"/>
      <c r="AV116" s="946"/>
      <c r="AW116" s="946"/>
      <c r="AX116" s="946"/>
      <c r="AY116" s="946"/>
      <c r="AZ116" s="922" t="s">
        <v>433</v>
      </c>
      <c r="BA116" s="923"/>
      <c r="BB116" s="923"/>
      <c r="BC116" s="923"/>
      <c r="BD116" s="923"/>
      <c r="BE116" s="923"/>
      <c r="BF116" s="923"/>
      <c r="BG116" s="923"/>
      <c r="BH116" s="923"/>
      <c r="BI116" s="923"/>
      <c r="BJ116" s="923"/>
      <c r="BK116" s="923"/>
      <c r="BL116" s="923"/>
      <c r="BM116" s="923"/>
      <c r="BN116" s="923"/>
      <c r="BO116" s="923"/>
      <c r="BP116" s="924"/>
      <c r="BQ116" s="829" t="s">
        <v>113</v>
      </c>
      <c r="BR116" s="830"/>
      <c r="BS116" s="830"/>
      <c r="BT116" s="830"/>
      <c r="BU116" s="830"/>
      <c r="BV116" s="830" t="s">
        <v>113</v>
      </c>
      <c r="BW116" s="830"/>
      <c r="BX116" s="830"/>
      <c r="BY116" s="830"/>
      <c r="BZ116" s="830"/>
      <c r="CA116" s="830" t="s">
        <v>113</v>
      </c>
      <c r="CB116" s="830"/>
      <c r="CC116" s="830"/>
      <c r="CD116" s="830"/>
      <c r="CE116" s="830"/>
      <c r="CF116" s="888" t="s">
        <v>113</v>
      </c>
      <c r="CG116" s="889"/>
      <c r="CH116" s="889"/>
      <c r="CI116" s="889"/>
      <c r="CJ116" s="889"/>
      <c r="CK116" s="940"/>
      <c r="CL116" s="834"/>
      <c r="CM116" s="828" t="s">
        <v>434</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113</v>
      </c>
      <c r="DH116" s="793"/>
      <c r="DI116" s="793"/>
      <c r="DJ116" s="793"/>
      <c r="DK116" s="794"/>
      <c r="DL116" s="795" t="s">
        <v>113</v>
      </c>
      <c r="DM116" s="793"/>
      <c r="DN116" s="793"/>
      <c r="DO116" s="793"/>
      <c r="DP116" s="794"/>
      <c r="DQ116" s="795" t="s">
        <v>113</v>
      </c>
      <c r="DR116" s="793"/>
      <c r="DS116" s="793"/>
      <c r="DT116" s="793"/>
      <c r="DU116" s="794"/>
      <c r="DV116" s="837" t="s">
        <v>113</v>
      </c>
      <c r="DW116" s="838"/>
      <c r="DX116" s="838"/>
      <c r="DY116" s="838"/>
      <c r="DZ116" s="839"/>
    </row>
    <row r="117" spans="1:130" s="212" customFormat="1" ht="26.25" customHeight="1" x14ac:dyDescent="0.2">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435</v>
      </c>
      <c r="Z117" s="910"/>
      <c r="AA117" s="915">
        <v>40314</v>
      </c>
      <c r="AB117" s="916"/>
      <c r="AC117" s="916"/>
      <c r="AD117" s="916"/>
      <c r="AE117" s="917"/>
      <c r="AF117" s="918">
        <v>35697</v>
      </c>
      <c r="AG117" s="916"/>
      <c r="AH117" s="916"/>
      <c r="AI117" s="916"/>
      <c r="AJ117" s="917"/>
      <c r="AK117" s="918">
        <v>27969</v>
      </c>
      <c r="AL117" s="916"/>
      <c r="AM117" s="916"/>
      <c r="AN117" s="916"/>
      <c r="AO117" s="917"/>
      <c r="AP117" s="919"/>
      <c r="AQ117" s="920"/>
      <c r="AR117" s="920"/>
      <c r="AS117" s="920"/>
      <c r="AT117" s="921"/>
      <c r="AU117" s="945"/>
      <c r="AV117" s="946"/>
      <c r="AW117" s="946"/>
      <c r="AX117" s="946"/>
      <c r="AY117" s="946"/>
      <c r="AZ117" s="876" t="s">
        <v>436</v>
      </c>
      <c r="BA117" s="877"/>
      <c r="BB117" s="877"/>
      <c r="BC117" s="877"/>
      <c r="BD117" s="877"/>
      <c r="BE117" s="877"/>
      <c r="BF117" s="877"/>
      <c r="BG117" s="877"/>
      <c r="BH117" s="877"/>
      <c r="BI117" s="877"/>
      <c r="BJ117" s="877"/>
      <c r="BK117" s="877"/>
      <c r="BL117" s="877"/>
      <c r="BM117" s="877"/>
      <c r="BN117" s="877"/>
      <c r="BO117" s="877"/>
      <c r="BP117" s="878"/>
      <c r="BQ117" s="829" t="s">
        <v>113</v>
      </c>
      <c r="BR117" s="830"/>
      <c r="BS117" s="830"/>
      <c r="BT117" s="830"/>
      <c r="BU117" s="830"/>
      <c r="BV117" s="830" t="s">
        <v>113</v>
      </c>
      <c r="BW117" s="830"/>
      <c r="BX117" s="830"/>
      <c r="BY117" s="830"/>
      <c r="BZ117" s="830"/>
      <c r="CA117" s="830" t="s">
        <v>113</v>
      </c>
      <c r="CB117" s="830"/>
      <c r="CC117" s="830"/>
      <c r="CD117" s="830"/>
      <c r="CE117" s="830"/>
      <c r="CF117" s="888" t="s">
        <v>113</v>
      </c>
      <c r="CG117" s="889"/>
      <c r="CH117" s="889"/>
      <c r="CI117" s="889"/>
      <c r="CJ117" s="889"/>
      <c r="CK117" s="940"/>
      <c r="CL117" s="834"/>
      <c r="CM117" s="828" t="s">
        <v>437</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113</v>
      </c>
      <c r="DH117" s="793"/>
      <c r="DI117" s="793"/>
      <c r="DJ117" s="793"/>
      <c r="DK117" s="794"/>
      <c r="DL117" s="795" t="s">
        <v>113</v>
      </c>
      <c r="DM117" s="793"/>
      <c r="DN117" s="793"/>
      <c r="DO117" s="793"/>
      <c r="DP117" s="794"/>
      <c r="DQ117" s="795" t="s">
        <v>113</v>
      </c>
      <c r="DR117" s="793"/>
      <c r="DS117" s="793"/>
      <c r="DT117" s="793"/>
      <c r="DU117" s="794"/>
      <c r="DV117" s="837" t="s">
        <v>113</v>
      </c>
      <c r="DW117" s="838"/>
      <c r="DX117" s="838"/>
      <c r="DY117" s="838"/>
      <c r="DZ117" s="839"/>
    </row>
    <row r="118" spans="1:130" s="212" customFormat="1" ht="26.25" customHeight="1" x14ac:dyDescent="0.2">
      <c r="A118" s="908" t="s">
        <v>411</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408</v>
      </c>
      <c r="AB118" s="909"/>
      <c r="AC118" s="909"/>
      <c r="AD118" s="909"/>
      <c r="AE118" s="910"/>
      <c r="AF118" s="911" t="s">
        <v>409</v>
      </c>
      <c r="AG118" s="909"/>
      <c r="AH118" s="909"/>
      <c r="AI118" s="909"/>
      <c r="AJ118" s="910"/>
      <c r="AK118" s="911" t="s">
        <v>295</v>
      </c>
      <c r="AL118" s="909"/>
      <c r="AM118" s="909"/>
      <c r="AN118" s="909"/>
      <c r="AO118" s="910"/>
      <c r="AP118" s="912" t="s">
        <v>410</v>
      </c>
      <c r="AQ118" s="913"/>
      <c r="AR118" s="913"/>
      <c r="AS118" s="913"/>
      <c r="AT118" s="914"/>
      <c r="AU118" s="945"/>
      <c r="AV118" s="946"/>
      <c r="AW118" s="946"/>
      <c r="AX118" s="946"/>
      <c r="AY118" s="946"/>
      <c r="AZ118" s="851" t="s">
        <v>438</v>
      </c>
      <c r="BA118" s="852"/>
      <c r="BB118" s="852"/>
      <c r="BC118" s="852"/>
      <c r="BD118" s="852"/>
      <c r="BE118" s="852"/>
      <c r="BF118" s="852"/>
      <c r="BG118" s="852"/>
      <c r="BH118" s="852"/>
      <c r="BI118" s="852"/>
      <c r="BJ118" s="852"/>
      <c r="BK118" s="852"/>
      <c r="BL118" s="852"/>
      <c r="BM118" s="852"/>
      <c r="BN118" s="852"/>
      <c r="BO118" s="852"/>
      <c r="BP118" s="853"/>
      <c r="BQ118" s="892" t="s">
        <v>113</v>
      </c>
      <c r="BR118" s="858"/>
      <c r="BS118" s="858"/>
      <c r="BT118" s="858"/>
      <c r="BU118" s="858"/>
      <c r="BV118" s="858" t="s">
        <v>113</v>
      </c>
      <c r="BW118" s="858"/>
      <c r="BX118" s="858"/>
      <c r="BY118" s="858"/>
      <c r="BZ118" s="858"/>
      <c r="CA118" s="858" t="s">
        <v>113</v>
      </c>
      <c r="CB118" s="858"/>
      <c r="CC118" s="858"/>
      <c r="CD118" s="858"/>
      <c r="CE118" s="858"/>
      <c r="CF118" s="888" t="s">
        <v>113</v>
      </c>
      <c r="CG118" s="889"/>
      <c r="CH118" s="889"/>
      <c r="CI118" s="889"/>
      <c r="CJ118" s="889"/>
      <c r="CK118" s="940"/>
      <c r="CL118" s="834"/>
      <c r="CM118" s="828" t="s">
        <v>439</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113</v>
      </c>
      <c r="DH118" s="793"/>
      <c r="DI118" s="793"/>
      <c r="DJ118" s="793"/>
      <c r="DK118" s="794"/>
      <c r="DL118" s="795" t="s">
        <v>113</v>
      </c>
      <c r="DM118" s="793"/>
      <c r="DN118" s="793"/>
      <c r="DO118" s="793"/>
      <c r="DP118" s="794"/>
      <c r="DQ118" s="795" t="s">
        <v>113</v>
      </c>
      <c r="DR118" s="793"/>
      <c r="DS118" s="793"/>
      <c r="DT118" s="793"/>
      <c r="DU118" s="794"/>
      <c r="DV118" s="837" t="s">
        <v>113</v>
      </c>
      <c r="DW118" s="838"/>
      <c r="DX118" s="838"/>
      <c r="DY118" s="838"/>
      <c r="DZ118" s="839"/>
    </row>
    <row r="119" spans="1:130" s="212" customFormat="1" ht="26.25" customHeight="1" x14ac:dyDescent="0.2">
      <c r="A119" s="831" t="s">
        <v>414</v>
      </c>
      <c r="B119" s="832"/>
      <c r="C119" s="873" t="s">
        <v>415</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113</v>
      </c>
      <c r="AB119" s="902"/>
      <c r="AC119" s="902"/>
      <c r="AD119" s="902"/>
      <c r="AE119" s="903"/>
      <c r="AF119" s="904" t="s">
        <v>113</v>
      </c>
      <c r="AG119" s="902"/>
      <c r="AH119" s="902"/>
      <c r="AI119" s="902"/>
      <c r="AJ119" s="903"/>
      <c r="AK119" s="904" t="s">
        <v>113</v>
      </c>
      <c r="AL119" s="902"/>
      <c r="AM119" s="902"/>
      <c r="AN119" s="902"/>
      <c r="AO119" s="903"/>
      <c r="AP119" s="905" t="s">
        <v>113</v>
      </c>
      <c r="AQ119" s="906"/>
      <c r="AR119" s="906"/>
      <c r="AS119" s="906"/>
      <c r="AT119" s="907"/>
      <c r="AU119" s="947"/>
      <c r="AV119" s="948"/>
      <c r="AW119" s="948"/>
      <c r="AX119" s="948"/>
      <c r="AY119" s="948"/>
      <c r="AZ119" s="235" t="s">
        <v>178</v>
      </c>
      <c r="BA119" s="235"/>
      <c r="BB119" s="235"/>
      <c r="BC119" s="235"/>
      <c r="BD119" s="235"/>
      <c r="BE119" s="235"/>
      <c r="BF119" s="235"/>
      <c r="BG119" s="235"/>
      <c r="BH119" s="235"/>
      <c r="BI119" s="235"/>
      <c r="BJ119" s="235"/>
      <c r="BK119" s="235"/>
      <c r="BL119" s="235"/>
      <c r="BM119" s="235"/>
      <c r="BN119" s="235"/>
      <c r="BO119" s="890" t="s">
        <v>440</v>
      </c>
      <c r="BP119" s="891"/>
      <c r="BQ119" s="892">
        <v>740805</v>
      </c>
      <c r="BR119" s="858"/>
      <c r="BS119" s="858"/>
      <c r="BT119" s="858"/>
      <c r="BU119" s="858"/>
      <c r="BV119" s="858">
        <v>635218</v>
      </c>
      <c r="BW119" s="858"/>
      <c r="BX119" s="858"/>
      <c r="BY119" s="858"/>
      <c r="BZ119" s="858"/>
      <c r="CA119" s="858">
        <v>693149</v>
      </c>
      <c r="CB119" s="858"/>
      <c r="CC119" s="858"/>
      <c r="CD119" s="858"/>
      <c r="CE119" s="858"/>
      <c r="CF119" s="761"/>
      <c r="CG119" s="762"/>
      <c r="CH119" s="762"/>
      <c r="CI119" s="762"/>
      <c r="CJ119" s="847"/>
      <c r="CK119" s="941"/>
      <c r="CL119" s="836"/>
      <c r="CM119" s="851" t="s">
        <v>441</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v>18993</v>
      </c>
      <c r="DH119" s="777"/>
      <c r="DI119" s="777"/>
      <c r="DJ119" s="777"/>
      <c r="DK119" s="778"/>
      <c r="DL119" s="779">
        <v>37114</v>
      </c>
      <c r="DM119" s="777"/>
      <c r="DN119" s="777"/>
      <c r="DO119" s="777"/>
      <c r="DP119" s="778"/>
      <c r="DQ119" s="779">
        <v>24052</v>
      </c>
      <c r="DR119" s="777"/>
      <c r="DS119" s="777"/>
      <c r="DT119" s="777"/>
      <c r="DU119" s="778"/>
      <c r="DV119" s="861">
        <v>0.7</v>
      </c>
      <c r="DW119" s="862"/>
      <c r="DX119" s="862"/>
      <c r="DY119" s="862"/>
      <c r="DZ119" s="863"/>
    </row>
    <row r="120" spans="1:130" s="212" customFormat="1" ht="26.25" customHeight="1" x14ac:dyDescent="0.2">
      <c r="A120" s="833"/>
      <c r="B120" s="834"/>
      <c r="C120" s="828" t="s">
        <v>418</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113</v>
      </c>
      <c r="AB120" s="793"/>
      <c r="AC120" s="793"/>
      <c r="AD120" s="793"/>
      <c r="AE120" s="794"/>
      <c r="AF120" s="795" t="s">
        <v>113</v>
      </c>
      <c r="AG120" s="793"/>
      <c r="AH120" s="793"/>
      <c r="AI120" s="793"/>
      <c r="AJ120" s="794"/>
      <c r="AK120" s="795" t="s">
        <v>113</v>
      </c>
      <c r="AL120" s="793"/>
      <c r="AM120" s="793"/>
      <c r="AN120" s="793"/>
      <c r="AO120" s="794"/>
      <c r="AP120" s="837" t="s">
        <v>113</v>
      </c>
      <c r="AQ120" s="838"/>
      <c r="AR120" s="838"/>
      <c r="AS120" s="838"/>
      <c r="AT120" s="839"/>
      <c r="AU120" s="893" t="s">
        <v>442</v>
      </c>
      <c r="AV120" s="894"/>
      <c r="AW120" s="894"/>
      <c r="AX120" s="894"/>
      <c r="AY120" s="895"/>
      <c r="AZ120" s="873" t="s">
        <v>443</v>
      </c>
      <c r="BA120" s="821"/>
      <c r="BB120" s="821"/>
      <c r="BC120" s="821"/>
      <c r="BD120" s="821"/>
      <c r="BE120" s="821"/>
      <c r="BF120" s="821"/>
      <c r="BG120" s="821"/>
      <c r="BH120" s="821"/>
      <c r="BI120" s="821"/>
      <c r="BJ120" s="821"/>
      <c r="BK120" s="821"/>
      <c r="BL120" s="821"/>
      <c r="BM120" s="821"/>
      <c r="BN120" s="821"/>
      <c r="BO120" s="821"/>
      <c r="BP120" s="822"/>
      <c r="BQ120" s="874">
        <v>7811379</v>
      </c>
      <c r="BR120" s="855"/>
      <c r="BS120" s="855"/>
      <c r="BT120" s="855"/>
      <c r="BU120" s="855"/>
      <c r="BV120" s="855">
        <v>8743775</v>
      </c>
      <c r="BW120" s="855"/>
      <c r="BX120" s="855"/>
      <c r="BY120" s="855"/>
      <c r="BZ120" s="855"/>
      <c r="CA120" s="855">
        <v>9799633</v>
      </c>
      <c r="CB120" s="855"/>
      <c r="CC120" s="855"/>
      <c r="CD120" s="855"/>
      <c r="CE120" s="855"/>
      <c r="CF120" s="879">
        <v>291.39999999999998</v>
      </c>
      <c r="CG120" s="880"/>
      <c r="CH120" s="880"/>
      <c r="CI120" s="880"/>
      <c r="CJ120" s="880"/>
      <c r="CK120" s="881" t="s">
        <v>444</v>
      </c>
      <c r="CL120" s="865"/>
      <c r="CM120" s="865"/>
      <c r="CN120" s="865"/>
      <c r="CO120" s="866"/>
      <c r="CP120" s="885" t="s">
        <v>392</v>
      </c>
      <c r="CQ120" s="886"/>
      <c r="CR120" s="886"/>
      <c r="CS120" s="886"/>
      <c r="CT120" s="886"/>
      <c r="CU120" s="886"/>
      <c r="CV120" s="886"/>
      <c r="CW120" s="886"/>
      <c r="CX120" s="886"/>
      <c r="CY120" s="886"/>
      <c r="CZ120" s="886"/>
      <c r="DA120" s="886"/>
      <c r="DB120" s="886"/>
      <c r="DC120" s="886"/>
      <c r="DD120" s="886"/>
      <c r="DE120" s="886"/>
      <c r="DF120" s="887"/>
      <c r="DG120" s="874">
        <v>110089</v>
      </c>
      <c r="DH120" s="855"/>
      <c r="DI120" s="855"/>
      <c r="DJ120" s="855"/>
      <c r="DK120" s="855"/>
      <c r="DL120" s="855">
        <v>77033000</v>
      </c>
      <c r="DM120" s="855"/>
      <c r="DN120" s="855"/>
      <c r="DO120" s="855"/>
      <c r="DP120" s="855"/>
      <c r="DQ120" s="855">
        <v>50725000</v>
      </c>
      <c r="DR120" s="855"/>
      <c r="DS120" s="855"/>
      <c r="DT120" s="855"/>
      <c r="DU120" s="855"/>
      <c r="DV120" s="856">
        <v>1508.2</v>
      </c>
      <c r="DW120" s="856"/>
      <c r="DX120" s="856"/>
      <c r="DY120" s="856"/>
      <c r="DZ120" s="857"/>
    </row>
    <row r="121" spans="1:130" s="212" customFormat="1" ht="26.25" customHeight="1" x14ac:dyDescent="0.2">
      <c r="A121" s="833"/>
      <c r="B121" s="834"/>
      <c r="C121" s="876" t="s">
        <v>445</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113</v>
      </c>
      <c r="AB121" s="793"/>
      <c r="AC121" s="793"/>
      <c r="AD121" s="793"/>
      <c r="AE121" s="794"/>
      <c r="AF121" s="795" t="s">
        <v>113</v>
      </c>
      <c r="AG121" s="793"/>
      <c r="AH121" s="793"/>
      <c r="AI121" s="793"/>
      <c r="AJ121" s="794"/>
      <c r="AK121" s="795" t="s">
        <v>113</v>
      </c>
      <c r="AL121" s="793"/>
      <c r="AM121" s="793"/>
      <c r="AN121" s="793"/>
      <c r="AO121" s="794"/>
      <c r="AP121" s="837" t="s">
        <v>113</v>
      </c>
      <c r="AQ121" s="838"/>
      <c r="AR121" s="838"/>
      <c r="AS121" s="838"/>
      <c r="AT121" s="839"/>
      <c r="AU121" s="896"/>
      <c r="AV121" s="897"/>
      <c r="AW121" s="897"/>
      <c r="AX121" s="897"/>
      <c r="AY121" s="898"/>
      <c r="AZ121" s="828" t="s">
        <v>446</v>
      </c>
      <c r="BA121" s="765"/>
      <c r="BB121" s="765"/>
      <c r="BC121" s="765"/>
      <c r="BD121" s="765"/>
      <c r="BE121" s="765"/>
      <c r="BF121" s="765"/>
      <c r="BG121" s="765"/>
      <c r="BH121" s="765"/>
      <c r="BI121" s="765"/>
      <c r="BJ121" s="765"/>
      <c r="BK121" s="765"/>
      <c r="BL121" s="765"/>
      <c r="BM121" s="765"/>
      <c r="BN121" s="765"/>
      <c r="BO121" s="765"/>
      <c r="BP121" s="766"/>
      <c r="BQ121" s="829" t="s">
        <v>113</v>
      </c>
      <c r="BR121" s="830"/>
      <c r="BS121" s="830"/>
      <c r="BT121" s="830"/>
      <c r="BU121" s="830"/>
      <c r="BV121" s="830" t="s">
        <v>113</v>
      </c>
      <c r="BW121" s="830"/>
      <c r="BX121" s="830"/>
      <c r="BY121" s="830"/>
      <c r="BZ121" s="830"/>
      <c r="CA121" s="830" t="s">
        <v>113</v>
      </c>
      <c r="CB121" s="830"/>
      <c r="CC121" s="830"/>
      <c r="CD121" s="830"/>
      <c r="CE121" s="830"/>
      <c r="CF121" s="888" t="s">
        <v>113</v>
      </c>
      <c r="CG121" s="889"/>
      <c r="CH121" s="889"/>
      <c r="CI121" s="889"/>
      <c r="CJ121" s="889"/>
      <c r="CK121" s="882"/>
      <c r="CL121" s="868"/>
      <c r="CM121" s="868"/>
      <c r="CN121" s="868"/>
      <c r="CO121" s="869"/>
      <c r="CP121" s="848" t="s">
        <v>391</v>
      </c>
      <c r="CQ121" s="849"/>
      <c r="CR121" s="849"/>
      <c r="CS121" s="849"/>
      <c r="CT121" s="849"/>
      <c r="CU121" s="849"/>
      <c r="CV121" s="849"/>
      <c r="CW121" s="849"/>
      <c r="CX121" s="849"/>
      <c r="CY121" s="849"/>
      <c r="CZ121" s="849"/>
      <c r="DA121" s="849"/>
      <c r="DB121" s="849"/>
      <c r="DC121" s="849"/>
      <c r="DD121" s="849"/>
      <c r="DE121" s="849"/>
      <c r="DF121" s="850"/>
      <c r="DG121" s="829" t="s">
        <v>113</v>
      </c>
      <c r="DH121" s="830"/>
      <c r="DI121" s="830"/>
      <c r="DJ121" s="830"/>
      <c r="DK121" s="830"/>
      <c r="DL121" s="830" t="s">
        <v>113</v>
      </c>
      <c r="DM121" s="830"/>
      <c r="DN121" s="830"/>
      <c r="DO121" s="830"/>
      <c r="DP121" s="830"/>
      <c r="DQ121" s="830" t="s">
        <v>113</v>
      </c>
      <c r="DR121" s="830"/>
      <c r="DS121" s="830"/>
      <c r="DT121" s="830"/>
      <c r="DU121" s="830"/>
      <c r="DV121" s="807" t="s">
        <v>113</v>
      </c>
      <c r="DW121" s="807"/>
      <c r="DX121" s="807"/>
      <c r="DY121" s="807"/>
      <c r="DZ121" s="808"/>
    </row>
    <row r="122" spans="1:130" s="212" customFormat="1" ht="26.25" customHeight="1" x14ac:dyDescent="0.2">
      <c r="A122" s="833"/>
      <c r="B122" s="834"/>
      <c r="C122" s="828" t="s">
        <v>428</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113</v>
      </c>
      <c r="AB122" s="793"/>
      <c r="AC122" s="793"/>
      <c r="AD122" s="793"/>
      <c r="AE122" s="794"/>
      <c r="AF122" s="795" t="s">
        <v>113</v>
      </c>
      <c r="AG122" s="793"/>
      <c r="AH122" s="793"/>
      <c r="AI122" s="793"/>
      <c r="AJ122" s="794"/>
      <c r="AK122" s="795" t="s">
        <v>113</v>
      </c>
      <c r="AL122" s="793"/>
      <c r="AM122" s="793"/>
      <c r="AN122" s="793"/>
      <c r="AO122" s="794"/>
      <c r="AP122" s="837" t="s">
        <v>113</v>
      </c>
      <c r="AQ122" s="838"/>
      <c r="AR122" s="838"/>
      <c r="AS122" s="838"/>
      <c r="AT122" s="839"/>
      <c r="AU122" s="896"/>
      <c r="AV122" s="897"/>
      <c r="AW122" s="897"/>
      <c r="AX122" s="897"/>
      <c r="AY122" s="898"/>
      <c r="AZ122" s="851" t="s">
        <v>447</v>
      </c>
      <c r="BA122" s="852"/>
      <c r="BB122" s="852"/>
      <c r="BC122" s="852"/>
      <c r="BD122" s="852"/>
      <c r="BE122" s="852"/>
      <c r="BF122" s="852"/>
      <c r="BG122" s="852"/>
      <c r="BH122" s="852"/>
      <c r="BI122" s="852"/>
      <c r="BJ122" s="852"/>
      <c r="BK122" s="852"/>
      <c r="BL122" s="852"/>
      <c r="BM122" s="852"/>
      <c r="BN122" s="852"/>
      <c r="BO122" s="852"/>
      <c r="BP122" s="853"/>
      <c r="BQ122" s="892">
        <v>339228</v>
      </c>
      <c r="BR122" s="858"/>
      <c r="BS122" s="858"/>
      <c r="BT122" s="858"/>
      <c r="BU122" s="858"/>
      <c r="BV122" s="858">
        <v>270870</v>
      </c>
      <c r="BW122" s="858"/>
      <c r="BX122" s="858"/>
      <c r="BY122" s="858"/>
      <c r="BZ122" s="858"/>
      <c r="CA122" s="858">
        <v>206898</v>
      </c>
      <c r="CB122" s="858"/>
      <c r="CC122" s="858"/>
      <c r="CD122" s="858"/>
      <c r="CE122" s="858"/>
      <c r="CF122" s="859">
        <v>6.2</v>
      </c>
      <c r="CG122" s="860"/>
      <c r="CH122" s="860"/>
      <c r="CI122" s="860"/>
      <c r="CJ122" s="860"/>
      <c r="CK122" s="882"/>
      <c r="CL122" s="868"/>
      <c r="CM122" s="868"/>
      <c r="CN122" s="868"/>
      <c r="CO122" s="869"/>
      <c r="CP122" s="848" t="s">
        <v>390</v>
      </c>
      <c r="CQ122" s="849"/>
      <c r="CR122" s="849"/>
      <c r="CS122" s="849"/>
      <c r="CT122" s="849"/>
      <c r="CU122" s="849"/>
      <c r="CV122" s="849"/>
      <c r="CW122" s="849"/>
      <c r="CX122" s="849"/>
      <c r="CY122" s="849"/>
      <c r="CZ122" s="849"/>
      <c r="DA122" s="849"/>
      <c r="DB122" s="849"/>
      <c r="DC122" s="849"/>
      <c r="DD122" s="849"/>
      <c r="DE122" s="849"/>
      <c r="DF122" s="850"/>
      <c r="DG122" s="829" t="s">
        <v>113</v>
      </c>
      <c r="DH122" s="830"/>
      <c r="DI122" s="830"/>
      <c r="DJ122" s="830"/>
      <c r="DK122" s="830"/>
      <c r="DL122" s="830" t="s">
        <v>113</v>
      </c>
      <c r="DM122" s="830"/>
      <c r="DN122" s="830"/>
      <c r="DO122" s="830"/>
      <c r="DP122" s="830"/>
      <c r="DQ122" s="830" t="s">
        <v>113</v>
      </c>
      <c r="DR122" s="830"/>
      <c r="DS122" s="830"/>
      <c r="DT122" s="830"/>
      <c r="DU122" s="830"/>
      <c r="DV122" s="807" t="s">
        <v>113</v>
      </c>
      <c r="DW122" s="807"/>
      <c r="DX122" s="807"/>
      <c r="DY122" s="807"/>
      <c r="DZ122" s="808"/>
    </row>
    <row r="123" spans="1:130" s="212" customFormat="1" ht="26.25" customHeight="1" x14ac:dyDescent="0.2">
      <c r="A123" s="833"/>
      <c r="B123" s="834"/>
      <c r="C123" s="828" t="s">
        <v>434</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113</v>
      </c>
      <c r="AB123" s="793"/>
      <c r="AC123" s="793"/>
      <c r="AD123" s="793"/>
      <c r="AE123" s="794"/>
      <c r="AF123" s="795" t="s">
        <v>113</v>
      </c>
      <c r="AG123" s="793"/>
      <c r="AH123" s="793"/>
      <c r="AI123" s="793"/>
      <c r="AJ123" s="794"/>
      <c r="AK123" s="795" t="s">
        <v>113</v>
      </c>
      <c r="AL123" s="793"/>
      <c r="AM123" s="793"/>
      <c r="AN123" s="793"/>
      <c r="AO123" s="794"/>
      <c r="AP123" s="837" t="s">
        <v>113</v>
      </c>
      <c r="AQ123" s="838"/>
      <c r="AR123" s="838"/>
      <c r="AS123" s="838"/>
      <c r="AT123" s="839"/>
      <c r="AU123" s="899"/>
      <c r="AV123" s="900"/>
      <c r="AW123" s="900"/>
      <c r="AX123" s="900"/>
      <c r="AY123" s="900"/>
      <c r="AZ123" s="235" t="s">
        <v>178</v>
      </c>
      <c r="BA123" s="235"/>
      <c r="BB123" s="235"/>
      <c r="BC123" s="235"/>
      <c r="BD123" s="235"/>
      <c r="BE123" s="235"/>
      <c r="BF123" s="235"/>
      <c r="BG123" s="235"/>
      <c r="BH123" s="235"/>
      <c r="BI123" s="235"/>
      <c r="BJ123" s="235"/>
      <c r="BK123" s="235"/>
      <c r="BL123" s="235"/>
      <c r="BM123" s="235"/>
      <c r="BN123" s="235"/>
      <c r="BO123" s="890" t="s">
        <v>448</v>
      </c>
      <c r="BP123" s="891"/>
      <c r="BQ123" s="845">
        <v>8150607</v>
      </c>
      <c r="BR123" s="846"/>
      <c r="BS123" s="846"/>
      <c r="BT123" s="846"/>
      <c r="BU123" s="846"/>
      <c r="BV123" s="846">
        <v>9014645</v>
      </c>
      <c r="BW123" s="846"/>
      <c r="BX123" s="846"/>
      <c r="BY123" s="846"/>
      <c r="BZ123" s="846"/>
      <c r="CA123" s="846">
        <v>10006531</v>
      </c>
      <c r="CB123" s="846"/>
      <c r="CC123" s="846"/>
      <c r="CD123" s="846"/>
      <c r="CE123" s="846"/>
      <c r="CF123" s="761"/>
      <c r="CG123" s="762"/>
      <c r="CH123" s="762"/>
      <c r="CI123" s="762"/>
      <c r="CJ123" s="847"/>
      <c r="CK123" s="882"/>
      <c r="CL123" s="868"/>
      <c r="CM123" s="868"/>
      <c r="CN123" s="868"/>
      <c r="CO123" s="869"/>
      <c r="CP123" s="848" t="s">
        <v>389</v>
      </c>
      <c r="CQ123" s="849"/>
      <c r="CR123" s="849"/>
      <c r="CS123" s="849"/>
      <c r="CT123" s="849"/>
      <c r="CU123" s="849"/>
      <c r="CV123" s="849"/>
      <c r="CW123" s="849"/>
      <c r="CX123" s="849"/>
      <c r="CY123" s="849"/>
      <c r="CZ123" s="849"/>
      <c r="DA123" s="849"/>
      <c r="DB123" s="849"/>
      <c r="DC123" s="849"/>
      <c r="DD123" s="849"/>
      <c r="DE123" s="849"/>
      <c r="DF123" s="850"/>
      <c r="DG123" s="792" t="s">
        <v>113</v>
      </c>
      <c r="DH123" s="793"/>
      <c r="DI123" s="793"/>
      <c r="DJ123" s="793"/>
      <c r="DK123" s="794"/>
      <c r="DL123" s="795" t="s">
        <v>113</v>
      </c>
      <c r="DM123" s="793"/>
      <c r="DN123" s="793"/>
      <c r="DO123" s="793"/>
      <c r="DP123" s="794"/>
      <c r="DQ123" s="795" t="s">
        <v>113</v>
      </c>
      <c r="DR123" s="793"/>
      <c r="DS123" s="793"/>
      <c r="DT123" s="793"/>
      <c r="DU123" s="794"/>
      <c r="DV123" s="837" t="s">
        <v>113</v>
      </c>
      <c r="DW123" s="838"/>
      <c r="DX123" s="838"/>
      <c r="DY123" s="838"/>
      <c r="DZ123" s="839"/>
    </row>
    <row r="124" spans="1:130" s="212" customFormat="1" ht="26.25" customHeight="1" thickBot="1" x14ac:dyDescent="0.25">
      <c r="A124" s="833"/>
      <c r="B124" s="834"/>
      <c r="C124" s="828" t="s">
        <v>437</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113</v>
      </c>
      <c r="AB124" s="793"/>
      <c r="AC124" s="793"/>
      <c r="AD124" s="793"/>
      <c r="AE124" s="794"/>
      <c r="AF124" s="795" t="s">
        <v>113</v>
      </c>
      <c r="AG124" s="793"/>
      <c r="AH124" s="793"/>
      <c r="AI124" s="793"/>
      <c r="AJ124" s="794"/>
      <c r="AK124" s="795" t="s">
        <v>113</v>
      </c>
      <c r="AL124" s="793"/>
      <c r="AM124" s="793"/>
      <c r="AN124" s="793"/>
      <c r="AO124" s="794"/>
      <c r="AP124" s="837" t="s">
        <v>113</v>
      </c>
      <c r="AQ124" s="838"/>
      <c r="AR124" s="838"/>
      <c r="AS124" s="838"/>
      <c r="AT124" s="839"/>
      <c r="AU124" s="840" t="s">
        <v>449</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113</v>
      </c>
      <c r="BR124" s="844"/>
      <c r="BS124" s="844"/>
      <c r="BT124" s="844"/>
      <c r="BU124" s="844"/>
      <c r="BV124" s="844" t="s">
        <v>113</v>
      </c>
      <c r="BW124" s="844"/>
      <c r="BX124" s="844"/>
      <c r="BY124" s="844"/>
      <c r="BZ124" s="844"/>
      <c r="CA124" s="844" t="s">
        <v>113</v>
      </c>
      <c r="CB124" s="844"/>
      <c r="CC124" s="844"/>
      <c r="CD124" s="844"/>
      <c r="CE124" s="844"/>
      <c r="CF124" s="739"/>
      <c r="CG124" s="740"/>
      <c r="CH124" s="740"/>
      <c r="CI124" s="740"/>
      <c r="CJ124" s="875"/>
      <c r="CK124" s="883"/>
      <c r="CL124" s="883"/>
      <c r="CM124" s="883"/>
      <c r="CN124" s="883"/>
      <c r="CO124" s="884"/>
      <c r="CP124" s="848" t="s">
        <v>450</v>
      </c>
      <c r="CQ124" s="849"/>
      <c r="CR124" s="849"/>
      <c r="CS124" s="849"/>
      <c r="CT124" s="849"/>
      <c r="CU124" s="849"/>
      <c r="CV124" s="849"/>
      <c r="CW124" s="849"/>
      <c r="CX124" s="849"/>
      <c r="CY124" s="849"/>
      <c r="CZ124" s="849"/>
      <c r="DA124" s="849"/>
      <c r="DB124" s="849"/>
      <c r="DC124" s="849"/>
      <c r="DD124" s="849"/>
      <c r="DE124" s="849"/>
      <c r="DF124" s="850"/>
      <c r="DG124" s="776" t="s">
        <v>113</v>
      </c>
      <c r="DH124" s="777"/>
      <c r="DI124" s="777"/>
      <c r="DJ124" s="777"/>
      <c r="DK124" s="778"/>
      <c r="DL124" s="779" t="s">
        <v>113</v>
      </c>
      <c r="DM124" s="777"/>
      <c r="DN124" s="777"/>
      <c r="DO124" s="777"/>
      <c r="DP124" s="778"/>
      <c r="DQ124" s="779" t="s">
        <v>113</v>
      </c>
      <c r="DR124" s="777"/>
      <c r="DS124" s="777"/>
      <c r="DT124" s="777"/>
      <c r="DU124" s="778"/>
      <c r="DV124" s="861" t="s">
        <v>113</v>
      </c>
      <c r="DW124" s="862"/>
      <c r="DX124" s="862"/>
      <c r="DY124" s="862"/>
      <c r="DZ124" s="863"/>
    </row>
    <row r="125" spans="1:130" s="212" customFormat="1" ht="26.25" customHeight="1" x14ac:dyDescent="0.2">
      <c r="A125" s="833"/>
      <c r="B125" s="834"/>
      <c r="C125" s="828" t="s">
        <v>439</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113</v>
      </c>
      <c r="AB125" s="793"/>
      <c r="AC125" s="793"/>
      <c r="AD125" s="793"/>
      <c r="AE125" s="794"/>
      <c r="AF125" s="795" t="s">
        <v>113</v>
      </c>
      <c r="AG125" s="793"/>
      <c r="AH125" s="793"/>
      <c r="AI125" s="793"/>
      <c r="AJ125" s="794"/>
      <c r="AK125" s="795" t="s">
        <v>113</v>
      </c>
      <c r="AL125" s="793"/>
      <c r="AM125" s="793"/>
      <c r="AN125" s="793"/>
      <c r="AO125" s="794"/>
      <c r="AP125" s="837" t="s">
        <v>113</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451</v>
      </c>
      <c r="CL125" s="865"/>
      <c r="CM125" s="865"/>
      <c r="CN125" s="865"/>
      <c r="CO125" s="866"/>
      <c r="CP125" s="873" t="s">
        <v>452</v>
      </c>
      <c r="CQ125" s="821"/>
      <c r="CR125" s="821"/>
      <c r="CS125" s="821"/>
      <c r="CT125" s="821"/>
      <c r="CU125" s="821"/>
      <c r="CV125" s="821"/>
      <c r="CW125" s="821"/>
      <c r="CX125" s="821"/>
      <c r="CY125" s="821"/>
      <c r="CZ125" s="821"/>
      <c r="DA125" s="821"/>
      <c r="DB125" s="821"/>
      <c r="DC125" s="821"/>
      <c r="DD125" s="821"/>
      <c r="DE125" s="821"/>
      <c r="DF125" s="822"/>
      <c r="DG125" s="874" t="s">
        <v>113</v>
      </c>
      <c r="DH125" s="855"/>
      <c r="DI125" s="855"/>
      <c r="DJ125" s="855"/>
      <c r="DK125" s="855"/>
      <c r="DL125" s="855" t="s">
        <v>113</v>
      </c>
      <c r="DM125" s="855"/>
      <c r="DN125" s="855"/>
      <c r="DO125" s="855"/>
      <c r="DP125" s="855"/>
      <c r="DQ125" s="855" t="s">
        <v>113</v>
      </c>
      <c r="DR125" s="855"/>
      <c r="DS125" s="855"/>
      <c r="DT125" s="855"/>
      <c r="DU125" s="855"/>
      <c r="DV125" s="856" t="s">
        <v>113</v>
      </c>
      <c r="DW125" s="856"/>
      <c r="DX125" s="856"/>
      <c r="DY125" s="856"/>
      <c r="DZ125" s="857"/>
    </row>
    <row r="126" spans="1:130" s="212" customFormat="1" ht="26.25" customHeight="1" thickBot="1" x14ac:dyDescent="0.25">
      <c r="A126" s="833"/>
      <c r="B126" s="834"/>
      <c r="C126" s="828" t="s">
        <v>441</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113</v>
      </c>
      <c r="AB126" s="793"/>
      <c r="AC126" s="793"/>
      <c r="AD126" s="793"/>
      <c r="AE126" s="794"/>
      <c r="AF126" s="795" t="s">
        <v>113</v>
      </c>
      <c r="AG126" s="793"/>
      <c r="AH126" s="793"/>
      <c r="AI126" s="793"/>
      <c r="AJ126" s="794"/>
      <c r="AK126" s="795" t="s">
        <v>113</v>
      </c>
      <c r="AL126" s="793"/>
      <c r="AM126" s="793"/>
      <c r="AN126" s="793"/>
      <c r="AO126" s="794"/>
      <c r="AP126" s="837" t="s">
        <v>113</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453</v>
      </c>
      <c r="CQ126" s="765"/>
      <c r="CR126" s="765"/>
      <c r="CS126" s="765"/>
      <c r="CT126" s="765"/>
      <c r="CU126" s="765"/>
      <c r="CV126" s="765"/>
      <c r="CW126" s="765"/>
      <c r="CX126" s="765"/>
      <c r="CY126" s="765"/>
      <c r="CZ126" s="765"/>
      <c r="DA126" s="765"/>
      <c r="DB126" s="765"/>
      <c r="DC126" s="765"/>
      <c r="DD126" s="765"/>
      <c r="DE126" s="765"/>
      <c r="DF126" s="766"/>
      <c r="DG126" s="829" t="s">
        <v>113</v>
      </c>
      <c r="DH126" s="830"/>
      <c r="DI126" s="830"/>
      <c r="DJ126" s="830"/>
      <c r="DK126" s="830"/>
      <c r="DL126" s="830" t="s">
        <v>113</v>
      </c>
      <c r="DM126" s="830"/>
      <c r="DN126" s="830"/>
      <c r="DO126" s="830"/>
      <c r="DP126" s="830"/>
      <c r="DQ126" s="830" t="s">
        <v>113</v>
      </c>
      <c r="DR126" s="830"/>
      <c r="DS126" s="830"/>
      <c r="DT126" s="830"/>
      <c r="DU126" s="830"/>
      <c r="DV126" s="807" t="s">
        <v>113</v>
      </c>
      <c r="DW126" s="807"/>
      <c r="DX126" s="807"/>
      <c r="DY126" s="807"/>
      <c r="DZ126" s="808"/>
    </row>
    <row r="127" spans="1:130" s="212" customFormat="1" ht="26.25" customHeight="1" x14ac:dyDescent="0.2">
      <c r="A127" s="835"/>
      <c r="B127" s="836"/>
      <c r="C127" s="851" t="s">
        <v>454</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113</v>
      </c>
      <c r="AB127" s="793"/>
      <c r="AC127" s="793"/>
      <c r="AD127" s="793"/>
      <c r="AE127" s="794"/>
      <c r="AF127" s="795" t="s">
        <v>113</v>
      </c>
      <c r="AG127" s="793"/>
      <c r="AH127" s="793"/>
      <c r="AI127" s="793"/>
      <c r="AJ127" s="794"/>
      <c r="AK127" s="795" t="s">
        <v>113</v>
      </c>
      <c r="AL127" s="793"/>
      <c r="AM127" s="793"/>
      <c r="AN127" s="793"/>
      <c r="AO127" s="794"/>
      <c r="AP127" s="837" t="s">
        <v>113</v>
      </c>
      <c r="AQ127" s="838"/>
      <c r="AR127" s="838"/>
      <c r="AS127" s="838"/>
      <c r="AT127" s="839"/>
      <c r="AU127" s="214"/>
      <c r="AV127" s="214"/>
      <c r="AW127" s="214"/>
      <c r="AX127" s="854" t="s">
        <v>455</v>
      </c>
      <c r="AY127" s="825"/>
      <c r="AZ127" s="825"/>
      <c r="BA127" s="825"/>
      <c r="BB127" s="825"/>
      <c r="BC127" s="825"/>
      <c r="BD127" s="825"/>
      <c r="BE127" s="826"/>
      <c r="BF127" s="824" t="s">
        <v>456</v>
      </c>
      <c r="BG127" s="825"/>
      <c r="BH127" s="825"/>
      <c r="BI127" s="825"/>
      <c r="BJ127" s="825"/>
      <c r="BK127" s="825"/>
      <c r="BL127" s="826"/>
      <c r="BM127" s="824" t="s">
        <v>457</v>
      </c>
      <c r="BN127" s="825"/>
      <c r="BO127" s="825"/>
      <c r="BP127" s="825"/>
      <c r="BQ127" s="825"/>
      <c r="BR127" s="825"/>
      <c r="BS127" s="826"/>
      <c r="BT127" s="824" t="s">
        <v>458</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459</v>
      </c>
      <c r="CQ127" s="765"/>
      <c r="CR127" s="765"/>
      <c r="CS127" s="765"/>
      <c r="CT127" s="765"/>
      <c r="CU127" s="765"/>
      <c r="CV127" s="765"/>
      <c r="CW127" s="765"/>
      <c r="CX127" s="765"/>
      <c r="CY127" s="765"/>
      <c r="CZ127" s="765"/>
      <c r="DA127" s="765"/>
      <c r="DB127" s="765"/>
      <c r="DC127" s="765"/>
      <c r="DD127" s="765"/>
      <c r="DE127" s="765"/>
      <c r="DF127" s="766"/>
      <c r="DG127" s="829" t="s">
        <v>113</v>
      </c>
      <c r="DH127" s="830"/>
      <c r="DI127" s="830"/>
      <c r="DJ127" s="830"/>
      <c r="DK127" s="830"/>
      <c r="DL127" s="830" t="s">
        <v>113</v>
      </c>
      <c r="DM127" s="830"/>
      <c r="DN127" s="830"/>
      <c r="DO127" s="830"/>
      <c r="DP127" s="830"/>
      <c r="DQ127" s="830" t="s">
        <v>113</v>
      </c>
      <c r="DR127" s="830"/>
      <c r="DS127" s="830"/>
      <c r="DT127" s="830"/>
      <c r="DU127" s="830"/>
      <c r="DV127" s="807" t="s">
        <v>113</v>
      </c>
      <c r="DW127" s="807"/>
      <c r="DX127" s="807"/>
      <c r="DY127" s="807"/>
      <c r="DZ127" s="808"/>
    </row>
    <row r="128" spans="1:130" s="212" customFormat="1" ht="26.25" customHeight="1" thickBot="1" x14ac:dyDescent="0.25">
      <c r="A128" s="809" t="s">
        <v>460</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461</v>
      </c>
      <c r="X128" s="811"/>
      <c r="Y128" s="811"/>
      <c r="Z128" s="812"/>
      <c r="AA128" s="813" t="s">
        <v>113</v>
      </c>
      <c r="AB128" s="814"/>
      <c r="AC128" s="814"/>
      <c r="AD128" s="814"/>
      <c r="AE128" s="815"/>
      <c r="AF128" s="816" t="s">
        <v>113</v>
      </c>
      <c r="AG128" s="814"/>
      <c r="AH128" s="814"/>
      <c r="AI128" s="814"/>
      <c r="AJ128" s="815"/>
      <c r="AK128" s="816" t="s">
        <v>113</v>
      </c>
      <c r="AL128" s="814"/>
      <c r="AM128" s="814"/>
      <c r="AN128" s="814"/>
      <c r="AO128" s="815"/>
      <c r="AP128" s="817"/>
      <c r="AQ128" s="818"/>
      <c r="AR128" s="818"/>
      <c r="AS128" s="818"/>
      <c r="AT128" s="819"/>
      <c r="AU128" s="214"/>
      <c r="AV128" s="214"/>
      <c r="AW128" s="214"/>
      <c r="AX128" s="820" t="s">
        <v>462</v>
      </c>
      <c r="AY128" s="821"/>
      <c r="AZ128" s="821"/>
      <c r="BA128" s="821"/>
      <c r="BB128" s="821"/>
      <c r="BC128" s="821"/>
      <c r="BD128" s="821"/>
      <c r="BE128" s="822"/>
      <c r="BF128" s="799" t="s">
        <v>113</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463</v>
      </c>
      <c r="CQ128" s="743"/>
      <c r="CR128" s="743"/>
      <c r="CS128" s="743"/>
      <c r="CT128" s="743"/>
      <c r="CU128" s="743"/>
      <c r="CV128" s="743"/>
      <c r="CW128" s="743"/>
      <c r="CX128" s="743"/>
      <c r="CY128" s="743"/>
      <c r="CZ128" s="743"/>
      <c r="DA128" s="743"/>
      <c r="DB128" s="743"/>
      <c r="DC128" s="743"/>
      <c r="DD128" s="743"/>
      <c r="DE128" s="743"/>
      <c r="DF128" s="744"/>
      <c r="DG128" s="803" t="s">
        <v>113</v>
      </c>
      <c r="DH128" s="804"/>
      <c r="DI128" s="804"/>
      <c r="DJ128" s="804"/>
      <c r="DK128" s="804"/>
      <c r="DL128" s="804" t="s">
        <v>113</v>
      </c>
      <c r="DM128" s="804"/>
      <c r="DN128" s="804"/>
      <c r="DO128" s="804"/>
      <c r="DP128" s="804"/>
      <c r="DQ128" s="804" t="s">
        <v>113</v>
      </c>
      <c r="DR128" s="804"/>
      <c r="DS128" s="804"/>
      <c r="DT128" s="804"/>
      <c r="DU128" s="804"/>
      <c r="DV128" s="805" t="s">
        <v>113</v>
      </c>
      <c r="DW128" s="805"/>
      <c r="DX128" s="805"/>
      <c r="DY128" s="805"/>
      <c r="DZ128" s="806"/>
    </row>
    <row r="129" spans="1:131" s="212" customFormat="1" ht="26.25" customHeight="1" x14ac:dyDescent="0.2">
      <c r="A129" s="787" t="s">
        <v>103</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464</v>
      </c>
      <c r="X129" s="790"/>
      <c r="Y129" s="790"/>
      <c r="Z129" s="791"/>
      <c r="AA129" s="792">
        <v>3431377</v>
      </c>
      <c r="AB129" s="793"/>
      <c r="AC129" s="793"/>
      <c r="AD129" s="793"/>
      <c r="AE129" s="794"/>
      <c r="AF129" s="795">
        <v>3352502</v>
      </c>
      <c r="AG129" s="793"/>
      <c r="AH129" s="793"/>
      <c r="AI129" s="793"/>
      <c r="AJ129" s="794"/>
      <c r="AK129" s="795">
        <v>3431780</v>
      </c>
      <c r="AL129" s="793"/>
      <c r="AM129" s="793"/>
      <c r="AN129" s="793"/>
      <c r="AO129" s="794"/>
      <c r="AP129" s="796"/>
      <c r="AQ129" s="797"/>
      <c r="AR129" s="797"/>
      <c r="AS129" s="797"/>
      <c r="AT129" s="798"/>
      <c r="AU129" s="215"/>
      <c r="AV129" s="215"/>
      <c r="AW129" s="215"/>
      <c r="AX129" s="764" t="s">
        <v>465</v>
      </c>
      <c r="AY129" s="765"/>
      <c r="AZ129" s="765"/>
      <c r="BA129" s="765"/>
      <c r="BB129" s="765"/>
      <c r="BC129" s="765"/>
      <c r="BD129" s="765"/>
      <c r="BE129" s="766"/>
      <c r="BF129" s="783" t="s">
        <v>113</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466</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467</v>
      </c>
      <c r="X130" s="790"/>
      <c r="Y130" s="790"/>
      <c r="Z130" s="791"/>
      <c r="AA130" s="792">
        <v>96160</v>
      </c>
      <c r="AB130" s="793"/>
      <c r="AC130" s="793"/>
      <c r="AD130" s="793"/>
      <c r="AE130" s="794"/>
      <c r="AF130" s="795">
        <v>85438</v>
      </c>
      <c r="AG130" s="793"/>
      <c r="AH130" s="793"/>
      <c r="AI130" s="793"/>
      <c r="AJ130" s="794"/>
      <c r="AK130" s="795">
        <v>68533</v>
      </c>
      <c r="AL130" s="793"/>
      <c r="AM130" s="793"/>
      <c r="AN130" s="793"/>
      <c r="AO130" s="794"/>
      <c r="AP130" s="796"/>
      <c r="AQ130" s="797"/>
      <c r="AR130" s="797"/>
      <c r="AS130" s="797"/>
      <c r="AT130" s="798"/>
      <c r="AU130" s="215"/>
      <c r="AV130" s="215"/>
      <c r="AW130" s="215"/>
      <c r="AX130" s="764" t="s">
        <v>468</v>
      </c>
      <c r="AY130" s="765"/>
      <c r="AZ130" s="765"/>
      <c r="BA130" s="765"/>
      <c r="BB130" s="765"/>
      <c r="BC130" s="765"/>
      <c r="BD130" s="765"/>
      <c r="BE130" s="766"/>
      <c r="BF130" s="767">
        <v>-1.4</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469</v>
      </c>
      <c r="X131" s="774"/>
      <c r="Y131" s="774"/>
      <c r="Z131" s="775"/>
      <c r="AA131" s="776">
        <v>3335217</v>
      </c>
      <c r="AB131" s="777"/>
      <c r="AC131" s="777"/>
      <c r="AD131" s="777"/>
      <c r="AE131" s="778"/>
      <c r="AF131" s="779">
        <v>3267064</v>
      </c>
      <c r="AG131" s="777"/>
      <c r="AH131" s="777"/>
      <c r="AI131" s="777"/>
      <c r="AJ131" s="778"/>
      <c r="AK131" s="779">
        <v>3363247</v>
      </c>
      <c r="AL131" s="777"/>
      <c r="AM131" s="777"/>
      <c r="AN131" s="777"/>
      <c r="AO131" s="778"/>
      <c r="AP131" s="780"/>
      <c r="AQ131" s="781"/>
      <c r="AR131" s="781"/>
      <c r="AS131" s="781"/>
      <c r="AT131" s="782"/>
      <c r="AU131" s="215"/>
      <c r="AV131" s="215"/>
      <c r="AW131" s="215"/>
      <c r="AX131" s="742" t="s">
        <v>470</v>
      </c>
      <c r="AY131" s="743"/>
      <c r="AZ131" s="743"/>
      <c r="BA131" s="743"/>
      <c r="BB131" s="743"/>
      <c r="BC131" s="743"/>
      <c r="BD131" s="743"/>
      <c r="BE131" s="744"/>
      <c r="BF131" s="745" t="s">
        <v>113</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471</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472</v>
      </c>
      <c r="W132" s="755"/>
      <c r="X132" s="755"/>
      <c r="Y132" s="755"/>
      <c r="Z132" s="756"/>
      <c r="AA132" s="757">
        <v>-1.674433777</v>
      </c>
      <c r="AB132" s="758"/>
      <c r="AC132" s="758"/>
      <c r="AD132" s="758"/>
      <c r="AE132" s="759"/>
      <c r="AF132" s="760">
        <v>-1.5224984880000001</v>
      </c>
      <c r="AG132" s="758"/>
      <c r="AH132" s="758"/>
      <c r="AI132" s="758"/>
      <c r="AJ132" s="759"/>
      <c r="AK132" s="760">
        <v>-1.2060963709999999</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473</v>
      </c>
      <c r="W133" s="734"/>
      <c r="X133" s="734"/>
      <c r="Y133" s="734"/>
      <c r="Z133" s="735"/>
      <c r="AA133" s="736">
        <v>-2</v>
      </c>
      <c r="AB133" s="737"/>
      <c r="AC133" s="737"/>
      <c r="AD133" s="737"/>
      <c r="AE133" s="738"/>
      <c r="AF133" s="736">
        <v>-1.7</v>
      </c>
      <c r="AG133" s="737"/>
      <c r="AH133" s="737"/>
      <c r="AI133" s="737"/>
      <c r="AJ133" s="738"/>
      <c r="AK133" s="736">
        <v>-1.4</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P9YnsiQLn1OVzhzIl6v00xwYnXfyuo2UpSQyXImLuyjJokEs+0rpmpKLca9fA9Rh2AcZJlVa1q7eJfAJeWtjLQ==" saltValue="n9Xz2sVuuB+akgUwH3k2g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election activeCell="DF29" sqref="DF29"/>
    </sheetView>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474</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k93z2Pa8J9Bh5p13KwwJefxNRdrgzGl3BfpMKcJy/oxK4ewZE1Q5Upp4bVyxkaylBaGH1XdmITVcz2L11eVB4g==" saltValue="smxcXTRlOJB5ZOCS8OAdU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L49"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LsMHqE0d933r5Wuvd/pcsJENoGcY5Dzx/lQc6QnmZwEIhTEa98o8ij+5qRYfJ1N/gu8FOToqX+WjVx5fMf/7ew==" saltValue="25I1C/P/Dj8NNe+CDI7S/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election activeCell="AQ11" sqref="AQ11"/>
    </sheetView>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476</v>
      </c>
      <c r="AL6" s="248"/>
      <c r="AM6" s="248"/>
      <c r="AN6" s="248"/>
    </row>
    <row r="7" spans="1:46" ht="13.5" customHeight="1" x14ac:dyDescent="0.2">
      <c r="A7" s="247"/>
      <c r="AK7" s="250"/>
      <c r="AL7" s="251"/>
      <c r="AM7" s="251"/>
      <c r="AN7" s="252"/>
      <c r="AO7" s="1131" t="s">
        <v>477</v>
      </c>
      <c r="AP7" s="253"/>
      <c r="AQ7" s="254" t="s">
        <v>478</v>
      </c>
      <c r="AR7" s="255"/>
    </row>
    <row r="8" spans="1:46" ht="13.2" x14ac:dyDescent="0.2">
      <c r="A8" s="247"/>
      <c r="AK8" s="256"/>
      <c r="AL8" s="257"/>
      <c r="AM8" s="257"/>
      <c r="AN8" s="258"/>
      <c r="AO8" s="1132"/>
      <c r="AP8" s="259" t="s">
        <v>479</v>
      </c>
      <c r="AQ8" s="260" t="s">
        <v>480</v>
      </c>
      <c r="AR8" s="261" t="s">
        <v>481</v>
      </c>
    </row>
    <row r="9" spans="1:46" ht="13.2" x14ac:dyDescent="0.2">
      <c r="A9" s="247"/>
      <c r="AK9" s="1143" t="s">
        <v>482</v>
      </c>
      <c r="AL9" s="1144"/>
      <c r="AM9" s="1144"/>
      <c r="AN9" s="1145"/>
      <c r="AO9" s="262">
        <v>887896</v>
      </c>
      <c r="AP9" s="262">
        <v>210302</v>
      </c>
      <c r="AQ9" s="263">
        <v>239935</v>
      </c>
      <c r="AR9" s="264">
        <v>-12.4</v>
      </c>
    </row>
    <row r="10" spans="1:46" ht="13.5" customHeight="1" x14ac:dyDescent="0.2">
      <c r="A10" s="247"/>
      <c r="AK10" s="1143" t="s">
        <v>483</v>
      </c>
      <c r="AL10" s="1144"/>
      <c r="AM10" s="1144"/>
      <c r="AN10" s="1145"/>
      <c r="AO10" s="265" t="s">
        <v>484</v>
      </c>
      <c r="AP10" s="265" t="s">
        <v>484</v>
      </c>
      <c r="AQ10" s="266">
        <v>33021</v>
      </c>
      <c r="AR10" s="267" t="s">
        <v>484</v>
      </c>
    </row>
    <row r="11" spans="1:46" ht="13.5" customHeight="1" x14ac:dyDescent="0.2">
      <c r="A11" s="247"/>
      <c r="AK11" s="1143" t="s">
        <v>485</v>
      </c>
      <c r="AL11" s="1144"/>
      <c r="AM11" s="1144"/>
      <c r="AN11" s="1145"/>
      <c r="AO11" s="265" t="s">
        <v>484</v>
      </c>
      <c r="AP11" s="265" t="s">
        <v>484</v>
      </c>
      <c r="AQ11" s="266">
        <v>2306</v>
      </c>
      <c r="AR11" s="267" t="s">
        <v>484</v>
      </c>
    </row>
    <row r="12" spans="1:46" ht="13.5" customHeight="1" x14ac:dyDescent="0.2">
      <c r="A12" s="247"/>
      <c r="AK12" s="1143" t="s">
        <v>486</v>
      </c>
      <c r="AL12" s="1144"/>
      <c r="AM12" s="1144"/>
      <c r="AN12" s="1145"/>
      <c r="AO12" s="265" t="s">
        <v>484</v>
      </c>
      <c r="AP12" s="265" t="s">
        <v>484</v>
      </c>
      <c r="AQ12" s="266" t="s">
        <v>484</v>
      </c>
      <c r="AR12" s="267" t="s">
        <v>484</v>
      </c>
    </row>
    <row r="13" spans="1:46" ht="13.5" customHeight="1" x14ac:dyDescent="0.2">
      <c r="A13" s="247"/>
      <c r="AK13" s="1143" t="s">
        <v>487</v>
      </c>
      <c r="AL13" s="1144"/>
      <c r="AM13" s="1144"/>
      <c r="AN13" s="1145"/>
      <c r="AO13" s="265">
        <v>25767</v>
      </c>
      <c r="AP13" s="265">
        <v>6103</v>
      </c>
      <c r="AQ13" s="266">
        <v>7428</v>
      </c>
      <c r="AR13" s="267">
        <v>-17.8</v>
      </c>
    </row>
    <row r="14" spans="1:46" ht="13.5" customHeight="1" x14ac:dyDescent="0.2">
      <c r="A14" s="247"/>
      <c r="AK14" s="1143" t="s">
        <v>488</v>
      </c>
      <c r="AL14" s="1144"/>
      <c r="AM14" s="1144"/>
      <c r="AN14" s="1145"/>
      <c r="AO14" s="265" t="s">
        <v>484</v>
      </c>
      <c r="AP14" s="265" t="s">
        <v>484</v>
      </c>
      <c r="AQ14" s="266">
        <v>4299</v>
      </c>
      <c r="AR14" s="267" t="s">
        <v>484</v>
      </c>
    </row>
    <row r="15" spans="1:46" ht="13.5" customHeight="1" x14ac:dyDescent="0.2">
      <c r="A15" s="247"/>
      <c r="AK15" s="1146" t="s">
        <v>489</v>
      </c>
      <c r="AL15" s="1147"/>
      <c r="AM15" s="1147"/>
      <c r="AN15" s="1148"/>
      <c r="AO15" s="265">
        <v>-79959</v>
      </c>
      <c r="AP15" s="265">
        <v>-18939</v>
      </c>
      <c r="AQ15" s="266">
        <v>-13612</v>
      </c>
      <c r="AR15" s="267">
        <v>39.1</v>
      </c>
    </row>
    <row r="16" spans="1:46" ht="13.2" x14ac:dyDescent="0.2">
      <c r="A16" s="247"/>
      <c r="AK16" s="1146" t="s">
        <v>178</v>
      </c>
      <c r="AL16" s="1147"/>
      <c r="AM16" s="1147"/>
      <c r="AN16" s="1148"/>
      <c r="AO16" s="265">
        <v>833704</v>
      </c>
      <c r="AP16" s="265">
        <v>197467</v>
      </c>
      <c r="AQ16" s="266">
        <v>273378</v>
      </c>
      <c r="AR16" s="267">
        <v>-27.8</v>
      </c>
    </row>
    <row r="17" spans="1:46" ht="13.2" x14ac:dyDescent="0.2">
      <c r="A17" s="247"/>
    </row>
    <row r="18" spans="1:46" ht="13.2" x14ac:dyDescent="0.2">
      <c r="A18" s="247"/>
      <c r="AQ18" s="268"/>
      <c r="AR18" s="268"/>
    </row>
    <row r="19" spans="1:46" ht="13.2" x14ac:dyDescent="0.2">
      <c r="A19" s="247"/>
      <c r="AK19" s="243" t="s">
        <v>490</v>
      </c>
    </row>
    <row r="20" spans="1:46" ht="13.2" x14ac:dyDescent="0.2">
      <c r="A20" s="247"/>
      <c r="AK20" s="269"/>
      <c r="AL20" s="270"/>
      <c r="AM20" s="270"/>
      <c r="AN20" s="271"/>
      <c r="AO20" s="272" t="s">
        <v>491</v>
      </c>
      <c r="AP20" s="273" t="s">
        <v>492</v>
      </c>
      <c r="AQ20" s="274" t="s">
        <v>493</v>
      </c>
      <c r="AR20" s="275"/>
    </row>
    <row r="21" spans="1:46" s="248" customFormat="1" ht="13.2" x14ac:dyDescent="0.2">
      <c r="A21" s="276"/>
      <c r="AK21" s="1149" t="s">
        <v>494</v>
      </c>
      <c r="AL21" s="1150"/>
      <c r="AM21" s="1150"/>
      <c r="AN21" s="1151"/>
      <c r="AO21" s="277">
        <v>18.95</v>
      </c>
      <c r="AP21" s="278">
        <v>21.68</v>
      </c>
      <c r="AQ21" s="279">
        <v>-2.73</v>
      </c>
      <c r="AS21" s="280"/>
      <c r="AT21" s="276"/>
    </row>
    <row r="22" spans="1:46" s="248" customFormat="1" ht="13.2" x14ac:dyDescent="0.2">
      <c r="A22" s="276"/>
      <c r="AK22" s="1149" t="s">
        <v>495</v>
      </c>
      <c r="AL22" s="1150"/>
      <c r="AM22" s="1150"/>
      <c r="AN22" s="1151"/>
      <c r="AO22" s="281">
        <v>89.7</v>
      </c>
      <c r="AP22" s="282">
        <v>95.1</v>
      </c>
      <c r="AQ22" s="283">
        <v>-5.4</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2" t="s">
        <v>496</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8"/>
      <c r="AS27" s="243"/>
      <c r="AT27" s="243"/>
    </row>
    <row r="28" spans="1:46" ht="16.2"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498</v>
      </c>
      <c r="AL29" s="248"/>
      <c r="AM29" s="248"/>
      <c r="AN29" s="248"/>
      <c r="AS29" s="290"/>
    </row>
    <row r="30" spans="1:46" ht="13.5" customHeight="1" x14ac:dyDescent="0.2">
      <c r="A30" s="247"/>
      <c r="AK30" s="250"/>
      <c r="AL30" s="251"/>
      <c r="AM30" s="251"/>
      <c r="AN30" s="252"/>
      <c r="AO30" s="1131" t="s">
        <v>477</v>
      </c>
      <c r="AP30" s="253"/>
      <c r="AQ30" s="254" t="s">
        <v>478</v>
      </c>
      <c r="AR30" s="255"/>
    </row>
    <row r="31" spans="1:46" ht="13.2" x14ac:dyDescent="0.2">
      <c r="A31" s="247"/>
      <c r="AK31" s="256"/>
      <c r="AL31" s="257"/>
      <c r="AM31" s="257"/>
      <c r="AN31" s="258"/>
      <c r="AO31" s="1132"/>
      <c r="AP31" s="259" t="s">
        <v>479</v>
      </c>
      <c r="AQ31" s="260" t="s">
        <v>480</v>
      </c>
      <c r="AR31" s="261" t="s">
        <v>481</v>
      </c>
    </row>
    <row r="32" spans="1:46" ht="27" customHeight="1" x14ac:dyDescent="0.2">
      <c r="A32" s="247"/>
      <c r="AK32" s="1133" t="s">
        <v>499</v>
      </c>
      <c r="AL32" s="1134"/>
      <c r="AM32" s="1134"/>
      <c r="AN32" s="1135"/>
      <c r="AO32" s="291" t="s">
        <v>484</v>
      </c>
      <c r="AP32" s="291" t="s">
        <v>484</v>
      </c>
      <c r="AQ32" s="292">
        <v>143519</v>
      </c>
      <c r="AR32" s="293" t="s">
        <v>484</v>
      </c>
    </row>
    <row r="33" spans="1:46" ht="13.5" customHeight="1" x14ac:dyDescent="0.2">
      <c r="A33" s="247"/>
      <c r="AK33" s="1133" t="s">
        <v>500</v>
      </c>
      <c r="AL33" s="1134"/>
      <c r="AM33" s="1134"/>
      <c r="AN33" s="1135"/>
      <c r="AO33" s="291" t="s">
        <v>484</v>
      </c>
      <c r="AP33" s="291" t="s">
        <v>484</v>
      </c>
      <c r="AQ33" s="292" t="s">
        <v>484</v>
      </c>
      <c r="AR33" s="293" t="s">
        <v>484</v>
      </c>
    </row>
    <row r="34" spans="1:46" ht="27" customHeight="1" x14ac:dyDescent="0.2">
      <c r="A34" s="247"/>
      <c r="AK34" s="1133" t="s">
        <v>501</v>
      </c>
      <c r="AL34" s="1134"/>
      <c r="AM34" s="1134"/>
      <c r="AN34" s="1135"/>
      <c r="AO34" s="291" t="s">
        <v>484</v>
      </c>
      <c r="AP34" s="291" t="s">
        <v>484</v>
      </c>
      <c r="AQ34" s="292" t="s">
        <v>484</v>
      </c>
      <c r="AR34" s="293" t="s">
        <v>484</v>
      </c>
    </row>
    <row r="35" spans="1:46" ht="27" customHeight="1" x14ac:dyDescent="0.2">
      <c r="A35" s="247"/>
      <c r="AK35" s="1133" t="s">
        <v>502</v>
      </c>
      <c r="AL35" s="1134"/>
      <c r="AM35" s="1134"/>
      <c r="AN35" s="1135"/>
      <c r="AO35" s="291">
        <v>27969</v>
      </c>
      <c r="AP35" s="291">
        <v>6625</v>
      </c>
      <c r="AQ35" s="292">
        <v>32537</v>
      </c>
      <c r="AR35" s="293">
        <v>-79.599999999999994</v>
      </c>
    </row>
    <row r="36" spans="1:46" ht="27" customHeight="1" x14ac:dyDescent="0.2">
      <c r="A36" s="247"/>
      <c r="AK36" s="1133" t="s">
        <v>503</v>
      </c>
      <c r="AL36" s="1134"/>
      <c r="AM36" s="1134"/>
      <c r="AN36" s="1135"/>
      <c r="AO36" s="291" t="s">
        <v>484</v>
      </c>
      <c r="AP36" s="291" t="s">
        <v>484</v>
      </c>
      <c r="AQ36" s="292">
        <v>3256</v>
      </c>
      <c r="AR36" s="293" t="s">
        <v>484</v>
      </c>
    </row>
    <row r="37" spans="1:46" ht="13.5" customHeight="1" x14ac:dyDescent="0.2">
      <c r="A37" s="247"/>
      <c r="AK37" s="1133" t="s">
        <v>504</v>
      </c>
      <c r="AL37" s="1134"/>
      <c r="AM37" s="1134"/>
      <c r="AN37" s="1135"/>
      <c r="AO37" s="291" t="s">
        <v>484</v>
      </c>
      <c r="AP37" s="291" t="s">
        <v>484</v>
      </c>
      <c r="AQ37" s="292">
        <v>244</v>
      </c>
      <c r="AR37" s="293" t="s">
        <v>484</v>
      </c>
    </row>
    <row r="38" spans="1:46" ht="27" customHeight="1" x14ac:dyDescent="0.2">
      <c r="A38" s="247"/>
      <c r="AK38" s="1136" t="s">
        <v>505</v>
      </c>
      <c r="AL38" s="1137"/>
      <c r="AM38" s="1137"/>
      <c r="AN38" s="1138"/>
      <c r="AO38" s="294" t="s">
        <v>484</v>
      </c>
      <c r="AP38" s="294" t="s">
        <v>484</v>
      </c>
      <c r="AQ38" s="295">
        <v>45</v>
      </c>
      <c r="AR38" s="283" t="s">
        <v>484</v>
      </c>
      <c r="AS38" s="290"/>
    </row>
    <row r="39" spans="1:46" ht="13.2" x14ac:dyDescent="0.2">
      <c r="A39" s="247"/>
      <c r="AK39" s="1136" t="s">
        <v>506</v>
      </c>
      <c r="AL39" s="1137"/>
      <c r="AM39" s="1137"/>
      <c r="AN39" s="1138"/>
      <c r="AO39" s="291" t="s">
        <v>484</v>
      </c>
      <c r="AP39" s="291" t="s">
        <v>484</v>
      </c>
      <c r="AQ39" s="292">
        <v>-3310</v>
      </c>
      <c r="AR39" s="293" t="s">
        <v>484</v>
      </c>
      <c r="AS39" s="290"/>
    </row>
    <row r="40" spans="1:46" ht="27" customHeight="1" x14ac:dyDescent="0.2">
      <c r="A40" s="247"/>
      <c r="AK40" s="1133" t="s">
        <v>507</v>
      </c>
      <c r="AL40" s="1134"/>
      <c r="AM40" s="1134"/>
      <c r="AN40" s="1135"/>
      <c r="AO40" s="291">
        <v>-68533</v>
      </c>
      <c r="AP40" s="291">
        <v>-16232</v>
      </c>
      <c r="AQ40" s="292">
        <v>-131495</v>
      </c>
      <c r="AR40" s="293">
        <v>-87.7</v>
      </c>
      <c r="AS40" s="290"/>
    </row>
    <row r="41" spans="1:46" ht="13.2" x14ac:dyDescent="0.2">
      <c r="A41" s="247"/>
      <c r="AK41" s="1139" t="s">
        <v>288</v>
      </c>
      <c r="AL41" s="1140"/>
      <c r="AM41" s="1140"/>
      <c r="AN41" s="1141"/>
      <c r="AO41" s="291">
        <v>-40564</v>
      </c>
      <c r="AP41" s="291">
        <v>-9608</v>
      </c>
      <c r="AQ41" s="292">
        <v>44796</v>
      </c>
      <c r="AR41" s="293">
        <v>-121.4</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2" x14ac:dyDescent="0.2">
      <c r="A48" s="247"/>
      <c r="AK48" s="301" t="s">
        <v>509</v>
      </c>
      <c r="AL48" s="301"/>
      <c r="AM48" s="301"/>
      <c r="AN48" s="301"/>
      <c r="AO48" s="301"/>
      <c r="AP48" s="301"/>
      <c r="AQ48" s="302"/>
      <c r="AR48" s="301"/>
    </row>
    <row r="49" spans="1:44" ht="13.5" customHeight="1" x14ac:dyDescent="0.2">
      <c r="A49" s="247"/>
      <c r="AK49" s="303"/>
      <c r="AL49" s="304"/>
      <c r="AM49" s="1126" t="s">
        <v>477</v>
      </c>
      <c r="AN49" s="1128" t="s">
        <v>510</v>
      </c>
      <c r="AO49" s="1129"/>
      <c r="AP49" s="1129"/>
      <c r="AQ49" s="1129"/>
      <c r="AR49" s="1130"/>
    </row>
    <row r="50" spans="1:44" ht="13.2" x14ac:dyDescent="0.2">
      <c r="A50" s="247"/>
      <c r="AK50" s="305"/>
      <c r="AL50" s="306"/>
      <c r="AM50" s="1127"/>
      <c r="AN50" s="307" t="s">
        <v>511</v>
      </c>
      <c r="AO50" s="308" t="s">
        <v>512</v>
      </c>
      <c r="AP50" s="309" t="s">
        <v>513</v>
      </c>
      <c r="AQ50" s="310" t="s">
        <v>514</v>
      </c>
      <c r="AR50" s="311" t="s">
        <v>515</v>
      </c>
    </row>
    <row r="51" spans="1:44" ht="13.2" x14ac:dyDescent="0.2">
      <c r="A51" s="247"/>
      <c r="AK51" s="303" t="s">
        <v>516</v>
      </c>
      <c r="AL51" s="304"/>
      <c r="AM51" s="312">
        <v>1411290</v>
      </c>
      <c r="AN51" s="313">
        <v>317358</v>
      </c>
      <c r="AO51" s="314">
        <v>-0.9</v>
      </c>
      <c r="AP51" s="315">
        <v>263613</v>
      </c>
      <c r="AQ51" s="316">
        <v>-0.2</v>
      </c>
      <c r="AR51" s="317">
        <v>-0.7</v>
      </c>
    </row>
    <row r="52" spans="1:44" ht="13.2" x14ac:dyDescent="0.2">
      <c r="A52" s="247"/>
      <c r="AK52" s="318"/>
      <c r="AL52" s="319" t="s">
        <v>517</v>
      </c>
      <c r="AM52" s="320">
        <v>1151339</v>
      </c>
      <c r="AN52" s="321">
        <v>258902</v>
      </c>
      <c r="AO52" s="322">
        <v>6</v>
      </c>
      <c r="AP52" s="323">
        <v>128823</v>
      </c>
      <c r="AQ52" s="324">
        <v>-3.8</v>
      </c>
      <c r="AR52" s="325">
        <v>9.8000000000000007</v>
      </c>
    </row>
    <row r="53" spans="1:44" ht="13.2" x14ac:dyDescent="0.2">
      <c r="A53" s="247"/>
      <c r="AK53" s="303" t="s">
        <v>518</v>
      </c>
      <c r="AL53" s="304"/>
      <c r="AM53" s="312">
        <v>1832345</v>
      </c>
      <c r="AN53" s="313">
        <v>418917</v>
      </c>
      <c r="AO53" s="314">
        <v>32</v>
      </c>
      <c r="AP53" s="315">
        <v>330026</v>
      </c>
      <c r="AQ53" s="316">
        <v>25.2</v>
      </c>
      <c r="AR53" s="317">
        <v>6.8</v>
      </c>
    </row>
    <row r="54" spans="1:44" ht="13.2" x14ac:dyDescent="0.2">
      <c r="A54" s="247"/>
      <c r="AK54" s="318"/>
      <c r="AL54" s="319" t="s">
        <v>517</v>
      </c>
      <c r="AM54" s="320">
        <v>1557517</v>
      </c>
      <c r="AN54" s="321">
        <v>356085</v>
      </c>
      <c r="AO54" s="322">
        <v>37.5</v>
      </c>
      <c r="AP54" s="323">
        <v>141075</v>
      </c>
      <c r="AQ54" s="324">
        <v>9.5</v>
      </c>
      <c r="AR54" s="325">
        <v>28</v>
      </c>
    </row>
    <row r="55" spans="1:44" ht="13.2" x14ac:dyDescent="0.2">
      <c r="A55" s="247"/>
      <c r="AK55" s="303" t="s">
        <v>519</v>
      </c>
      <c r="AL55" s="304"/>
      <c r="AM55" s="312">
        <v>805272</v>
      </c>
      <c r="AN55" s="313">
        <v>185077</v>
      </c>
      <c r="AO55" s="314">
        <v>-55.8</v>
      </c>
      <c r="AP55" s="315">
        <v>278179</v>
      </c>
      <c r="AQ55" s="316">
        <v>-15.7</v>
      </c>
      <c r="AR55" s="317">
        <v>-40.1</v>
      </c>
    </row>
    <row r="56" spans="1:44" ht="13.2" x14ac:dyDescent="0.2">
      <c r="A56" s="247"/>
      <c r="AK56" s="318"/>
      <c r="AL56" s="319" t="s">
        <v>517</v>
      </c>
      <c r="AM56" s="320">
        <v>500300</v>
      </c>
      <c r="AN56" s="321">
        <v>114985</v>
      </c>
      <c r="AO56" s="322">
        <v>-67.7</v>
      </c>
      <c r="AP56" s="323">
        <v>122182</v>
      </c>
      <c r="AQ56" s="324">
        <v>-13.4</v>
      </c>
      <c r="AR56" s="325">
        <v>-54.3</v>
      </c>
    </row>
    <row r="57" spans="1:44" ht="13.2" x14ac:dyDescent="0.2">
      <c r="A57" s="247"/>
      <c r="AK57" s="303" t="s">
        <v>520</v>
      </c>
      <c r="AL57" s="304"/>
      <c r="AM57" s="312">
        <v>2053309</v>
      </c>
      <c r="AN57" s="313">
        <v>479073</v>
      </c>
      <c r="AO57" s="314">
        <v>158.9</v>
      </c>
      <c r="AP57" s="315">
        <v>283153</v>
      </c>
      <c r="AQ57" s="316">
        <v>1.8</v>
      </c>
      <c r="AR57" s="317">
        <v>157.1</v>
      </c>
    </row>
    <row r="58" spans="1:44" ht="13.2" x14ac:dyDescent="0.2">
      <c r="A58" s="247"/>
      <c r="AK58" s="318"/>
      <c r="AL58" s="319" t="s">
        <v>517</v>
      </c>
      <c r="AM58" s="320">
        <v>1828732</v>
      </c>
      <c r="AN58" s="321">
        <v>426676</v>
      </c>
      <c r="AO58" s="322">
        <v>271.10000000000002</v>
      </c>
      <c r="AP58" s="323">
        <v>127593</v>
      </c>
      <c r="AQ58" s="324">
        <v>4.4000000000000004</v>
      </c>
      <c r="AR58" s="325">
        <v>266.7</v>
      </c>
    </row>
    <row r="59" spans="1:44" ht="13.2" x14ac:dyDescent="0.2">
      <c r="A59" s="247"/>
      <c r="AK59" s="303" t="s">
        <v>521</v>
      </c>
      <c r="AL59" s="304"/>
      <c r="AM59" s="312">
        <v>1031264</v>
      </c>
      <c r="AN59" s="313">
        <v>244260</v>
      </c>
      <c r="AO59" s="314">
        <v>-49</v>
      </c>
      <c r="AP59" s="315">
        <v>262169</v>
      </c>
      <c r="AQ59" s="316">
        <v>-7.4</v>
      </c>
      <c r="AR59" s="317">
        <v>-41.6</v>
      </c>
    </row>
    <row r="60" spans="1:44" ht="13.2" x14ac:dyDescent="0.2">
      <c r="A60" s="247"/>
      <c r="AK60" s="318"/>
      <c r="AL60" s="319" t="s">
        <v>517</v>
      </c>
      <c r="AM60" s="320">
        <v>993242</v>
      </c>
      <c r="AN60" s="321">
        <v>235254</v>
      </c>
      <c r="AO60" s="322">
        <v>-44.9</v>
      </c>
      <c r="AP60" s="323">
        <v>152658</v>
      </c>
      <c r="AQ60" s="324">
        <v>19.600000000000001</v>
      </c>
      <c r="AR60" s="325">
        <v>-64.5</v>
      </c>
    </row>
    <row r="61" spans="1:44" ht="13.2" x14ac:dyDescent="0.2">
      <c r="A61" s="247"/>
      <c r="AK61" s="303" t="s">
        <v>522</v>
      </c>
      <c r="AL61" s="326"/>
      <c r="AM61" s="312">
        <v>1426696</v>
      </c>
      <c r="AN61" s="313">
        <v>328937</v>
      </c>
      <c r="AO61" s="314">
        <v>17</v>
      </c>
      <c r="AP61" s="315">
        <v>283428</v>
      </c>
      <c r="AQ61" s="327">
        <v>0.7</v>
      </c>
      <c r="AR61" s="317">
        <v>16.3</v>
      </c>
    </row>
    <row r="62" spans="1:44" ht="13.2" x14ac:dyDescent="0.2">
      <c r="A62" s="247"/>
      <c r="AK62" s="318"/>
      <c r="AL62" s="319" t="s">
        <v>517</v>
      </c>
      <c r="AM62" s="320">
        <v>1206226</v>
      </c>
      <c r="AN62" s="321">
        <v>278380</v>
      </c>
      <c r="AO62" s="322">
        <v>40.4</v>
      </c>
      <c r="AP62" s="323">
        <v>134466</v>
      </c>
      <c r="AQ62" s="324">
        <v>3.3</v>
      </c>
      <c r="AR62" s="325">
        <v>37.1</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B4BdD582JcqGwWXg1uUBEeqJ2c9/ain+F0DrJaozlAS4NP0FqBZDzcrfgxb/fjSS779+eYobZQJaH6FkhERHw==" saltValue="hkTTH5/HQhRoCRJVxZOUP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1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IgpcJwUB7zc1g2olwbmnojWl0kLoj5SB7C2AHISsyhW99q2DZb8VUIgnFaFIZ37iODkPA0A1/RT3MYgtHRFpRA==" saltValue="NrkPFyeM+nZU+kj49OGSs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79"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Z6K9++VokOpN8rQmsi/bAKLEuEgIFJKOc492WAbW2D4Cx2SlYxoinD6xVZo4vXPg2m4jWOiuadHooJ70iQn3WA==" saltValue="mko7jw5jqylNHMaDkZRH2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32"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52" t="s">
        <v>3</v>
      </c>
      <c r="D47" s="1152"/>
      <c r="E47" s="1153"/>
      <c r="F47" s="11">
        <v>201.85</v>
      </c>
      <c r="G47" s="12">
        <v>223.95</v>
      </c>
      <c r="H47" s="12">
        <v>227.65</v>
      </c>
      <c r="I47" s="12">
        <v>260.81</v>
      </c>
      <c r="J47" s="13">
        <v>285.56</v>
      </c>
    </row>
    <row r="48" spans="2:10" ht="57.75" customHeight="1" x14ac:dyDescent="0.2">
      <c r="B48" s="14"/>
      <c r="C48" s="1154" t="s">
        <v>4</v>
      </c>
      <c r="D48" s="1154"/>
      <c r="E48" s="1155"/>
      <c r="F48" s="15">
        <v>9.89</v>
      </c>
      <c r="G48" s="16">
        <v>10.63</v>
      </c>
      <c r="H48" s="16">
        <v>8.2200000000000006</v>
      </c>
      <c r="I48" s="16">
        <v>8.9600000000000009</v>
      </c>
      <c r="J48" s="17">
        <v>13.92</v>
      </c>
    </row>
    <row r="49" spans="2:10" ht="57.75" customHeight="1" thickBot="1" x14ac:dyDescent="0.25">
      <c r="B49" s="18"/>
      <c r="C49" s="1156" t="s">
        <v>5</v>
      </c>
      <c r="D49" s="1156"/>
      <c r="E49" s="1157"/>
      <c r="F49" s="19">
        <v>25.57</v>
      </c>
      <c r="G49" s="20">
        <v>24.47</v>
      </c>
      <c r="H49" s="20">
        <v>33.200000000000003</v>
      </c>
      <c r="I49" s="20">
        <v>28.37</v>
      </c>
      <c r="J49" s="21">
        <v>35.93</v>
      </c>
    </row>
    <row r="50" spans="2:10" ht="13.2" x14ac:dyDescent="0.2"/>
  </sheetData>
  <sheetProtection algorithmName="SHA-512" hashValue="K8bO/k20MA5+Nx7BXPvN2f7s6xZcZe4Ro8MA1sLYfCcfSnV14E/UxB0xIr9hHj28MfmZTlSWU1K1ShFX945XmA==" saltValue="mW/UO/DdYCB91Lkr6OZl6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18" zoomScaleSheetLayoutView="100" workbookViewId="0">
      <selection activeCell="N32" sqref="N32"/>
    </sheetView>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62" t="s">
        <v>529</v>
      </c>
      <c r="D34" s="1162"/>
      <c r="E34" s="1163"/>
      <c r="F34" s="32">
        <v>9.89</v>
      </c>
      <c r="G34" s="33">
        <v>10.62</v>
      </c>
      <c r="H34" s="33">
        <v>8.2100000000000009</v>
      </c>
      <c r="I34" s="33">
        <v>8.9600000000000009</v>
      </c>
      <c r="J34" s="34">
        <v>13.92</v>
      </c>
      <c r="K34" s="22"/>
      <c r="L34" s="22"/>
      <c r="M34" s="22"/>
      <c r="N34" s="22"/>
      <c r="O34" s="22"/>
      <c r="P34" s="22"/>
    </row>
    <row r="35" spans="1:16" ht="39" customHeight="1" x14ac:dyDescent="0.2">
      <c r="A35" s="22"/>
      <c r="B35" s="35"/>
      <c r="C35" s="1158" t="s">
        <v>530</v>
      </c>
      <c r="D35" s="1158"/>
      <c r="E35" s="1159"/>
      <c r="F35" s="36">
        <v>0.76</v>
      </c>
      <c r="G35" s="37">
        <v>1.06</v>
      </c>
      <c r="H35" s="37">
        <v>1.36</v>
      </c>
      <c r="I35" s="37">
        <v>1.25</v>
      </c>
      <c r="J35" s="38">
        <v>0.3</v>
      </c>
      <c r="K35" s="22"/>
      <c r="L35" s="22"/>
      <c r="M35" s="22"/>
      <c r="N35" s="22"/>
      <c r="O35" s="22"/>
      <c r="P35" s="22"/>
    </row>
    <row r="36" spans="1:16" ht="39" customHeight="1" x14ac:dyDescent="0.2">
      <c r="A36" s="22"/>
      <c r="B36" s="35"/>
      <c r="C36" s="1158" t="s">
        <v>531</v>
      </c>
      <c r="D36" s="1158"/>
      <c r="E36" s="1159"/>
      <c r="F36" s="36">
        <v>0.42</v>
      </c>
      <c r="G36" s="37">
        <v>0.46</v>
      </c>
      <c r="H36" s="37">
        <v>0.23</v>
      </c>
      <c r="I36" s="37">
        <v>0.25</v>
      </c>
      <c r="J36" s="38">
        <v>0.27</v>
      </c>
      <c r="K36" s="22"/>
      <c r="L36" s="22"/>
      <c r="M36" s="22"/>
      <c r="N36" s="22"/>
      <c r="O36" s="22"/>
      <c r="P36" s="22"/>
    </row>
    <row r="37" spans="1:16" ht="39" customHeight="1" x14ac:dyDescent="0.2">
      <c r="A37" s="22"/>
      <c r="B37" s="35"/>
      <c r="C37" s="1158" t="s">
        <v>532</v>
      </c>
      <c r="D37" s="1158"/>
      <c r="E37" s="1159"/>
      <c r="F37" s="36">
        <v>0</v>
      </c>
      <c r="G37" s="37">
        <v>0</v>
      </c>
      <c r="H37" s="37">
        <v>0</v>
      </c>
      <c r="I37" s="37">
        <v>0</v>
      </c>
      <c r="J37" s="38">
        <v>0.1</v>
      </c>
      <c r="K37" s="22"/>
      <c r="L37" s="22"/>
      <c r="M37" s="22"/>
      <c r="N37" s="22"/>
      <c r="O37" s="22"/>
      <c r="P37" s="22"/>
    </row>
    <row r="38" spans="1:16" ht="39" customHeight="1" x14ac:dyDescent="0.2">
      <c r="A38" s="22"/>
      <c r="B38" s="35"/>
      <c r="C38" s="1158" t="s">
        <v>533</v>
      </c>
      <c r="D38" s="1158"/>
      <c r="E38" s="1159"/>
      <c r="F38" s="36">
        <v>0</v>
      </c>
      <c r="G38" s="37">
        <v>0.01</v>
      </c>
      <c r="H38" s="37">
        <v>0.04</v>
      </c>
      <c r="I38" s="37">
        <v>7.0000000000000007E-2</v>
      </c>
      <c r="J38" s="38">
        <v>0.02</v>
      </c>
      <c r="K38" s="22"/>
      <c r="L38" s="22"/>
      <c r="M38" s="22"/>
      <c r="N38" s="22"/>
      <c r="O38" s="22"/>
      <c r="P38" s="22"/>
    </row>
    <row r="39" spans="1:16" ht="39" customHeight="1" x14ac:dyDescent="0.2">
      <c r="A39" s="22"/>
      <c r="B39" s="35"/>
      <c r="C39" s="1158"/>
      <c r="D39" s="1158"/>
      <c r="E39" s="1159"/>
      <c r="F39" s="36"/>
      <c r="G39" s="37"/>
      <c r="H39" s="37"/>
      <c r="I39" s="37"/>
      <c r="J39" s="38"/>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534</v>
      </c>
      <c r="D42" s="1158"/>
      <c r="E42" s="1159"/>
      <c r="F42" s="36" t="s">
        <v>484</v>
      </c>
      <c r="G42" s="37" t="s">
        <v>484</v>
      </c>
      <c r="H42" s="37" t="s">
        <v>484</v>
      </c>
      <c r="I42" s="37" t="s">
        <v>484</v>
      </c>
      <c r="J42" s="38" t="s">
        <v>484</v>
      </c>
      <c r="K42" s="22"/>
      <c r="L42" s="22"/>
      <c r="M42" s="22"/>
      <c r="N42" s="22"/>
      <c r="O42" s="22"/>
      <c r="P42" s="22"/>
    </row>
    <row r="43" spans="1:16" ht="39" customHeight="1" thickBot="1" x14ac:dyDescent="0.25">
      <c r="A43" s="22"/>
      <c r="B43" s="40"/>
      <c r="C43" s="1160" t="s">
        <v>535</v>
      </c>
      <c r="D43" s="1160"/>
      <c r="E43" s="1161"/>
      <c r="F43" s="41" t="s">
        <v>484</v>
      </c>
      <c r="G43" s="42" t="s">
        <v>484</v>
      </c>
      <c r="H43" s="42" t="s">
        <v>484</v>
      </c>
      <c r="I43" s="42" t="s">
        <v>484</v>
      </c>
      <c r="J43" s="43" t="s">
        <v>484</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JrbZrdxiA16VYkvJPr790o8J0Q3AnrS6UcuVcNDnzCWPkJJxO4CqkoV/ONK8JGJ4495fuChJldqhdtHfSurHTA==" saltValue="GCwr2i5PcFWO/BN0urwVl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L33" zoomScaleSheetLayoutView="55" workbookViewId="0">
      <selection activeCell="U47" sqref="U47"/>
    </sheetView>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t="s">
        <v>484</v>
      </c>
      <c r="L45" s="58" t="s">
        <v>484</v>
      </c>
      <c r="M45" s="58" t="s">
        <v>484</v>
      </c>
      <c r="N45" s="58" t="s">
        <v>484</v>
      </c>
      <c r="O45" s="59" t="s">
        <v>484</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484</v>
      </c>
      <c r="L46" s="62" t="s">
        <v>484</v>
      </c>
      <c r="M46" s="62" t="s">
        <v>484</v>
      </c>
      <c r="N46" s="62" t="s">
        <v>484</v>
      </c>
      <c r="O46" s="63" t="s">
        <v>484</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484</v>
      </c>
      <c r="L47" s="62" t="s">
        <v>484</v>
      </c>
      <c r="M47" s="62" t="s">
        <v>484</v>
      </c>
      <c r="N47" s="62" t="s">
        <v>484</v>
      </c>
      <c r="O47" s="63" t="s">
        <v>484</v>
      </c>
      <c r="P47" s="46"/>
      <c r="Q47" s="46"/>
      <c r="R47" s="46"/>
      <c r="S47" s="46"/>
      <c r="T47" s="46"/>
      <c r="U47" s="46"/>
    </row>
    <row r="48" spans="1:21" ht="30.75" customHeight="1" x14ac:dyDescent="0.2">
      <c r="A48" s="46"/>
      <c r="B48" s="1189"/>
      <c r="C48" s="1190"/>
      <c r="D48" s="60"/>
      <c r="E48" s="1166" t="s">
        <v>13</v>
      </c>
      <c r="F48" s="1166"/>
      <c r="G48" s="1166"/>
      <c r="H48" s="1166"/>
      <c r="I48" s="1166"/>
      <c r="J48" s="1167"/>
      <c r="K48" s="61">
        <v>40</v>
      </c>
      <c r="L48" s="62">
        <v>40</v>
      </c>
      <c r="M48" s="62">
        <v>40</v>
      </c>
      <c r="N48" s="62">
        <v>36</v>
      </c>
      <c r="O48" s="63">
        <v>28</v>
      </c>
      <c r="P48" s="46"/>
      <c r="Q48" s="46"/>
      <c r="R48" s="46"/>
      <c r="S48" s="46"/>
      <c r="T48" s="46"/>
      <c r="U48" s="46"/>
    </row>
    <row r="49" spans="1:21" ht="30.75" customHeight="1" x14ac:dyDescent="0.2">
      <c r="A49" s="46"/>
      <c r="B49" s="1189"/>
      <c r="C49" s="1190"/>
      <c r="D49" s="60"/>
      <c r="E49" s="1166" t="s">
        <v>14</v>
      </c>
      <c r="F49" s="1166"/>
      <c r="G49" s="1166"/>
      <c r="H49" s="1166"/>
      <c r="I49" s="1166"/>
      <c r="J49" s="1167"/>
      <c r="K49" s="61" t="s">
        <v>484</v>
      </c>
      <c r="L49" s="62" t="s">
        <v>484</v>
      </c>
      <c r="M49" s="62" t="s">
        <v>484</v>
      </c>
      <c r="N49" s="62" t="s">
        <v>484</v>
      </c>
      <c r="O49" s="63" t="s">
        <v>484</v>
      </c>
      <c r="P49" s="46"/>
      <c r="Q49" s="46"/>
      <c r="R49" s="46"/>
      <c r="S49" s="46"/>
      <c r="T49" s="46"/>
      <c r="U49" s="46"/>
    </row>
    <row r="50" spans="1:21" ht="30.75" customHeight="1" x14ac:dyDescent="0.2">
      <c r="A50" s="46"/>
      <c r="B50" s="1189"/>
      <c r="C50" s="1190"/>
      <c r="D50" s="60"/>
      <c r="E50" s="1166" t="s">
        <v>15</v>
      </c>
      <c r="F50" s="1166"/>
      <c r="G50" s="1166"/>
      <c r="H50" s="1166"/>
      <c r="I50" s="1166"/>
      <c r="J50" s="1167"/>
      <c r="K50" s="61" t="s">
        <v>484</v>
      </c>
      <c r="L50" s="62" t="s">
        <v>484</v>
      </c>
      <c r="M50" s="62" t="s">
        <v>484</v>
      </c>
      <c r="N50" s="62" t="s">
        <v>484</v>
      </c>
      <c r="O50" s="63" t="s">
        <v>484</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484</v>
      </c>
      <c r="L51" s="62" t="s">
        <v>484</v>
      </c>
      <c r="M51" s="62" t="s">
        <v>484</v>
      </c>
      <c r="N51" s="62" t="s">
        <v>484</v>
      </c>
      <c r="O51" s="63" t="s">
        <v>484</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105</v>
      </c>
      <c r="L52" s="62">
        <v>102</v>
      </c>
      <c r="M52" s="62">
        <v>96</v>
      </c>
      <c r="N52" s="62">
        <v>85</v>
      </c>
      <c r="O52" s="63">
        <v>68</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-65</v>
      </c>
      <c r="L53" s="67">
        <v>-62</v>
      </c>
      <c r="M53" s="67">
        <v>-56</v>
      </c>
      <c r="N53" s="67">
        <v>-49</v>
      </c>
      <c r="O53" s="68">
        <v>-40</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536</v>
      </c>
      <c r="L57" s="79" t="s">
        <v>537</v>
      </c>
      <c r="M57" s="79" t="s">
        <v>538</v>
      </c>
      <c r="N57" s="79" t="s">
        <v>539</v>
      </c>
      <c r="O57" s="80" t="s">
        <v>540</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nrjhYFnNnDtYNq1O7lHwHB0khyJfluTPYoqD0pKX4eW/4sllz6wPccteiGV5inod51p8mhlhh8ombW4osA3sFw==" saltValue="SMpb5YwgpeHifwAj1OrUU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38" zoomScaleSheetLayoutView="100" workbookViewId="0">
      <selection activeCell="S46" sqref="S46"/>
    </sheetView>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524</v>
      </c>
      <c r="J40" s="101" t="s">
        <v>525</v>
      </c>
      <c r="K40" s="101" t="s">
        <v>526</v>
      </c>
      <c r="L40" s="101" t="s">
        <v>527</v>
      </c>
      <c r="M40" s="102" t="s">
        <v>528</v>
      </c>
    </row>
    <row r="41" spans="2:13" ht="27.75" customHeight="1" x14ac:dyDescent="0.2">
      <c r="B41" s="1207" t="s">
        <v>30</v>
      </c>
      <c r="C41" s="1208"/>
      <c r="D41" s="103"/>
      <c r="E41" s="1209" t="s">
        <v>31</v>
      </c>
      <c r="F41" s="1209"/>
      <c r="G41" s="1209"/>
      <c r="H41" s="1210"/>
      <c r="I41" s="330" t="s">
        <v>484</v>
      </c>
      <c r="J41" s="331" t="s">
        <v>484</v>
      </c>
      <c r="K41" s="331" t="s">
        <v>484</v>
      </c>
      <c r="L41" s="331" t="s">
        <v>484</v>
      </c>
      <c r="M41" s="332" t="s">
        <v>484</v>
      </c>
    </row>
    <row r="42" spans="2:13" ht="27.75" customHeight="1" x14ac:dyDescent="0.2">
      <c r="B42" s="1197"/>
      <c r="C42" s="1198"/>
      <c r="D42" s="104"/>
      <c r="E42" s="1201" t="s">
        <v>32</v>
      </c>
      <c r="F42" s="1201"/>
      <c r="G42" s="1201"/>
      <c r="H42" s="1202"/>
      <c r="I42" s="333">
        <v>35</v>
      </c>
      <c r="J42" s="334">
        <v>22</v>
      </c>
      <c r="K42" s="334">
        <v>19</v>
      </c>
      <c r="L42" s="334">
        <v>37</v>
      </c>
      <c r="M42" s="335">
        <v>24</v>
      </c>
    </row>
    <row r="43" spans="2:13" ht="27.75" customHeight="1" x14ac:dyDescent="0.2">
      <c r="B43" s="1197"/>
      <c r="C43" s="1198"/>
      <c r="D43" s="104"/>
      <c r="E43" s="1201" t="s">
        <v>33</v>
      </c>
      <c r="F43" s="1201"/>
      <c r="G43" s="1201"/>
      <c r="H43" s="1202"/>
      <c r="I43" s="333">
        <v>182</v>
      </c>
      <c r="J43" s="334">
        <v>147</v>
      </c>
      <c r="K43" s="334">
        <v>110</v>
      </c>
      <c r="L43" s="334">
        <v>77</v>
      </c>
      <c r="M43" s="335">
        <v>51</v>
      </c>
    </row>
    <row r="44" spans="2:13" ht="27.75" customHeight="1" x14ac:dyDescent="0.2">
      <c r="B44" s="1197"/>
      <c r="C44" s="1198"/>
      <c r="D44" s="104"/>
      <c r="E44" s="1201" t="s">
        <v>34</v>
      </c>
      <c r="F44" s="1201"/>
      <c r="G44" s="1201"/>
      <c r="H44" s="1202"/>
      <c r="I44" s="333" t="s">
        <v>484</v>
      </c>
      <c r="J44" s="334" t="s">
        <v>484</v>
      </c>
      <c r="K44" s="334" t="s">
        <v>484</v>
      </c>
      <c r="L44" s="334" t="s">
        <v>484</v>
      </c>
      <c r="M44" s="335" t="s">
        <v>484</v>
      </c>
    </row>
    <row r="45" spans="2:13" ht="27.75" customHeight="1" x14ac:dyDescent="0.2">
      <c r="B45" s="1197"/>
      <c r="C45" s="1198"/>
      <c r="D45" s="104"/>
      <c r="E45" s="1201" t="s">
        <v>35</v>
      </c>
      <c r="F45" s="1201"/>
      <c r="G45" s="1201"/>
      <c r="H45" s="1202"/>
      <c r="I45" s="333">
        <v>565</v>
      </c>
      <c r="J45" s="334">
        <v>539</v>
      </c>
      <c r="K45" s="334">
        <v>612</v>
      </c>
      <c r="L45" s="334">
        <v>521</v>
      </c>
      <c r="M45" s="335">
        <v>618</v>
      </c>
    </row>
    <row r="46" spans="2:13" ht="27.75" customHeight="1" x14ac:dyDescent="0.2">
      <c r="B46" s="1197"/>
      <c r="C46" s="1198"/>
      <c r="D46" s="105"/>
      <c r="E46" s="1201" t="s">
        <v>36</v>
      </c>
      <c r="F46" s="1201"/>
      <c r="G46" s="1201"/>
      <c r="H46" s="1202"/>
      <c r="I46" s="333" t="s">
        <v>484</v>
      </c>
      <c r="J46" s="334" t="s">
        <v>484</v>
      </c>
      <c r="K46" s="334" t="s">
        <v>484</v>
      </c>
      <c r="L46" s="334" t="s">
        <v>484</v>
      </c>
      <c r="M46" s="335" t="s">
        <v>484</v>
      </c>
    </row>
    <row r="47" spans="2:13" ht="27.75" customHeight="1" x14ac:dyDescent="0.2">
      <c r="B47" s="1197"/>
      <c r="C47" s="1198"/>
      <c r="D47" s="106"/>
      <c r="E47" s="1211" t="s">
        <v>37</v>
      </c>
      <c r="F47" s="1212"/>
      <c r="G47" s="1212"/>
      <c r="H47" s="1213"/>
      <c r="I47" s="333" t="s">
        <v>484</v>
      </c>
      <c r="J47" s="334" t="s">
        <v>484</v>
      </c>
      <c r="K47" s="334" t="s">
        <v>484</v>
      </c>
      <c r="L47" s="334" t="s">
        <v>484</v>
      </c>
      <c r="M47" s="335" t="s">
        <v>484</v>
      </c>
    </row>
    <row r="48" spans="2:13" ht="27.75" customHeight="1" x14ac:dyDescent="0.2">
      <c r="B48" s="1197"/>
      <c r="C48" s="1198"/>
      <c r="D48" s="104"/>
      <c r="E48" s="1201" t="s">
        <v>38</v>
      </c>
      <c r="F48" s="1201"/>
      <c r="G48" s="1201"/>
      <c r="H48" s="1202"/>
      <c r="I48" s="333" t="s">
        <v>484</v>
      </c>
      <c r="J48" s="334" t="s">
        <v>484</v>
      </c>
      <c r="K48" s="334" t="s">
        <v>484</v>
      </c>
      <c r="L48" s="334" t="s">
        <v>484</v>
      </c>
      <c r="M48" s="335" t="s">
        <v>484</v>
      </c>
    </row>
    <row r="49" spans="2:13" ht="27.75" customHeight="1" x14ac:dyDescent="0.2">
      <c r="B49" s="1199"/>
      <c r="C49" s="1200"/>
      <c r="D49" s="104"/>
      <c r="E49" s="1201" t="s">
        <v>39</v>
      </c>
      <c r="F49" s="1201"/>
      <c r="G49" s="1201"/>
      <c r="H49" s="1202"/>
      <c r="I49" s="333" t="s">
        <v>484</v>
      </c>
      <c r="J49" s="334" t="s">
        <v>484</v>
      </c>
      <c r="K49" s="334" t="s">
        <v>484</v>
      </c>
      <c r="L49" s="334" t="s">
        <v>484</v>
      </c>
      <c r="M49" s="335" t="s">
        <v>484</v>
      </c>
    </row>
    <row r="50" spans="2:13" ht="27.75" customHeight="1" x14ac:dyDescent="0.2">
      <c r="B50" s="1195" t="s">
        <v>40</v>
      </c>
      <c r="C50" s="1196"/>
      <c r="D50" s="107"/>
      <c r="E50" s="1201" t="s">
        <v>41</v>
      </c>
      <c r="F50" s="1201"/>
      <c r="G50" s="1201"/>
      <c r="H50" s="1202"/>
      <c r="I50" s="333">
        <v>5938</v>
      </c>
      <c r="J50" s="334">
        <v>6639</v>
      </c>
      <c r="K50" s="334">
        <v>7811</v>
      </c>
      <c r="L50" s="334">
        <v>8744</v>
      </c>
      <c r="M50" s="335">
        <v>9800</v>
      </c>
    </row>
    <row r="51" spans="2:13" ht="27.75" customHeight="1" x14ac:dyDescent="0.2">
      <c r="B51" s="1197"/>
      <c r="C51" s="1198"/>
      <c r="D51" s="104"/>
      <c r="E51" s="1201" t="s">
        <v>42</v>
      </c>
      <c r="F51" s="1201"/>
      <c r="G51" s="1201"/>
      <c r="H51" s="1202"/>
      <c r="I51" s="333" t="s">
        <v>484</v>
      </c>
      <c r="J51" s="334" t="s">
        <v>484</v>
      </c>
      <c r="K51" s="334" t="s">
        <v>484</v>
      </c>
      <c r="L51" s="334" t="s">
        <v>484</v>
      </c>
      <c r="M51" s="335" t="s">
        <v>484</v>
      </c>
    </row>
    <row r="52" spans="2:13" ht="27.75" customHeight="1" x14ac:dyDescent="0.2">
      <c r="B52" s="1199"/>
      <c r="C52" s="1200"/>
      <c r="D52" s="104"/>
      <c r="E52" s="1201" t="s">
        <v>43</v>
      </c>
      <c r="F52" s="1201"/>
      <c r="G52" s="1201"/>
      <c r="H52" s="1202"/>
      <c r="I52" s="333">
        <v>496</v>
      </c>
      <c r="J52" s="334">
        <v>415</v>
      </c>
      <c r="K52" s="334">
        <v>339</v>
      </c>
      <c r="L52" s="334">
        <v>271</v>
      </c>
      <c r="M52" s="335">
        <v>207</v>
      </c>
    </row>
    <row r="53" spans="2:13" ht="27.75" customHeight="1" thickBot="1" x14ac:dyDescent="0.25">
      <c r="B53" s="1203" t="s">
        <v>19</v>
      </c>
      <c r="C53" s="1204"/>
      <c r="D53" s="108"/>
      <c r="E53" s="1205" t="s">
        <v>44</v>
      </c>
      <c r="F53" s="1205"/>
      <c r="G53" s="1205"/>
      <c r="H53" s="1206"/>
      <c r="I53" s="336">
        <v>-5652</v>
      </c>
      <c r="J53" s="337">
        <v>-6347</v>
      </c>
      <c r="K53" s="337">
        <v>-7410</v>
      </c>
      <c r="L53" s="337">
        <v>-8379</v>
      </c>
      <c r="M53" s="338">
        <v>-9313</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6ImmYzr6jSoimHV4cTOcnjr/90XF3y+AOurv0RlxUwjQXST09tIyxk7O+oQJDGHIoO4BYL4ew5NSMXXLgKymKg==" saltValue="8wzEnIcaVP5ebxApudixV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G60" sqref="G60:G61"/>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526</v>
      </c>
      <c r="G54" s="117" t="s">
        <v>527</v>
      </c>
      <c r="H54" s="118" t="s">
        <v>528</v>
      </c>
    </row>
    <row r="55" spans="2:8" ht="52.5" customHeight="1" x14ac:dyDescent="0.2">
      <c r="B55" s="119"/>
      <c r="C55" s="1222" t="s">
        <v>46</v>
      </c>
      <c r="D55" s="1222"/>
      <c r="E55" s="1223"/>
      <c r="F55" s="339">
        <v>7811</v>
      </c>
      <c r="G55" s="339">
        <v>8744</v>
      </c>
      <c r="H55" s="340">
        <v>9800</v>
      </c>
    </row>
    <row r="56" spans="2:8" ht="52.5" customHeight="1" x14ac:dyDescent="0.2">
      <c r="B56" s="120"/>
      <c r="C56" s="1224" t="s">
        <v>47</v>
      </c>
      <c r="D56" s="1224"/>
      <c r="E56" s="1225"/>
      <c r="F56" s="341" t="s">
        <v>484</v>
      </c>
      <c r="G56" s="341" t="s">
        <v>484</v>
      </c>
      <c r="H56" s="342" t="s">
        <v>484</v>
      </c>
    </row>
    <row r="57" spans="2:8" ht="53.25" customHeight="1" x14ac:dyDescent="0.2">
      <c r="B57" s="120"/>
      <c r="C57" s="1226" t="s">
        <v>48</v>
      </c>
      <c r="D57" s="1226"/>
      <c r="E57" s="1227"/>
      <c r="F57" s="343">
        <v>6966</v>
      </c>
      <c r="G57" s="343">
        <v>5874</v>
      </c>
      <c r="H57" s="344">
        <v>5708</v>
      </c>
    </row>
    <row r="58" spans="2:8" ht="45.75" customHeight="1" x14ac:dyDescent="0.2">
      <c r="B58" s="121"/>
      <c r="C58" s="1214" t="s">
        <v>541</v>
      </c>
      <c r="D58" s="1215"/>
      <c r="E58" s="1216"/>
      <c r="F58" s="345">
        <v>2936</v>
      </c>
      <c r="G58" s="345">
        <v>1947</v>
      </c>
      <c r="H58" s="346">
        <v>1801</v>
      </c>
    </row>
    <row r="59" spans="2:8" ht="45.75" customHeight="1" x14ac:dyDescent="0.2">
      <c r="B59" s="121"/>
      <c r="C59" s="1214" t="s">
        <v>542</v>
      </c>
      <c r="D59" s="1215"/>
      <c r="E59" s="1216"/>
      <c r="F59" s="345">
        <v>1795</v>
      </c>
      <c r="G59" s="345">
        <v>1797</v>
      </c>
      <c r="H59" s="346">
        <v>1800</v>
      </c>
    </row>
    <row r="60" spans="2:8" ht="45.75" customHeight="1" x14ac:dyDescent="0.2">
      <c r="B60" s="121"/>
      <c r="C60" s="1214" t="s">
        <v>543</v>
      </c>
      <c r="D60" s="1215"/>
      <c r="E60" s="1216"/>
      <c r="F60" s="345">
        <v>1341</v>
      </c>
      <c r="G60" s="345">
        <v>1298</v>
      </c>
      <c r="H60" s="346">
        <v>1289</v>
      </c>
    </row>
    <row r="61" spans="2:8" ht="45.75" customHeight="1" x14ac:dyDescent="0.2">
      <c r="B61" s="121"/>
      <c r="C61" s="1214" t="s">
        <v>544</v>
      </c>
      <c r="D61" s="1215"/>
      <c r="E61" s="1216"/>
      <c r="F61" s="345">
        <v>433</v>
      </c>
      <c r="G61" s="345">
        <v>433</v>
      </c>
      <c r="H61" s="346">
        <v>434</v>
      </c>
    </row>
    <row r="62" spans="2:8" ht="45.75" customHeight="1" thickBot="1" x14ac:dyDescent="0.25">
      <c r="B62" s="122"/>
      <c r="C62" s="1217" t="s">
        <v>545</v>
      </c>
      <c r="D62" s="1218"/>
      <c r="E62" s="1219"/>
      <c r="F62" s="347">
        <v>420</v>
      </c>
      <c r="G62" s="347">
        <v>354</v>
      </c>
      <c r="H62" s="348">
        <v>332</v>
      </c>
    </row>
    <row r="63" spans="2:8" ht="52.5" customHeight="1" thickBot="1" x14ac:dyDescent="0.25">
      <c r="B63" s="123"/>
      <c r="C63" s="1220" t="s">
        <v>49</v>
      </c>
      <c r="D63" s="1220"/>
      <c r="E63" s="1221"/>
      <c r="F63" s="349">
        <v>14778</v>
      </c>
      <c r="G63" s="349">
        <v>14618</v>
      </c>
      <c r="H63" s="350">
        <v>15508</v>
      </c>
    </row>
    <row r="64" spans="2:8" ht="13.2" x14ac:dyDescent="0.2"/>
  </sheetData>
  <sheetProtection algorithmName="SHA-512" hashValue="vbUcAAU1xSwkpHTpJhae7nuL1LcVmF4HBpznpciRd/uv3b0gCdnIWfBKO1y0ZSq5OLox+3x/NQH59xH8D4aV6g==" saltValue="YlFwj3m1HExKA5MiyVyQp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617CD-AE6D-43EC-81FD-724ADF953021}">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555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556</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28" t="s">
        <v>557</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2" x14ac:dyDescent="0.2">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2" x14ac:dyDescent="0.2">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2" x14ac:dyDescent="0.2">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2" x14ac:dyDescent="0.2">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558</v>
      </c>
    </row>
    <row r="50" spans="1:109" ht="13.2" x14ac:dyDescent="0.2">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524</v>
      </c>
      <c r="BQ50" s="1241"/>
      <c r="BR50" s="1241"/>
      <c r="BS50" s="1241"/>
      <c r="BT50" s="1241"/>
      <c r="BU50" s="1241"/>
      <c r="BV50" s="1241"/>
      <c r="BW50" s="1241"/>
      <c r="BX50" s="1241" t="s">
        <v>525</v>
      </c>
      <c r="BY50" s="1241"/>
      <c r="BZ50" s="1241"/>
      <c r="CA50" s="1241"/>
      <c r="CB50" s="1241"/>
      <c r="CC50" s="1241"/>
      <c r="CD50" s="1241"/>
      <c r="CE50" s="1241"/>
      <c r="CF50" s="1241" t="s">
        <v>526</v>
      </c>
      <c r="CG50" s="1241"/>
      <c r="CH50" s="1241"/>
      <c r="CI50" s="1241"/>
      <c r="CJ50" s="1241"/>
      <c r="CK50" s="1241"/>
      <c r="CL50" s="1241"/>
      <c r="CM50" s="1241"/>
      <c r="CN50" s="1241" t="s">
        <v>527</v>
      </c>
      <c r="CO50" s="1241"/>
      <c r="CP50" s="1241"/>
      <c r="CQ50" s="1241"/>
      <c r="CR50" s="1241"/>
      <c r="CS50" s="1241"/>
      <c r="CT50" s="1241"/>
      <c r="CU50" s="1241"/>
      <c r="CV50" s="1241" t="s">
        <v>528</v>
      </c>
      <c r="CW50" s="1241"/>
      <c r="CX50" s="1241"/>
      <c r="CY50" s="1241"/>
      <c r="CZ50" s="1241"/>
      <c r="DA50" s="1241"/>
      <c r="DB50" s="1241"/>
      <c r="DC50" s="1241"/>
    </row>
    <row r="51" spans="1:109" ht="13.5" customHeight="1" x14ac:dyDescent="0.2">
      <c r="B51" s="247"/>
      <c r="G51" s="1247"/>
      <c r="H51" s="1247"/>
      <c r="I51" s="1245"/>
      <c r="J51" s="1245"/>
      <c r="K51" s="1243"/>
      <c r="L51" s="1243"/>
      <c r="M51" s="1243"/>
      <c r="N51" s="1243"/>
      <c r="AM51" s="359"/>
      <c r="AN51" s="1244" t="s">
        <v>559</v>
      </c>
      <c r="AO51" s="1244"/>
      <c r="AP51" s="1244"/>
      <c r="AQ51" s="1244"/>
      <c r="AR51" s="1244"/>
      <c r="AS51" s="1244"/>
      <c r="AT51" s="1244"/>
      <c r="AU51" s="1244"/>
      <c r="AV51" s="1244"/>
      <c r="AW51" s="1244"/>
      <c r="AX51" s="1244"/>
      <c r="AY51" s="1244"/>
      <c r="AZ51" s="1244"/>
      <c r="BA51" s="1244"/>
      <c r="BB51" s="1244" t="s">
        <v>560</v>
      </c>
      <c r="BC51" s="1244"/>
      <c r="BD51" s="1244"/>
      <c r="BE51" s="1244"/>
      <c r="BF51" s="1244"/>
      <c r="BG51" s="1244"/>
      <c r="BH51" s="1244"/>
      <c r="BI51" s="1244"/>
      <c r="BJ51" s="1244"/>
      <c r="BK51" s="1244"/>
      <c r="BL51" s="1244"/>
      <c r="BM51" s="1244"/>
      <c r="BN51" s="1244"/>
      <c r="BO51" s="1244"/>
      <c r="BP51" s="1242"/>
      <c r="BQ51" s="1242"/>
      <c r="BR51" s="1242"/>
      <c r="BS51" s="1242"/>
      <c r="BT51" s="1242"/>
      <c r="BU51" s="1242"/>
      <c r="BV51" s="1242"/>
      <c r="BW51" s="1242"/>
      <c r="BX51" s="1242"/>
      <c r="BY51" s="1242"/>
      <c r="BZ51" s="1242"/>
      <c r="CA51" s="1242"/>
      <c r="CB51" s="1242"/>
      <c r="CC51" s="1242"/>
      <c r="CD51" s="1242"/>
      <c r="CE51" s="1242"/>
      <c r="CF51" s="1242"/>
      <c r="CG51" s="1242"/>
      <c r="CH51" s="1242"/>
      <c r="CI51" s="1242"/>
      <c r="CJ51" s="1242"/>
      <c r="CK51" s="1242"/>
      <c r="CL51" s="1242"/>
      <c r="CM51" s="1242"/>
      <c r="CN51" s="1242"/>
      <c r="CO51" s="1242"/>
      <c r="CP51" s="1242"/>
      <c r="CQ51" s="1242"/>
      <c r="CR51" s="1242"/>
      <c r="CS51" s="1242"/>
      <c r="CT51" s="1242"/>
      <c r="CU51" s="1242"/>
      <c r="CV51" s="1242"/>
      <c r="CW51" s="1242"/>
      <c r="CX51" s="1242"/>
      <c r="CY51" s="1242"/>
      <c r="CZ51" s="1242"/>
      <c r="DA51" s="1242"/>
      <c r="DB51" s="1242"/>
      <c r="DC51" s="1242"/>
    </row>
    <row r="52" spans="1:109" ht="13.2" x14ac:dyDescent="0.2">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ht="13.2" x14ac:dyDescent="0.2">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561</v>
      </c>
      <c r="BC53" s="1244"/>
      <c r="BD53" s="1244"/>
      <c r="BE53" s="1244"/>
      <c r="BF53" s="1244"/>
      <c r="BG53" s="1244"/>
      <c r="BH53" s="1244"/>
      <c r="BI53" s="1244"/>
      <c r="BJ53" s="1244"/>
      <c r="BK53" s="1244"/>
      <c r="BL53" s="1244"/>
      <c r="BM53" s="1244"/>
      <c r="BN53" s="1244"/>
      <c r="BO53" s="1244"/>
      <c r="BP53" s="1242">
        <v>53.7</v>
      </c>
      <c r="BQ53" s="1242"/>
      <c r="BR53" s="1242"/>
      <c r="BS53" s="1242"/>
      <c r="BT53" s="1242"/>
      <c r="BU53" s="1242"/>
      <c r="BV53" s="1242"/>
      <c r="BW53" s="1242"/>
      <c r="BX53" s="1242">
        <v>47.7</v>
      </c>
      <c r="BY53" s="1242"/>
      <c r="BZ53" s="1242"/>
      <c r="CA53" s="1242"/>
      <c r="CB53" s="1242"/>
      <c r="CC53" s="1242"/>
      <c r="CD53" s="1242"/>
      <c r="CE53" s="1242"/>
      <c r="CF53" s="1242">
        <v>48.9</v>
      </c>
      <c r="CG53" s="1242"/>
      <c r="CH53" s="1242"/>
      <c r="CI53" s="1242"/>
      <c r="CJ53" s="1242"/>
      <c r="CK53" s="1242"/>
      <c r="CL53" s="1242"/>
      <c r="CM53" s="1242"/>
      <c r="CN53" s="1242">
        <v>60.5</v>
      </c>
      <c r="CO53" s="1242"/>
      <c r="CP53" s="1242"/>
      <c r="CQ53" s="1242"/>
      <c r="CR53" s="1242"/>
      <c r="CS53" s="1242"/>
      <c r="CT53" s="1242"/>
      <c r="CU53" s="1242"/>
      <c r="CV53" s="1242">
        <v>59.8</v>
      </c>
      <c r="CW53" s="1242"/>
      <c r="CX53" s="1242"/>
      <c r="CY53" s="1242"/>
      <c r="CZ53" s="1242"/>
      <c r="DA53" s="1242"/>
      <c r="DB53" s="1242"/>
      <c r="DC53" s="1242"/>
    </row>
    <row r="54" spans="1:109" ht="13.2" x14ac:dyDescent="0.2">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ht="13.2" x14ac:dyDescent="0.2">
      <c r="A55" s="358"/>
      <c r="B55" s="247"/>
      <c r="G55" s="1237"/>
      <c r="H55" s="1237"/>
      <c r="I55" s="1237"/>
      <c r="J55" s="1237"/>
      <c r="K55" s="1243"/>
      <c r="L55" s="1243"/>
      <c r="M55" s="1243"/>
      <c r="N55" s="1243"/>
      <c r="AN55" s="1241" t="s">
        <v>562</v>
      </c>
      <c r="AO55" s="1241"/>
      <c r="AP55" s="1241"/>
      <c r="AQ55" s="1241"/>
      <c r="AR55" s="1241"/>
      <c r="AS55" s="1241"/>
      <c r="AT55" s="1241"/>
      <c r="AU55" s="1241"/>
      <c r="AV55" s="1241"/>
      <c r="AW55" s="1241"/>
      <c r="AX55" s="1241"/>
      <c r="AY55" s="1241"/>
      <c r="AZ55" s="1241"/>
      <c r="BA55" s="1241"/>
      <c r="BB55" s="1244" t="s">
        <v>560</v>
      </c>
      <c r="BC55" s="1244"/>
      <c r="BD55" s="1244"/>
      <c r="BE55" s="1244"/>
      <c r="BF55" s="1244"/>
      <c r="BG55" s="1244"/>
      <c r="BH55" s="1244"/>
      <c r="BI55" s="1244"/>
      <c r="BJ55" s="1244"/>
      <c r="BK55" s="1244"/>
      <c r="BL55" s="1244"/>
      <c r="BM55" s="1244"/>
      <c r="BN55" s="1244"/>
      <c r="BO55" s="1244"/>
      <c r="BP55" s="1242">
        <v>0</v>
      </c>
      <c r="BQ55" s="1242"/>
      <c r="BR55" s="1242"/>
      <c r="BS55" s="1242"/>
      <c r="BT55" s="1242"/>
      <c r="BU55" s="1242"/>
      <c r="BV55" s="1242"/>
      <c r="BW55" s="1242"/>
      <c r="BX55" s="1242">
        <v>0</v>
      </c>
      <c r="BY55" s="1242"/>
      <c r="BZ55" s="1242"/>
      <c r="CA55" s="1242"/>
      <c r="CB55" s="1242"/>
      <c r="CC55" s="1242"/>
      <c r="CD55" s="1242"/>
      <c r="CE55" s="1242"/>
      <c r="CF55" s="1242">
        <v>0</v>
      </c>
      <c r="CG55" s="1242"/>
      <c r="CH55" s="1242"/>
      <c r="CI55" s="1242"/>
      <c r="CJ55" s="1242"/>
      <c r="CK55" s="1242"/>
      <c r="CL55" s="1242"/>
      <c r="CM55" s="1242"/>
      <c r="CN55" s="1242">
        <v>0</v>
      </c>
      <c r="CO55" s="1242"/>
      <c r="CP55" s="1242"/>
      <c r="CQ55" s="1242"/>
      <c r="CR55" s="1242"/>
      <c r="CS55" s="1242"/>
      <c r="CT55" s="1242"/>
      <c r="CU55" s="1242"/>
      <c r="CV55" s="1242">
        <v>0</v>
      </c>
      <c r="CW55" s="1242"/>
      <c r="CX55" s="1242"/>
      <c r="CY55" s="1242"/>
      <c r="CZ55" s="1242"/>
      <c r="DA55" s="1242"/>
      <c r="DB55" s="1242"/>
      <c r="DC55" s="1242"/>
    </row>
    <row r="56" spans="1:109" ht="13.2" x14ac:dyDescent="0.2">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ht="13.2" x14ac:dyDescent="0.2">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561</v>
      </c>
      <c r="BC57" s="1244"/>
      <c r="BD57" s="1244"/>
      <c r="BE57" s="1244"/>
      <c r="BF57" s="1244"/>
      <c r="BG57" s="1244"/>
      <c r="BH57" s="1244"/>
      <c r="BI57" s="1244"/>
      <c r="BJ57" s="1244"/>
      <c r="BK57" s="1244"/>
      <c r="BL57" s="1244"/>
      <c r="BM57" s="1244"/>
      <c r="BN57" s="1244"/>
      <c r="BO57" s="1244"/>
      <c r="BP57" s="1242">
        <v>62.2</v>
      </c>
      <c r="BQ57" s="1242"/>
      <c r="BR57" s="1242"/>
      <c r="BS57" s="1242"/>
      <c r="BT57" s="1242"/>
      <c r="BU57" s="1242"/>
      <c r="BV57" s="1242"/>
      <c r="BW57" s="1242"/>
      <c r="BX57" s="1242">
        <v>62.9</v>
      </c>
      <c r="BY57" s="1242"/>
      <c r="BZ57" s="1242"/>
      <c r="CA57" s="1242"/>
      <c r="CB57" s="1242"/>
      <c r="CC57" s="1242"/>
      <c r="CD57" s="1242"/>
      <c r="CE57" s="1242"/>
      <c r="CF57" s="1242">
        <v>62.9</v>
      </c>
      <c r="CG57" s="1242"/>
      <c r="CH57" s="1242"/>
      <c r="CI57" s="1242"/>
      <c r="CJ57" s="1242"/>
      <c r="CK57" s="1242"/>
      <c r="CL57" s="1242"/>
      <c r="CM57" s="1242"/>
      <c r="CN57" s="1242">
        <v>64.3</v>
      </c>
      <c r="CO57" s="1242"/>
      <c r="CP57" s="1242"/>
      <c r="CQ57" s="1242"/>
      <c r="CR57" s="1242"/>
      <c r="CS57" s="1242"/>
      <c r="CT57" s="1242"/>
      <c r="CU57" s="1242"/>
      <c r="CV57" s="1242">
        <v>65.8</v>
      </c>
      <c r="CW57" s="1242"/>
      <c r="CX57" s="1242"/>
      <c r="CY57" s="1242"/>
      <c r="CZ57" s="1242"/>
      <c r="DA57" s="1242"/>
      <c r="DB57" s="1242"/>
      <c r="DC57" s="1242"/>
      <c r="DD57" s="363"/>
      <c r="DE57" s="362"/>
    </row>
    <row r="58" spans="1:109" s="358" customFormat="1" ht="13.2" x14ac:dyDescent="0.2">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563</v>
      </c>
    </row>
    <row r="64" spans="1:109" ht="13.2" x14ac:dyDescent="0.2">
      <c r="B64" s="247"/>
      <c r="G64" s="357"/>
      <c r="I64" s="369"/>
      <c r="J64" s="369"/>
      <c r="K64" s="369"/>
      <c r="L64" s="369"/>
      <c r="M64" s="369"/>
      <c r="N64" s="370"/>
      <c r="AM64" s="357"/>
      <c r="AN64" s="357" t="s">
        <v>556</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28" t="s">
        <v>564</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3.2" x14ac:dyDescent="0.2">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3.2" x14ac:dyDescent="0.2">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3.2" x14ac:dyDescent="0.2">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3.2" x14ac:dyDescent="0.2">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558</v>
      </c>
    </row>
    <row r="72" spans="2:107" ht="13.2" x14ac:dyDescent="0.2">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524</v>
      </c>
      <c r="BQ72" s="1241"/>
      <c r="BR72" s="1241"/>
      <c r="BS72" s="1241"/>
      <c r="BT72" s="1241"/>
      <c r="BU72" s="1241"/>
      <c r="BV72" s="1241"/>
      <c r="BW72" s="1241"/>
      <c r="BX72" s="1241" t="s">
        <v>525</v>
      </c>
      <c r="BY72" s="1241"/>
      <c r="BZ72" s="1241"/>
      <c r="CA72" s="1241"/>
      <c r="CB72" s="1241"/>
      <c r="CC72" s="1241"/>
      <c r="CD72" s="1241"/>
      <c r="CE72" s="1241"/>
      <c r="CF72" s="1241" t="s">
        <v>526</v>
      </c>
      <c r="CG72" s="1241"/>
      <c r="CH72" s="1241"/>
      <c r="CI72" s="1241"/>
      <c r="CJ72" s="1241"/>
      <c r="CK72" s="1241"/>
      <c r="CL72" s="1241"/>
      <c r="CM72" s="1241"/>
      <c r="CN72" s="1241" t="s">
        <v>527</v>
      </c>
      <c r="CO72" s="1241"/>
      <c r="CP72" s="1241"/>
      <c r="CQ72" s="1241"/>
      <c r="CR72" s="1241"/>
      <c r="CS72" s="1241"/>
      <c r="CT72" s="1241"/>
      <c r="CU72" s="1241"/>
      <c r="CV72" s="1241" t="s">
        <v>528</v>
      </c>
      <c r="CW72" s="1241"/>
      <c r="CX72" s="1241"/>
      <c r="CY72" s="1241"/>
      <c r="CZ72" s="1241"/>
      <c r="DA72" s="1241"/>
      <c r="DB72" s="1241"/>
      <c r="DC72" s="1241"/>
    </row>
    <row r="73" spans="2:107" ht="13.2" x14ac:dyDescent="0.2">
      <c r="B73" s="247"/>
      <c r="G73" s="1247"/>
      <c r="H73" s="1247"/>
      <c r="I73" s="1247"/>
      <c r="J73" s="1247"/>
      <c r="K73" s="1248"/>
      <c r="L73" s="1248"/>
      <c r="M73" s="1248"/>
      <c r="N73" s="1248"/>
      <c r="AM73" s="359"/>
      <c r="AN73" s="1244" t="s">
        <v>559</v>
      </c>
      <c r="AO73" s="1244"/>
      <c r="AP73" s="1244"/>
      <c r="AQ73" s="1244"/>
      <c r="AR73" s="1244"/>
      <c r="AS73" s="1244"/>
      <c r="AT73" s="1244"/>
      <c r="AU73" s="1244"/>
      <c r="AV73" s="1244"/>
      <c r="AW73" s="1244"/>
      <c r="AX73" s="1244"/>
      <c r="AY73" s="1244"/>
      <c r="AZ73" s="1244"/>
      <c r="BA73" s="1244"/>
      <c r="BB73" s="1244" t="s">
        <v>560</v>
      </c>
      <c r="BC73" s="1244"/>
      <c r="BD73" s="1244"/>
      <c r="BE73" s="1244"/>
      <c r="BF73" s="1244"/>
      <c r="BG73" s="1244"/>
      <c r="BH73" s="1244"/>
      <c r="BI73" s="1244"/>
      <c r="BJ73" s="1244"/>
      <c r="BK73" s="1244"/>
      <c r="BL73" s="1244"/>
      <c r="BM73" s="1244"/>
      <c r="BN73" s="1244"/>
      <c r="BO73" s="1244"/>
      <c r="BP73" s="1242"/>
      <c r="BQ73" s="1242"/>
      <c r="BR73" s="1242"/>
      <c r="BS73" s="1242"/>
      <c r="BT73" s="1242"/>
      <c r="BU73" s="1242"/>
      <c r="BV73" s="1242"/>
      <c r="BW73" s="1242"/>
      <c r="BX73" s="1242"/>
      <c r="BY73" s="1242"/>
      <c r="BZ73" s="1242"/>
      <c r="CA73" s="1242"/>
      <c r="CB73" s="1242"/>
      <c r="CC73" s="1242"/>
      <c r="CD73" s="1242"/>
      <c r="CE73" s="1242"/>
      <c r="CF73" s="1242"/>
      <c r="CG73" s="1242"/>
      <c r="CH73" s="1242"/>
      <c r="CI73" s="1242"/>
      <c r="CJ73" s="1242"/>
      <c r="CK73" s="1242"/>
      <c r="CL73" s="1242"/>
      <c r="CM73" s="1242"/>
      <c r="CN73" s="1242"/>
      <c r="CO73" s="1242"/>
      <c r="CP73" s="1242"/>
      <c r="CQ73" s="1242"/>
      <c r="CR73" s="1242"/>
      <c r="CS73" s="1242"/>
      <c r="CT73" s="1242"/>
      <c r="CU73" s="1242"/>
      <c r="CV73" s="1242"/>
      <c r="CW73" s="1242"/>
      <c r="CX73" s="1242"/>
      <c r="CY73" s="1242"/>
      <c r="CZ73" s="1242"/>
      <c r="DA73" s="1242"/>
      <c r="DB73" s="1242"/>
      <c r="DC73" s="1242"/>
    </row>
    <row r="74" spans="2:107" ht="13.2" x14ac:dyDescent="0.2">
      <c r="B74" s="247"/>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ht="13.2" x14ac:dyDescent="0.2">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565</v>
      </c>
      <c r="BC75" s="1244"/>
      <c r="BD75" s="1244"/>
      <c r="BE75" s="1244"/>
      <c r="BF75" s="1244"/>
      <c r="BG75" s="1244"/>
      <c r="BH75" s="1244"/>
      <c r="BI75" s="1244"/>
      <c r="BJ75" s="1244"/>
      <c r="BK75" s="1244"/>
      <c r="BL75" s="1244"/>
      <c r="BM75" s="1244"/>
      <c r="BN75" s="1244"/>
      <c r="BO75" s="1244"/>
      <c r="BP75" s="1242">
        <v>-2.6</v>
      </c>
      <c r="BQ75" s="1242"/>
      <c r="BR75" s="1242"/>
      <c r="BS75" s="1242"/>
      <c r="BT75" s="1242"/>
      <c r="BU75" s="1242"/>
      <c r="BV75" s="1242"/>
      <c r="BW75" s="1242"/>
      <c r="BX75" s="1242">
        <v>-2.2999999999999998</v>
      </c>
      <c r="BY75" s="1242"/>
      <c r="BZ75" s="1242"/>
      <c r="CA75" s="1242"/>
      <c r="CB75" s="1242"/>
      <c r="CC75" s="1242"/>
      <c r="CD75" s="1242"/>
      <c r="CE75" s="1242"/>
      <c r="CF75" s="1242">
        <v>-2</v>
      </c>
      <c r="CG75" s="1242"/>
      <c r="CH75" s="1242"/>
      <c r="CI75" s="1242"/>
      <c r="CJ75" s="1242"/>
      <c r="CK75" s="1242"/>
      <c r="CL75" s="1242"/>
      <c r="CM75" s="1242"/>
      <c r="CN75" s="1242">
        <v>-1.7</v>
      </c>
      <c r="CO75" s="1242"/>
      <c r="CP75" s="1242"/>
      <c r="CQ75" s="1242"/>
      <c r="CR75" s="1242"/>
      <c r="CS75" s="1242"/>
      <c r="CT75" s="1242"/>
      <c r="CU75" s="1242"/>
      <c r="CV75" s="1242">
        <v>-1.4</v>
      </c>
      <c r="CW75" s="1242"/>
      <c r="CX75" s="1242"/>
      <c r="CY75" s="1242"/>
      <c r="CZ75" s="1242"/>
      <c r="DA75" s="1242"/>
      <c r="DB75" s="1242"/>
      <c r="DC75" s="1242"/>
    </row>
    <row r="76" spans="2:107" ht="13.2" x14ac:dyDescent="0.2">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ht="13.2" x14ac:dyDescent="0.2">
      <c r="B77" s="247"/>
      <c r="G77" s="1237"/>
      <c r="H77" s="1237"/>
      <c r="I77" s="1237"/>
      <c r="J77" s="1237"/>
      <c r="K77" s="1248"/>
      <c r="L77" s="1248"/>
      <c r="M77" s="1248"/>
      <c r="N77" s="1248"/>
      <c r="AN77" s="1241" t="s">
        <v>562</v>
      </c>
      <c r="AO77" s="1241"/>
      <c r="AP77" s="1241"/>
      <c r="AQ77" s="1241"/>
      <c r="AR77" s="1241"/>
      <c r="AS77" s="1241"/>
      <c r="AT77" s="1241"/>
      <c r="AU77" s="1241"/>
      <c r="AV77" s="1241"/>
      <c r="AW77" s="1241"/>
      <c r="AX77" s="1241"/>
      <c r="AY77" s="1241"/>
      <c r="AZ77" s="1241"/>
      <c r="BA77" s="1241"/>
      <c r="BB77" s="1244" t="s">
        <v>560</v>
      </c>
      <c r="BC77" s="1244"/>
      <c r="BD77" s="1244"/>
      <c r="BE77" s="1244"/>
      <c r="BF77" s="1244"/>
      <c r="BG77" s="1244"/>
      <c r="BH77" s="1244"/>
      <c r="BI77" s="1244"/>
      <c r="BJ77" s="1244"/>
      <c r="BK77" s="1244"/>
      <c r="BL77" s="1244"/>
      <c r="BM77" s="1244"/>
      <c r="BN77" s="1244"/>
      <c r="BO77" s="1244"/>
      <c r="BP77" s="1242">
        <v>0</v>
      </c>
      <c r="BQ77" s="1242"/>
      <c r="BR77" s="1242"/>
      <c r="BS77" s="1242"/>
      <c r="BT77" s="1242"/>
      <c r="BU77" s="1242"/>
      <c r="BV77" s="1242"/>
      <c r="BW77" s="1242"/>
      <c r="BX77" s="1242">
        <v>0</v>
      </c>
      <c r="BY77" s="1242"/>
      <c r="BZ77" s="1242"/>
      <c r="CA77" s="1242"/>
      <c r="CB77" s="1242"/>
      <c r="CC77" s="1242"/>
      <c r="CD77" s="1242"/>
      <c r="CE77" s="1242"/>
      <c r="CF77" s="1242">
        <v>0</v>
      </c>
      <c r="CG77" s="1242"/>
      <c r="CH77" s="1242"/>
      <c r="CI77" s="1242"/>
      <c r="CJ77" s="1242"/>
      <c r="CK77" s="1242"/>
      <c r="CL77" s="1242"/>
      <c r="CM77" s="1242"/>
      <c r="CN77" s="1242">
        <v>0</v>
      </c>
      <c r="CO77" s="1242"/>
      <c r="CP77" s="1242"/>
      <c r="CQ77" s="1242"/>
      <c r="CR77" s="1242"/>
      <c r="CS77" s="1242"/>
      <c r="CT77" s="1242"/>
      <c r="CU77" s="1242"/>
      <c r="CV77" s="1242">
        <v>0</v>
      </c>
      <c r="CW77" s="1242"/>
      <c r="CX77" s="1242"/>
      <c r="CY77" s="1242"/>
      <c r="CZ77" s="1242"/>
      <c r="DA77" s="1242"/>
      <c r="DB77" s="1242"/>
      <c r="DC77" s="1242"/>
    </row>
    <row r="78" spans="2:107" ht="13.2" x14ac:dyDescent="0.2">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ht="13.2" x14ac:dyDescent="0.2">
      <c r="B79" s="247"/>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565</v>
      </c>
      <c r="BC79" s="1244"/>
      <c r="BD79" s="1244"/>
      <c r="BE79" s="1244"/>
      <c r="BF79" s="1244"/>
      <c r="BG79" s="1244"/>
      <c r="BH79" s="1244"/>
      <c r="BI79" s="1244"/>
      <c r="BJ79" s="1244"/>
      <c r="BK79" s="1244"/>
      <c r="BL79" s="1244"/>
      <c r="BM79" s="1244"/>
      <c r="BN79" s="1244"/>
      <c r="BO79" s="1244"/>
      <c r="BP79" s="1242">
        <v>5.8</v>
      </c>
      <c r="BQ79" s="1242"/>
      <c r="BR79" s="1242"/>
      <c r="BS79" s="1242"/>
      <c r="BT79" s="1242"/>
      <c r="BU79" s="1242"/>
      <c r="BV79" s="1242"/>
      <c r="BW79" s="1242"/>
      <c r="BX79" s="1242">
        <v>6.1</v>
      </c>
      <c r="BY79" s="1242"/>
      <c r="BZ79" s="1242"/>
      <c r="CA79" s="1242"/>
      <c r="CB79" s="1242"/>
      <c r="CC79" s="1242"/>
      <c r="CD79" s="1242"/>
      <c r="CE79" s="1242"/>
      <c r="CF79" s="1242">
        <v>6.3</v>
      </c>
      <c r="CG79" s="1242"/>
      <c r="CH79" s="1242"/>
      <c r="CI79" s="1242"/>
      <c r="CJ79" s="1242"/>
      <c r="CK79" s="1242"/>
      <c r="CL79" s="1242"/>
      <c r="CM79" s="1242"/>
      <c r="CN79" s="1242">
        <v>6.7</v>
      </c>
      <c r="CO79" s="1242"/>
      <c r="CP79" s="1242"/>
      <c r="CQ79" s="1242"/>
      <c r="CR79" s="1242"/>
      <c r="CS79" s="1242"/>
      <c r="CT79" s="1242"/>
      <c r="CU79" s="1242"/>
      <c r="CV79" s="1242">
        <v>6.6</v>
      </c>
      <c r="CW79" s="1242"/>
      <c r="CX79" s="1242"/>
      <c r="CY79" s="1242"/>
      <c r="CZ79" s="1242"/>
      <c r="DA79" s="1242"/>
      <c r="DB79" s="1242"/>
      <c r="DC79" s="1242"/>
    </row>
    <row r="80" spans="2:107" ht="13.2" x14ac:dyDescent="0.2">
      <c r="B80" s="247"/>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2jH2SsOynTHTml8gjtX5wT1qE7NbAGBmGqhn0HnqP0GCbN64iowSCbRnH5yTj4S7U+W95QlwD0EDdcUOxVOtUA==" saltValue="Izp/7Ps17cb4qeCVjspyX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6A25A-C1BD-413E-B8A7-ACDD7DAB6998}">
  <sheetPr>
    <pageSetUpPr fitToPage="1"/>
  </sheetPr>
  <dimension ref="A1:DR125"/>
  <sheetViews>
    <sheetView showGridLines="0" zoomScale="55" zoomScaleNormal="55"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e1A4T2QLjz4DcPeB5qCgbpfUIc5xJhXyXbwHuH0ZcH7u7dqM3WHD8EgQCVYamvcr8ityc3CTl8NkWXlwYjcszw==" saltValue="Sywjjs4C1wyJ+ZLcsPeQM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55DDE-5C81-4C46-A3B9-8F272D1677DC}">
  <sheetPr>
    <pageSetUpPr fitToPage="1"/>
  </sheetPr>
  <dimension ref="A1:DR125"/>
  <sheetViews>
    <sheetView showGridLines="0" zoomScale="55" zoomScaleNormal="55"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RU0u8RgPs8qmwGtlGZ3fhBKwImLckBWfpOA/o7mc9K1ond5u6uiVp06mPcvHXopgOM9gPe+moWNCpV7K0D1jcw==" saltValue="PZAzHxet5H/XOwGvkdhdZ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317358</v>
      </c>
      <c r="E3" s="142"/>
      <c r="F3" s="143">
        <v>263613</v>
      </c>
      <c r="G3" s="144"/>
      <c r="H3" s="145"/>
    </row>
    <row r="4" spans="1:8" x14ac:dyDescent="0.2">
      <c r="A4" s="146"/>
      <c r="B4" s="147"/>
      <c r="C4" s="148"/>
      <c r="D4" s="149">
        <v>258902</v>
      </c>
      <c r="E4" s="150"/>
      <c r="F4" s="151">
        <v>128823</v>
      </c>
      <c r="G4" s="152"/>
      <c r="H4" s="153"/>
    </row>
    <row r="5" spans="1:8" x14ac:dyDescent="0.2">
      <c r="A5" s="134" t="s">
        <v>518</v>
      </c>
      <c r="B5" s="139"/>
      <c r="C5" s="140"/>
      <c r="D5" s="141">
        <v>418917</v>
      </c>
      <c r="E5" s="142"/>
      <c r="F5" s="143">
        <v>330026</v>
      </c>
      <c r="G5" s="144"/>
      <c r="H5" s="145"/>
    </row>
    <row r="6" spans="1:8" x14ac:dyDescent="0.2">
      <c r="A6" s="146"/>
      <c r="B6" s="147"/>
      <c r="C6" s="148"/>
      <c r="D6" s="149">
        <v>356085</v>
      </c>
      <c r="E6" s="150"/>
      <c r="F6" s="151">
        <v>141075</v>
      </c>
      <c r="G6" s="152"/>
      <c r="H6" s="153"/>
    </row>
    <row r="7" spans="1:8" x14ac:dyDescent="0.2">
      <c r="A7" s="134" t="s">
        <v>519</v>
      </c>
      <c r="B7" s="139"/>
      <c r="C7" s="140"/>
      <c r="D7" s="141">
        <v>185077</v>
      </c>
      <c r="E7" s="142"/>
      <c r="F7" s="143">
        <v>278179</v>
      </c>
      <c r="G7" s="144"/>
      <c r="H7" s="145"/>
    </row>
    <row r="8" spans="1:8" x14ac:dyDescent="0.2">
      <c r="A8" s="146"/>
      <c r="B8" s="147"/>
      <c r="C8" s="148"/>
      <c r="D8" s="149">
        <v>114985</v>
      </c>
      <c r="E8" s="150"/>
      <c r="F8" s="151">
        <v>122182</v>
      </c>
      <c r="G8" s="152"/>
      <c r="H8" s="153"/>
    </row>
    <row r="9" spans="1:8" x14ac:dyDescent="0.2">
      <c r="A9" s="134" t="s">
        <v>520</v>
      </c>
      <c r="B9" s="139"/>
      <c r="C9" s="140"/>
      <c r="D9" s="141">
        <v>479073</v>
      </c>
      <c r="E9" s="142"/>
      <c r="F9" s="143">
        <v>283153</v>
      </c>
      <c r="G9" s="144"/>
      <c r="H9" s="145"/>
    </row>
    <row r="10" spans="1:8" x14ac:dyDescent="0.2">
      <c r="A10" s="146"/>
      <c r="B10" s="147"/>
      <c r="C10" s="148"/>
      <c r="D10" s="149">
        <v>426676</v>
      </c>
      <c r="E10" s="150"/>
      <c r="F10" s="151">
        <v>127593</v>
      </c>
      <c r="G10" s="152"/>
      <c r="H10" s="153"/>
    </row>
    <row r="11" spans="1:8" x14ac:dyDescent="0.2">
      <c r="A11" s="134" t="s">
        <v>521</v>
      </c>
      <c r="B11" s="139"/>
      <c r="C11" s="140"/>
      <c r="D11" s="141">
        <v>244260</v>
      </c>
      <c r="E11" s="142"/>
      <c r="F11" s="143">
        <v>262169</v>
      </c>
      <c r="G11" s="144"/>
      <c r="H11" s="145"/>
    </row>
    <row r="12" spans="1:8" x14ac:dyDescent="0.2">
      <c r="A12" s="146"/>
      <c r="B12" s="147"/>
      <c r="C12" s="154"/>
      <c r="D12" s="149">
        <v>235254</v>
      </c>
      <c r="E12" s="150"/>
      <c r="F12" s="151">
        <v>152658</v>
      </c>
      <c r="G12" s="152"/>
      <c r="H12" s="153"/>
    </row>
    <row r="13" spans="1:8" x14ac:dyDescent="0.2">
      <c r="A13" s="134"/>
      <c r="B13" s="139"/>
      <c r="C13" s="140"/>
      <c r="D13" s="141">
        <v>328937</v>
      </c>
      <c r="E13" s="142"/>
      <c r="F13" s="143">
        <v>283428</v>
      </c>
      <c r="G13" s="155"/>
      <c r="H13" s="145"/>
    </row>
    <row r="14" spans="1:8" x14ac:dyDescent="0.2">
      <c r="A14" s="146"/>
      <c r="B14" s="147"/>
      <c r="C14" s="148"/>
      <c r="D14" s="149">
        <v>278380</v>
      </c>
      <c r="E14" s="150"/>
      <c r="F14" s="151">
        <v>134466</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9.89</v>
      </c>
      <c r="C19" s="156">
        <f>ROUND(VALUE(SUBSTITUTE(実質収支比率等に係る経年分析!G$48,"▲","-")),2)</f>
        <v>10.63</v>
      </c>
      <c r="D19" s="156">
        <f>ROUND(VALUE(SUBSTITUTE(実質収支比率等に係る経年分析!H$48,"▲","-")),2)</f>
        <v>8.2200000000000006</v>
      </c>
      <c r="E19" s="156">
        <f>ROUND(VALUE(SUBSTITUTE(実質収支比率等に係る経年分析!I$48,"▲","-")),2)</f>
        <v>8.9600000000000009</v>
      </c>
      <c r="F19" s="156">
        <f>ROUND(VALUE(SUBSTITUTE(実質収支比率等に係る経年分析!J$48,"▲","-")),2)</f>
        <v>13.92</v>
      </c>
    </row>
    <row r="20" spans="1:11" x14ac:dyDescent="0.2">
      <c r="A20" s="156" t="s">
        <v>53</v>
      </c>
      <c r="B20" s="156">
        <f>ROUND(VALUE(SUBSTITUTE(実質収支比率等に係る経年分析!F$47,"▲","-")),2)</f>
        <v>201.85</v>
      </c>
      <c r="C20" s="156">
        <f>ROUND(VALUE(SUBSTITUTE(実質収支比率等に係る経年分析!G$47,"▲","-")),2)</f>
        <v>223.95</v>
      </c>
      <c r="D20" s="156">
        <f>ROUND(VALUE(SUBSTITUTE(実質収支比率等に係る経年分析!H$47,"▲","-")),2)</f>
        <v>227.65</v>
      </c>
      <c r="E20" s="156">
        <f>ROUND(VALUE(SUBSTITUTE(実質収支比率等に係る経年分析!I$47,"▲","-")),2)</f>
        <v>260.81</v>
      </c>
      <c r="F20" s="156">
        <f>ROUND(VALUE(SUBSTITUTE(実質収支比率等に係る経年分析!J$47,"▲","-")),2)</f>
        <v>285.56</v>
      </c>
    </row>
    <row r="21" spans="1:11" x14ac:dyDescent="0.2">
      <c r="A21" s="156" t="s">
        <v>54</v>
      </c>
      <c r="B21" s="156">
        <f>IF(ISNUMBER(VALUE(SUBSTITUTE(実質収支比率等に係る経年分析!F$49,"▲","-"))),ROUND(VALUE(SUBSTITUTE(実質収支比率等に係る経年分析!F$49,"▲","-")),2),NA())</f>
        <v>25.57</v>
      </c>
      <c r="C21" s="156">
        <f>IF(ISNUMBER(VALUE(SUBSTITUTE(実質収支比率等に係る経年分析!G$49,"▲","-"))),ROUND(VALUE(SUBSTITUTE(実質収支比率等に係る経年分析!G$49,"▲","-")),2),NA())</f>
        <v>24.47</v>
      </c>
      <c r="D21" s="156">
        <f>IF(ISNUMBER(VALUE(SUBSTITUTE(実質収支比率等に係る経年分析!H$49,"▲","-"))),ROUND(VALUE(SUBSTITUTE(実質収支比率等に係る経年分析!H$49,"▲","-")),2),NA())</f>
        <v>33.200000000000003</v>
      </c>
      <c r="E21" s="156">
        <f>IF(ISNUMBER(VALUE(SUBSTITUTE(実質収支比率等に係る経年分析!I$49,"▲","-"))),ROUND(VALUE(SUBSTITUTE(実質収支比率等に係る経年分析!I$49,"▲","-")),2),NA())</f>
        <v>28.37</v>
      </c>
      <c r="F21" s="156">
        <f>IF(ISNUMBER(VALUE(SUBSTITUTE(実質収支比率等に係る経年分析!J$49,"▲","-"))),ROUND(VALUE(SUBSTITUTE(実質収支比率等に係る経年分析!J$49,"▲","-")),2),NA())</f>
        <v>35.93</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7.0000000000000007E-2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0.02</v>
      </c>
    </row>
    <row r="33" spans="1:16" x14ac:dyDescent="0.2">
      <c r="A33" s="157" t="str">
        <f>IF(連結実質赤字比率に係る赤字・黒字の構成分析!C$37="",NA(),連結実質赤字比率に係る赤字・黒字の構成分析!C$37)</f>
        <v>農業集落排水事業及び個別排水処理施設整備事業特別会計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0.1</v>
      </c>
    </row>
    <row r="34" spans="1:16" x14ac:dyDescent="0.2">
      <c r="A34" s="157" t="str">
        <f>IF(連結実質赤字比率に係る赤字・黒字の構成分析!C$36="",NA(),連結実質赤字比率に係る赤字・黒字の構成分析!C$36)</f>
        <v>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0.42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0.46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0.23</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0.25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0.27</v>
      </c>
    </row>
    <row r="35" spans="1:16" x14ac:dyDescent="0.2">
      <c r="A35" s="157" t="str">
        <f>IF(連結実質赤字比率に係る赤字・黒字の構成分析!C$35="",NA(),連結実質赤字比率に係る赤字・黒字の構成分析!C$35)</f>
        <v>介護保険特別会計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0.76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1.06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1.36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1.25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0.3</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9.89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10.62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8.2100000000000009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8.9600000000000009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13.92</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105</v>
      </c>
      <c r="E42" s="158"/>
      <c r="F42" s="158"/>
      <c r="G42" s="158">
        <f>'実質公債費比率（分子）の構造'!L$52</f>
        <v>102</v>
      </c>
      <c r="H42" s="158"/>
      <c r="I42" s="158"/>
      <c r="J42" s="158">
        <f>'実質公債費比率（分子）の構造'!M$52</f>
        <v>96</v>
      </c>
      <c r="K42" s="158"/>
      <c r="L42" s="158"/>
      <c r="M42" s="158">
        <f>'実質公債費比率（分子）の構造'!N$52</f>
        <v>85</v>
      </c>
      <c r="N42" s="158"/>
      <c r="O42" s="158"/>
      <c r="P42" s="158">
        <f>'実質公債費比率（分子）の構造'!O$52</f>
        <v>68</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40</v>
      </c>
      <c r="C46" s="158"/>
      <c r="D46" s="158"/>
      <c r="E46" s="158">
        <f>'実質公債費比率（分子）の構造'!L$48</f>
        <v>40</v>
      </c>
      <c r="F46" s="158"/>
      <c r="G46" s="158"/>
      <c r="H46" s="158">
        <f>'実質公債費比率（分子）の構造'!M$48</f>
        <v>40</v>
      </c>
      <c r="I46" s="158"/>
      <c r="J46" s="158"/>
      <c r="K46" s="158">
        <f>'実質公債費比率（分子）の構造'!N$48</f>
        <v>36</v>
      </c>
      <c r="L46" s="158"/>
      <c r="M46" s="158"/>
      <c r="N46" s="158">
        <f>'実質公債費比率（分子）の構造'!O$48</f>
        <v>28</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t="str">
        <f>'実質公債費比率（分子）の構造'!K$45</f>
        <v>-</v>
      </c>
      <c r="C49" s="158"/>
      <c r="D49" s="158"/>
      <c r="E49" s="158" t="str">
        <f>'実質公債費比率（分子）の構造'!L$45</f>
        <v>-</v>
      </c>
      <c r="F49" s="158"/>
      <c r="G49" s="158"/>
      <c r="H49" s="158" t="str">
        <f>'実質公債費比率（分子）の構造'!M$45</f>
        <v>-</v>
      </c>
      <c r="I49" s="158"/>
      <c r="J49" s="158"/>
      <c r="K49" s="158" t="str">
        <f>'実質公債費比率（分子）の構造'!N$45</f>
        <v>-</v>
      </c>
      <c r="L49" s="158"/>
      <c r="M49" s="158"/>
      <c r="N49" s="158" t="str">
        <f>'実質公債費比率（分子）の構造'!O$45</f>
        <v>-</v>
      </c>
      <c r="O49" s="158"/>
      <c r="P49" s="158"/>
    </row>
    <row r="50" spans="1:16" x14ac:dyDescent="0.2">
      <c r="A50" s="158" t="s">
        <v>67</v>
      </c>
      <c r="B50" s="158" t="e">
        <f>NA()</f>
        <v>#N/A</v>
      </c>
      <c r="C50" s="158">
        <f>IF(ISNUMBER('実質公債費比率（分子）の構造'!K$53),'実質公債費比率（分子）の構造'!K$53,NA())</f>
        <v>-65</v>
      </c>
      <c r="D50" s="158" t="e">
        <f>NA()</f>
        <v>#N/A</v>
      </c>
      <c r="E50" s="158" t="e">
        <f>NA()</f>
        <v>#N/A</v>
      </c>
      <c r="F50" s="158">
        <f>IF(ISNUMBER('実質公債費比率（分子）の構造'!L$53),'実質公債費比率（分子）の構造'!L$53,NA())</f>
        <v>-62</v>
      </c>
      <c r="G50" s="158" t="e">
        <f>NA()</f>
        <v>#N/A</v>
      </c>
      <c r="H50" s="158" t="e">
        <f>NA()</f>
        <v>#N/A</v>
      </c>
      <c r="I50" s="158">
        <f>IF(ISNUMBER('実質公債費比率（分子）の構造'!M$53),'実質公債費比率（分子）の構造'!M$53,NA())</f>
        <v>-56</v>
      </c>
      <c r="J50" s="158" t="e">
        <f>NA()</f>
        <v>#N/A</v>
      </c>
      <c r="K50" s="158" t="e">
        <f>NA()</f>
        <v>#N/A</v>
      </c>
      <c r="L50" s="158">
        <f>IF(ISNUMBER('実質公債費比率（分子）の構造'!N$53),'実質公債費比率（分子）の構造'!N$53,NA())</f>
        <v>-49</v>
      </c>
      <c r="M50" s="158" t="e">
        <f>NA()</f>
        <v>#N/A</v>
      </c>
      <c r="N50" s="158" t="e">
        <f>NA()</f>
        <v>#N/A</v>
      </c>
      <c r="O50" s="158">
        <f>IF(ISNUMBER('実質公債費比率（分子）の構造'!O$53),'実質公債費比率（分子）の構造'!O$53,NA())</f>
        <v>-40</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496</v>
      </c>
      <c r="E56" s="157"/>
      <c r="F56" s="157"/>
      <c r="G56" s="157">
        <f>'将来負担比率（分子）の構造'!J$52</f>
        <v>415</v>
      </c>
      <c r="H56" s="157"/>
      <c r="I56" s="157"/>
      <c r="J56" s="157">
        <f>'将来負担比率（分子）の構造'!K$52</f>
        <v>339</v>
      </c>
      <c r="K56" s="157"/>
      <c r="L56" s="157"/>
      <c r="M56" s="157">
        <f>'将来負担比率（分子）の構造'!L$52</f>
        <v>271</v>
      </c>
      <c r="N56" s="157"/>
      <c r="O56" s="157"/>
      <c r="P56" s="157">
        <f>'将来負担比率（分子）の構造'!M$52</f>
        <v>207</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5938</v>
      </c>
      <c r="E58" s="157"/>
      <c r="F58" s="157"/>
      <c r="G58" s="157">
        <f>'将来負担比率（分子）の構造'!J$50</f>
        <v>6639</v>
      </c>
      <c r="H58" s="157"/>
      <c r="I58" s="157"/>
      <c r="J58" s="157">
        <f>'将来負担比率（分子）の構造'!K$50</f>
        <v>7811</v>
      </c>
      <c r="K58" s="157"/>
      <c r="L58" s="157"/>
      <c r="M58" s="157">
        <f>'将来負担比率（分子）の構造'!L$50</f>
        <v>8744</v>
      </c>
      <c r="N58" s="157"/>
      <c r="O58" s="157"/>
      <c r="P58" s="157">
        <f>'将来負担比率（分子）の構造'!M$50</f>
        <v>9800</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565</v>
      </c>
      <c r="C62" s="157"/>
      <c r="D62" s="157"/>
      <c r="E62" s="157">
        <f>'将来負担比率（分子）の構造'!J$45</f>
        <v>539</v>
      </c>
      <c r="F62" s="157"/>
      <c r="G62" s="157"/>
      <c r="H62" s="157">
        <f>'将来負担比率（分子）の構造'!K$45</f>
        <v>612</v>
      </c>
      <c r="I62" s="157"/>
      <c r="J62" s="157"/>
      <c r="K62" s="157">
        <f>'将来負担比率（分子）の構造'!L$45</f>
        <v>521</v>
      </c>
      <c r="L62" s="157"/>
      <c r="M62" s="157"/>
      <c r="N62" s="157">
        <f>'将来負担比率（分子）の構造'!M$45</f>
        <v>618</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182</v>
      </c>
      <c r="C64" s="157"/>
      <c r="D64" s="157"/>
      <c r="E64" s="157">
        <f>'将来負担比率（分子）の構造'!J$43</f>
        <v>147</v>
      </c>
      <c r="F64" s="157"/>
      <c r="G64" s="157"/>
      <c r="H64" s="157">
        <f>'将来負担比率（分子）の構造'!K$43</f>
        <v>110</v>
      </c>
      <c r="I64" s="157"/>
      <c r="J64" s="157"/>
      <c r="K64" s="157">
        <f>'将来負担比率（分子）の構造'!L$43</f>
        <v>77</v>
      </c>
      <c r="L64" s="157"/>
      <c r="M64" s="157"/>
      <c r="N64" s="157">
        <f>'将来負担比率（分子）の構造'!M$43</f>
        <v>51</v>
      </c>
      <c r="O64" s="157"/>
      <c r="P64" s="157"/>
    </row>
    <row r="65" spans="1:16" x14ac:dyDescent="0.2">
      <c r="A65" s="157" t="s">
        <v>32</v>
      </c>
      <c r="B65" s="157">
        <f>'将来負担比率（分子）の構造'!I$42</f>
        <v>35</v>
      </c>
      <c r="C65" s="157"/>
      <c r="D65" s="157"/>
      <c r="E65" s="157">
        <f>'将来負担比率（分子）の構造'!J$42</f>
        <v>22</v>
      </c>
      <c r="F65" s="157"/>
      <c r="G65" s="157"/>
      <c r="H65" s="157">
        <f>'将来負担比率（分子）の構造'!K$42</f>
        <v>19</v>
      </c>
      <c r="I65" s="157"/>
      <c r="J65" s="157"/>
      <c r="K65" s="157">
        <f>'将来負担比率（分子）の構造'!L$42</f>
        <v>37</v>
      </c>
      <c r="L65" s="157"/>
      <c r="M65" s="157"/>
      <c r="N65" s="157">
        <f>'将来負担比率（分子）の構造'!M$42</f>
        <v>24</v>
      </c>
      <c r="O65" s="157"/>
      <c r="P65" s="157"/>
    </row>
    <row r="66" spans="1:16" x14ac:dyDescent="0.2">
      <c r="A66" s="157" t="s">
        <v>31</v>
      </c>
      <c r="B66" s="157" t="str">
        <f>'将来負担比率（分子）の構造'!I$41</f>
        <v>-</v>
      </c>
      <c r="C66" s="157"/>
      <c r="D66" s="157"/>
      <c r="E66" s="157" t="str">
        <f>'将来負担比率（分子）の構造'!J$41</f>
        <v>-</v>
      </c>
      <c r="F66" s="157"/>
      <c r="G66" s="157"/>
      <c r="H66" s="157" t="str">
        <f>'将来負担比率（分子）の構造'!K$41</f>
        <v>-</v>
      </c>
      <c r="I66" s="157"/>
      <c r="J66" s="157"/>
      <c r="K66" s="157" t="str">
        <f>'将来負担比率（分子）の構造'!L$41</f>
        <v>-</v>
      </c>
      <c r="L66" s="157"/>
      <c r="M66" s="157"/>
      <c r="N66" s="157" t="str">
        <f>'将来負担比率（分子）の構造'!M$41</f>
        <v>-</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7811</v>
      </c>
      <c r="C72" s="161">
        <f>基金残高に係る経年分析!G55</f>
        <v>8744</v>
      </c>
      <c r="D72" s="161">
        <f>基金残高に係る経年分析!H55</f>
        <v>9800</v>
      </c>
    </row>
    <row r="73" spans="1:16" x14ac:dyDescent="0.2">
      <c r="A73" s="160" t="s">
        <v>74</v>
      </c>
      <c r="B73" s="161" t="str">
        <f>基金残高に係る経年分析!F56</f>
        <v>-</v>
      </c>
      <c r="C73" s="161" t="str">
        <f>基金残高に係る経年分析!G56</f>
        <v>-</v>
      </c>
      <c r="D73" s="161" t="str">
        <f>基金残高に係る経年分析!H56</f>
        <v>-</v>
      </c>
    </row>
    <row r="74" spans="1:16" x14ac:dyDescent="0.2">
      <c r="A74" s="160" t="s">
        <v>75</v>
      </c>
      <c r="B74" s="161">
        <f>基金残高に係る経年分析!F57</f>
        <v>6966</v>
      </c>
      <c r="C74" s="161">
        <f>基金残高に係る経年分析!G57</f>
        <v>5874</v>
      </c>
      <c r="D74" s="161">
        <f>基金残高に係る経年分析!H57</f>
        <v>5708</v>
      </c>
    </row>
  </sheetData>
  <sheetProtection algorithmName="SHA-512" hashValue="kY2nAzLkxVCM7c0hugi2jbfo3cN4XJlXCYLSDeLeibm9QFgMEATcdERuox2xRRQIc249tNQOekqP1J43Znve+A==" saltValue="Kus3xaQ11ZjA7i7z5cEJL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新潟県</cp:lastModifiedBy>
  <cp:lastPrinted>2026-03-18T01:10:03Z</cp:lastPrinted>
  <dcterms:created xsi:type="dcterms:W3CDTF">2026-02-26T09:41:52Z</dcterms:created>
  <dcterms:modified xsi:type="dcterms:W3CDTF">2026-09-28T04:59:22Z</dcterms:modified>
  <cp:category/>
</cp:coreProperties>
</file>