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8EBCDF83-B2BA-4DCA-B684-D72337149E46}" xr6:coauthVersionLast="47" xr6:coauthVersionMax="47" xr10:uidLastSave="{00000000-0000-0000-0000-000000000000}"/>
  <bookViews>
    <workbookView xWindow="-23148" yWindow="-108" windowWidth="23256" windowHeight="12456" tabRatio="8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AM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E34" i="10"/>
  <c r="BE35" i="10" s="1"/>
  <c r="BW34" i="10" l="1"/>
  <c r="BW35" i="10" l="1"/>
  <c r="BW36" i="10" s="1"/>
  <c r="BW37" i="10" s="1"/>
  <c r="BW38" i="10" s="1"/>
  <c r="BW39" i="10" s="1"/>
  <c r="BW40" i="10" s="1"/>
  <c r="BW41" i="10" s="1"/>
  <c r="BW42" i="10" s="1"/>
  <c r="BW43" i="10" s="1"/>
  <c r="CO34" i="10" l="1"/>
</calcChain>
</file>

<file path=xl/sharedStrings.xml><?xml version="1.0" encoding="utf-8"?>
<sst xmlns="http://schemas.openxmlformats.org/spreadsheetml/2006/main" count="1196" uniqueCount="577">
  <si>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</si>
  <si>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</si>
  <si>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</si>
  <si>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</si>
  <si>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</si>
  <si>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</si>
  <si>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</si>
  <si>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</si>
  <si>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</si>
  <si>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</si>
  <si>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</si>
  <si>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</si>
  <si>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</si>
  <si>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</si>
  <si>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</si>
  <si>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</si>
  <si>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</si>
  <si>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</si>
  <si>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</si>
  <si>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</si>
  <si>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</si>
  <si>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</si>
  <si>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</si>
  <si>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</si>
  <si>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</si>
  <si>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</si>
  <si>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</si>
  <si>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</si>
  <si>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</si>
  <si>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</si>
  <si>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</si>
  <si>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</si>
  <si>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</si>
  <si>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</si>
  <si>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</si>
  <si>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</si>
  <si>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</si>
  <si>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</si>
  <si>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</si>
  <si>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</si>
  <si>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</si>
  <si>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</si>
  <si>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</si>
  <si>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</si>
  <si>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</si>
  <si>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</si>
  <si>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</si>
  <si>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</si>
  <si>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</si>
  <si>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</si>
  <si>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</si>
  <si>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</si>
  <si>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</si>
  <si>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</si>
  <si>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</si>
  <si>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</si>
  <si>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</si>
  <si>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</si>
  <si>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</si>
  <si>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</si>
  <si>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</si>
  <si>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</si>
  <si>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</si>
  <si>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</si>
  <si>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</si>
  <si>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</si>
  <si>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</si>
  <si>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</si>
  <si>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</si>
  <si>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</si>
  <si>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</si>
  <si>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</si>
  <si>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</si>
  <si>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</si>
  <si>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</si>
  <si>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</si>
  <si>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</si>
  <si>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</si>
  <si>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</si>
  <si>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</si>
  <si>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</si>
  <si>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</si>
  <si>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</si>
  <si>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</si>
  <si>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</si>
  <si>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</si>
  <si>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</si>
  <si>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</si>
  <si>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</si>
  <si>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</si>
  <si>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</si>
  <si>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</si>
  <si>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</si>
  <si>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</si>
  <si>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粟島浦村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</si>
  <si>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</si>
  <si>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</si>
  <si>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</si>
  <si>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</si>
  <si>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</si>
  <si>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</si>
  <si>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</si>
  <si>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</si>
  <si>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</si>
  <si>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</si>
  <si>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</si>
  <si>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</si>
  <si>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</si>
  <si>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</si>
  <si>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</si>
  <si>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</si>
  <si>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</si>
  <si>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</si>
  <si>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</si>
  <si>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</si>
  <si>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</si>
  <si>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</si>
  <si>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</si>
  <si>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</si>
  <si>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</si>
  <si>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</si>
  <si>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</si>
  <si>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</si>
  <si>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</si>
  <si>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</si>
  <si>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</si>
  <si>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</si>
  <si>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</si>
  <si>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</si>
  <si>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</si>
  <si>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</si>
  <si>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</si>
  <si>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</si>
  <si>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</si>
  <si>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</si>
  <si>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</si>
  <si>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</si>
  <si>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</si>
  <si>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</si>
  <si>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</si>
  <si>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</si>
  <si>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</si>
  <si>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</si>
  <si>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</si>
  <si>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</si>
  <si>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</si>
  <si>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</si>
  <si>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</si>
  <si>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</si>
  <si>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</si>
  <si>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</si>
  <si>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</si>
  <si>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</si>
  <si>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</si>
  <si>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</si>
  <si>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</si>
  <si>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</si>
  <si>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</si>
  <si>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</si>
  <si>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</si>
  <si>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</si>
  <si>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</si>
  <si>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</si>
  <si>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</si>
  <si>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</si>
  <si>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</si>
  <si>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</si>
  <si>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</si>
  <si>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</si>
  <si>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</si>
  <si>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</si>
  <si>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</si>
  <si>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</si>
  <si>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</si>
  <si>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</si>
  <si>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</si>
  <si>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</si>
  <si>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</si>
  <si>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</si>
  <si>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</si>
  <si>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</si>
  <si>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</si>
  <si>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</si>
  <si>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</si>
  <si>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</si>
  <si>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</si>
  <si>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</si>
  <si>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</si>
  <si>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</si>
  <si>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</si>
  <si>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</si>
  <si>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</si>
  <si>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</si>
  <si>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</si>
  <si>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</si>
  <si>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</si>
  <si>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</si>
  <si>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</si>
  <si>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</si>
  <si>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</si>
  <si>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</si>
  <si>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</si>
  <si>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</si>
  <si>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</si>
  <si>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新潟県粟島浦村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</si>
  <si>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</si>
  <si>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</si>
  <si>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</si>
  <si>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</si>
  <si>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</si>
  <si>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</si>
  <si>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</si>
  <si>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</si>
  <si>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</si>
  <si>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</si>
  <si>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</si>
  <si>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</si>
  <si>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</si>
  <si>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</si>
  <si>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</si>
  <si>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</si>
  <si>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</si>
  <si>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</si>
  <si>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</si>
  <si>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</si>
  <si>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</si>
  <si>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</si>
  <si>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</si>
  <si>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</si>
  <si>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</si>
  <si>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</si>
  <si>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</si>
  <si>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</si>
  <si>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</si>
  <si>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</si>
  <si>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</si>
  <si>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</si>
  <si>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</si>
  <si>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</si>
  <si>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</si>
  <si>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</si>
  <si>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</si>
  <si>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</si>
  <si>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</si>
  <si>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</si>
  <si>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</si>
  <si>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</si>
  <si>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</si>
  <si>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</si>
  <si>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</si>
  <si>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</si>
  <si>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</si>
  <si>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</si>
  <si>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</si>
  <si>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</si>
  <si>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</si>
  <si>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</si>
  <si>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</si>
  <si>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</si>
  <si>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</si>
  <si>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</si>
  <si>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</si>
  <si>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</si>
  <si>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</si>
  <si>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</si>
  <si>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</si>
  <si>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</si>
  <si>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</si>
  <si>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</si>
  <si>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</si>
  <si>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</si>
  <si>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</si>
  <si>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</si>
  <si>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</si>
  <si>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</si>
  <si>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</si>
  <si>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</si>
  <si>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</si>
  <si>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</si>
  <si>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</si>
  <si>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</si>
  <si>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</si>
  <si>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</si>
  <si>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</si>
  <si>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</si>
  <si>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</si>
  <si>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</si>
  <si>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</si>
  <si>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</si>
  <si>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</si>
  <si>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</si>
  <si>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</si>
  <si>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</si>
  <si>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</si>
  <si>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</si>
  <si>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</si>
  <si>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</si>
  <si>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</si>
  <si>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</si>
  <si>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</si>
  <si>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</si>
  <si>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</si>
  <si>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</si>
  <si>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</si>
  <si>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</si>
  <si>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</si>
  <si>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</si>
  <si>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</si>
  <si>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</si>
  <si>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</si>
  <si>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</si>
  <si>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</si>
  <si>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</si>
  <si>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</si>
  <si>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</si>
  <si>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</si>
  <si>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</si>
  <si>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</si>
  <si>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</si>
  <si>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</si>
  <si>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</si>
  <si>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</si>
  <si>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</si>
  <si>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</si>
  <si>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</si>
  <si>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</si>
  <si>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</si>
  <si>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</si>
  <si>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</si>
  <si>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</si>
  <si>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</si>
  <si>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</si>
  <si>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</si>
  <si>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</si>
  <si>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</si>
  <si>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</si>
  <si>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</si>
  <si>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</si>
  <si>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</si>
  <si>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</si>
  <si>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</si>
  <si>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</si>
  <si>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</si>
  <si>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</si>
  <si>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</si>
  <si>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</si>
  <si>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</si>
  <si>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</si>
  <si>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</si>
  <si>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</si>
  <si>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</si>
  <si>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</si>
  <si>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</si>
  <si>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</si>
  <si>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</si>
  <si>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新潟県粟島浦村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</si>
  <si>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</si>
  <si>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</si>
  <si>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</si>
  <si>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</si>
  <si>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</si>
  <si>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</si>
  <si>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</si>
  <si>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</si>
  <si>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</si>
  <si>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</si>
  <si>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</si>
  <si>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</si>
  <si>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</si>
  <si>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</si>
  <si>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</si>
  <si>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</si>
  <si>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</si>
  <si>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</si>
  <si>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</si>
  <si>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</si>
  <si>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交流活性化事業特別会計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</si>
  <si>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</si>
  <si>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</si>
  <si>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</si>
  <si>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</si>
  <si>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</si>
  <si>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</si>
  <si>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</si>
  <si>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</si>
  <si>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</si>
  <si>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</si>
  <si>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</si>
  <si>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</si>
  <si>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</si>
  <si>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</si>
  <si>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</si>
  <si>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</si>
  <si>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</si>
  <si>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</si>
  <si>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</si>
  <si>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</si>
  <si>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</si>
  <si>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</si>
  <si>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</si>
  <si>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</si>
  <si>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</si>
  <si>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</si>
  <si>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</si>
  <si>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</si>
  <si>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</si>
  <si>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</si>
  <si>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</si>
  <si>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</si>
  <si>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</si>
  <si>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</si>
  <si>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</si>
  <si>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</si>
  <si>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</si>
  <si>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</si>
  <si>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</si>
  <si>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</si>
  <si>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</si>
  <si>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</si>
  <si>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</si>
  <si>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</si>
  <si>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</si>
  <si>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</si>
  <si>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</si>
  <si>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</si>
  <si>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</si>
  <si>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</si>
  <si>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</si>
  <si>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</si>
  <si>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</si>
  <si>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</si>
  <si>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</si>
  <si>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</si>
  <si>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</si>
  <si>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</si>
  <si>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</si>
  <si>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</si>
  <si>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</si>
  <si>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</si>
  <si>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</si>
  <si>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</si>
  <si>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</si>
  <si>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</si>
  <si>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</si>
  <si>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</si>
  <si>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</si>
  <si>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</si>
  <si>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</si>
  <si>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</si>
  <si>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</si>
  <si>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</si>
  <si>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</si>
  <si>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</si>
  <si>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</si>
  <si>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</si>
  <si>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</si>
  <si>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</si>
  <si>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</si>
  <si>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</si>
  <si>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</si>
  <si>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</si>
  <si>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</si>
  <si>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</si>
  <si>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</si>
  <si>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</si>
  <si>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</si>
  <si>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</si>
  <si>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</si>
  <si>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</si>
  <si>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</si>
  <si>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</si>
  <si>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</si>
  <si>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</si>
  <si>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</si>
  <si>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</si>
  <si>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</si>
  <si>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</si>
  <si>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</si>
  <si>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</si>
  <si>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</si>
  <si>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</si>
  <si>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</si>
  <si>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</si>
  <si>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</si>
  <si>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</si>
  <si>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</si>
  <si>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</si>
  <si>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</si>
  <si>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</si>
  <si>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</si>
  <si>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</si>
  <si>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</si>
  <si>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</si>
  <si>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</si>
  <si>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</si>
  <si>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</si>
  <si>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</si>
  <si>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</si>
  <si>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</si>
  <si>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</si>
  <si>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</si>
  <si>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</si>
  <si>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</si>
  <si>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</si>
  <si>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</si>
  <si>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</si>
  <si>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</si>
  <si>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</si>
  <si>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</si>
  <si>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</si>
  <si>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</si>
  <si>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</si>
  <si>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</si>
  <si>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</si>
  <si>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</si>
  <si>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</si>
  <si>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</si>
  <si>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</si>
  <si>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</si>
  <si>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</si>
  <si>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</si>
  <si>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</si>
  <si>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</si>
  <si>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</si>
  <si>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</si>
  <si>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</si>
  <si>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</si>
  <si>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</si>
  <si>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</si>
  <si>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</si>
  <si>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</si>
  <si>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5.11</t>
  </si>
  <si>
    <t>▲ 17.50</t>
  </si>
  <si>
    <t>一般会計</t>
  </si>
  <si>
    <t>介護保険特別会計</t>
  </si>
  <si>
    <t>交流活性化事業特別会計</t>
  </si>
  <si>
    <t>国民健康保険特別会計</t>
  </si>
  <si>
    <t>簡易水道事業特別会計</t>
  </si>
  <si>
    <t>後期高齢者医療特別会計</t>
  </si>
  <si>
    <t>集落排水事業特別会計</t>
  </si>
  <si>
    <t>その他会計（赤字）</t>
  </si>
  <si>
    <t>その他会計（黒字）</t>
  </si>
  <si>
    <t>R02</t>
    <phoneticPr fontId="5"/>
  </si>
  <si>
    <t>R03</t>
    <phoneticPr fontId="5"/>
  </si>
  <si>
    <t>R04</t>
    <phoneticPr fontId="5"/>
  </si>
  <si>
    <t>R05</t>
    <phoneticPr fontId="5"/>
  </si>
  <si>
    <t>R06</t>
    <phoneticPr fontId="5"/>
  </si>
  <si>
    <t>新潟県市町村総合事務組合【一般会計】</t>
  </si>
  <si>
    <t>新潟県市町村総合事務組合【職員退職手当支給事業特別会計】</t>
  </si>
  <si>
    <t>新潟県市町村総合事務組合【消防団員等公務災害補償事業特別会計】</t>
  </si>
  <si>
    <t>新潟県市町村総合事務組合【消防賞じゅつ金等支給事業特別会計】</t>
  </si>
  <si>
    <t>新潟県市町村総合事務組合【非常勤職員公務災害補償等事業特別会計】</t>
  </si>
  <si>
    <t>新潟県市町村総合事務組合【交通災害共済事業特別会計】</t>
  </si>
  <si>
    <t>新潟県後期高齢者医療広域連合【一般会計】</t>
  </si>
  <si>
    <t>新潟県後期高齢者医療広域連合【後期高齢者医療特別会計】</t>
  </si>
  <si>
    <t>下越福祉行政組合【一般会計】</t>
  </si>
  <si>
    <t>下越福祉行政組合【老人ホーム特別会計】</t>
  </si>
  <si>
    <t>下越福祉行政組合【保健施設特別会計】</t>
  </si>
  <si>
    <t>○</t>
    <phoneticPr fontId="2"/>
  </si>
  <si>
    <t>粟島汽船株式会社</t>
    <phoneticPr fontId="2"/>
  </si>
  <si>
    <t>-</t>
    <phoneticPr fontId="2"/>
  </si>
  <si>
    <t>開発整備基金</t>
    <phoneticPr fontId="5"/>
  </si>
  <si>
    <t>地域福祉基金</t>
    <phoneticPr fontId="5"/>
  </si>
  <si>
    <t>ふるさと創生基金</t>
    <phoneticPr fontId="5"/>
  </si>
  <si>
    <t>土地開発基金</t>
    <phoneticPr fontId="5"/>
  </si>
  <si>
    <t>ふるさと粟島応援基金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</si>
  <si>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</si>
  <si>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</si>
  <si>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有形固定資産減価償却率については、平成29年度以降、継続して釜谷漁港における防波堤等の機能保全工事を行っていることから、類似団体平均値に比べて低くなっている。
将来負担比率については、村債残高は増加傾向にあるものの、基準財政需要額に算入されるものが多いことや基金残高が比較的多いことなどから、将来負担額に対する財源が多く、算定なしとなった。
今後、公共施設の長寿命化等により有形固定資産減価償却率の低下が想定される一方で、老朽化した施設の改修のための地方債の発行や基金の取崩しが避けられない状況となるため、将来負担費比率については上昇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</si>
  <si>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</si>
  <si>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</si>
  <si>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</si>
  <si>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</si>
  <si>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</si>
  <si>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</si>
  <si>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単年度ベースで6.0％となり、類似団体平均値を2.0ポイント下回っている。ただし、令和3年度に実施した光ファイバーケーブル敷設工事、令和5年度に実施した公営住宅整備工事、令和6～7年度にかけて実施した教員住宅建築工事等、過去に実施した投資的事業による村債の償還が始まることで、今後は実質公債費比率が上昇していく見込みである。そのため、これまで以上に公債費の適正化や基金の計画的積立てに取り組んでいくことで、実質公債費比率の改善に努めていく。</t>
    <rPh sb="13" eb="16">
      <t>タンネンド</t>
    </rPh>
    <rPh sb="98" eb="100">
      <t>レイワ</t>
    </rPh>
    <rPh sb="103" eb="105">
      <t>ネンド</t>
    </rPh>
    <rPh sb="109" eb="111">
      <t>ジッシ</t>
    </rPh>
    <rPh sb="113" eb="115">
      <t>キョウイン</t>
    </rPh>
    <rPh sb="115" eb="117">
      <t>ジュウタク</t>
    </rPh>
    <rPh sb="117" eb="119">
      <t>ケンチク</t>
    </rPh>
    <rPh sb="119" eb="121">
      <t>コウジ</t>
    </rPh>
    <rPh sb="123" eb="125">
      <t>カコ</t>
    </rPh>
    <rPh sb="126" eb="128">
      <t>ジッシ</t>
    </rPh>
    <rPh sb="130" eb="133">
      <t>トウシテキ</t>
    </rPh>
    <rPh sb="133" eb="135">
      <t>ジギョウ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</si>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</sst>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8C80165-6931-40A4-9916-6CA6C4330B0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D23-4E56-BE46-3465A3CC43D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611049</c:v>
                </c:pt>
                <c:pt idx="1">
                  <c:v>5533589</c:v>
                </c:pt>
                <c:pt idx="2">
                  <c:v>716602</c:v>
                </c:pt>
                <c:pt idx="3">
                  <c:v>1582830</c:v>
                </c:pt>
                <c:pt idx="4">
                  <c:v>1160385</c:v>
                </c:pt>
              </c:numCache>
            </c:numRef>
          </c:val>
          <c:smooth val="0"/>
          <c:extLst>
            <c:ext xmlns:c16="http://schemas.microsoft.com/office/drawing/2014/chart" uri="{C3380CC4-5D6E-409C-BE32-E72D297353CC}">
              <c16:uniqueId val="{00000001-2D23-4E56-BE46-3465A3CC43D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38.44</c:v>
                </c:pt>
                <c:pt idx="1">
                  <c:v>60.62</c:v>
                </c:pt>
                <c:pt idx="2">
                  <c:v>63.42</c:v>
                </c:pt>
                <c:pt idx="3">
                  <c:v>61.56</c:v>
                </c:pt>
                <c:pt idx="4">
                  <c:v>46.3</c:v>
                </c:pt>
              </c:numCache>
            </c:numRef>
          </c:val>
          <c:extLst>
            <c:ext xmlns:c16="http://schemas.microsoft.com/office/drawing/2014/chart" uri="{C3380CC4-5D6E-409C-BE32-E72D297353CC}">
              <c16:uniqueId val="{00000000-5486-4D6E-AE2B-EDC607E19D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57.79</c:v>
                </c:pt>
                <c:pt idx="1">
                  <c:v>54.55</c:v>
                </c:pt>
                <c:pt idx="2">
                  <c:v>65.05</c:v>
                </c:pt>
                <c:pt idx="3">
                  <c:v>57.63</c:v>
                </c:pt>
                <c:pt idx="4">
                  <c:v>59.72</c:v>
                </c:pt>
              </c:numCache>
            </c:numRef>
          </c:val>
          <c:extLst>
            <c:ext xmlns:c16="http://schemas.microsoft.com/office/drawing/2014/chart" uri="{C3380CC4-5D6E-409C-BE32-E72D297353CC}">
              <c16:uniqueId val="{00000001-5486-4D6E-AE2B-EDC607E19D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9.9700000000000006</c:v>
                </c:pt>
                <c:pt idx="1">
                  <c:v>36.42</c:v>
                </c:pt>
                <c:pt idx="2">
                  <c:v>12.36</c:v>
                </c:pt>
                <c:pt idx="3">
                  <c:v>-5.1100000000000003</c:v>
                </c:pt>
                <c:pt idx="4">
                  <c:v>-17.5</c:v>
                </c:pt>
              </c:numCache>
            </c:numRef>
          </c:val>
          <c:smooth val="0"/>
          <c:extLst>
            <c:ext xmlns:c16="http://schemas.microsoft.com/office/drawing/2014/chart" uri="{C3380CC4-5D6E-409C-BE32-E72D297353CC}">
              <c16:uniqueId val="{00000002-5486-4D6E-AE2B-EDC607E19D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73D-4A9E-A37F-CC5A1124E9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3D-4A9E-A37F-CC5A1124E9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3D-4A9E-A37F-CC5A1124E907}"/>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0.47</c:v>
                </c:pt>
                <c:pt idx="2">
                  <c:v>#N/A</c:v>
                </c:pt>
                <c:pt idx="3">
                  <c:v>0.61</c:v>
                </c:pt>
                <c:pt idx="4">
                  <c:v>#N/A</c:v>
                </c:pt>
                <c:pt idx="5">
                  <c:v>0.95</c:v>
                </c:pt>
                <c:pt idx="6">
                  <c:v>#N/A</c:v>
                </c:pt>
                <c:pt idx="7">
                  <c:v>0.7</c:v>
                </c:pt>
                <c:pt idx="8">
                  <c:v>#N/A</c:v>
                </c:pt>
                <c:pt idx="9">
                  <c:v>0.16</c:v>
                </c:pt>
              </c:numCache>
            </c:numRef>
          </c:val>
          <c:extLst>
            <c:ext xmlns:c16="http://schemas.microsoft.com/office/drawing/2014/chart" uri="{C3380CC4-5D6E-409C-BE32-E72D297353CC}">
              <c16:uniqueId val="{00000003-B73D-4A9E-A37F-CC5A1124E90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0.4</c:v>
                </c:pt>
                <c:pt idx="4">
                  <c:v>#N/A</c:v>
                </c:pt>
                <c:pt idx="5">
                  <c:v>1.04</c:v>
                </c:pt>
                <c:pt idx="6">
                  <c:v>#N/A</c:v>
                </c:pt>
                <c:pt idx="7">
                  <c:v>0.36</c:v>
                </c:pt>
                <c:pt idx="8">
                  <c:v>#N/A</c:v>
                </c:pt>
                <c:pt idx="9">
                  <c:v>0.46</c:v>
                </c:pt>
              </c:numCache>
            </c:numRef>
          </c:val>
          <c:extLst>
            <c:ext xmlns:c16="http://schemas.microsoft.com/office/drawing/2014/chart" uri="{C3380CC4-5D6E-409C-BE32-E72D297353CC}">
              <c16:uniqueId val="{00000004-B73D-4A9E-A37F-CC5A1124E907}"/>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c:v>
                </c:pt>
                <c:pt idx="2">
                  <c:v>#N/A</c:v>
                </c:pt>
                <c:pt idx="3">
                  <c:v>0.9</c:v>
                </c:pt>
                <c:pt idx="4">
                  <c:v>#N/A</c:v>
                </c:pt>
                <c:pt idx="5">
                  <c:v>1.55</c:v>
                </c:pt>
                <c:pt idx="6">
                  <c:v>#N/A</c:v>
                </c:pt>
                <c:pt idx="7">
                  <c:v>0.74</c:v>
                </c:pt>
                <c:pt idx="8">
                  <c:v>#N/A</c:v>
                </c:pt>
                <c:pt idx="9">
                  <c:v>0.8</c:v>
                </c:pt>
              </c:numCache>
            </c:numRef>
          </c:val>
          <c:extLst>
            <c:ext xmlns:c16="http://schemas.microsoft.com/office/drawing/2014/chart" uri="{C3380CC4-5D6E-409C-BE32-E72D297353CC}">
              <c16:uniqueId val="{00000005-B73D-4A9E-A37F-CC5A1124E90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2.0499999999999998</c:v>
                </c:pt>
                <c:pt idx="2">
                  <c:v>#N/A</c:v>
                </c:pt>
                <c:pt idx="3">
                  <c:v>0.43</c:v>
                </c:pt>
                <c:pt idx="4">
                  <c:v>#N/A</c:v>
                </c:pt>
                <c:pt idx="5">
                  <c:v>0.03</c:v>
                </c:pt>
                <c:pt idx="6">
                  <c:v>#N/A</c:v>
                </c:pt>
                <c:pt idx="7">
                  <c:v>0.28999999999999998</c:v>
                </c:pt>
                <c:pt idx="8">
                  <c:v>#N/A</c:v>
                </c:pt>
                <c:pt idx="9">
                  <c:v>0.88</c:v>
                </c:pt>
              </c:numCache>
            </c:numRef>
          </c:val>
          <c:extLst>
            <c:ext xmlns:c16="http://schemas.microsoft.com/office/drawing/2014/chart" uri="{C3380CC4-5D6E-409C-BE32-E72D297353CC}">
              <c16:uniqueId val="{00000006-B73D-4A9E-A37F-CC5A1124E907}"/>
            </c:ext>
          </c:extLst>
        </c:ser>
        <c:ser>
          <c:idx val="7"/>
          <c:order val="7"/>
          <c:tx>
            <c:strRef>
              <c:f>データシート!$A$34</c:f>
              <c:strCache>
                <c:ptCount val="1"/>
                <c:pt idx="0">
                  <c:v>交流活性化事業特別会計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c:v>
                </c:pt>
                <c:pt idx="2">
                  <c:v>#N/A</c:v>
                </c:pt>
                <c:pt idx="3">
                  <c:v>2.44</c:v>
                </c:pt>
                <c:pt idx="4">
                  <c:v>#N/A</c:v>
                </c:pt>
                <c:pt idx="5">
                  <c:v>1.8</c:v>
                </c:pt>
                <c:pt idx="6">
                  <c:v>#N/A</c:v>
                </c:pt>
                <c:pt idx="7">
                  <c:v>0.81</c:v>
                </c:pt>
                <c:pt idx="8">
                  <c:v>#N/A</c:v>
                </c:pt>
                <c:pt idx="9">
                  <c:v>0.97</c:v>
                </c:pt>
              </c:numCache>
            </c:numRef>
          </c:val>
          <c:extLst>
            <c:ext xmlns:c16="http://schemas.microsoft.com/office/drawing/2014/chart" uri="{C3380CC4-5D6E-409C-BE32-E72D297353CC}">
              <c16:uniqueId val="{00000007-B73D-4A9E-A37F-CC5A1124E90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2.1800000000000002</c:v>
                </c:pt>
                <c:pt idx="2">
                  <c:v>#N/A</c:v>
                </c:pt>
                <c:pt idx="3">
                  <c:v>4.38</c:v>
                </c:pt>
                <c:pt idx="4">
                  <c:v>#N/A</c:v>
                </c:pt>
                <c:pt idx="5">
                  <c:v>2.16</c:v>
                </c:pt>
                <c:pt idx="6">
                  <c:v>#N/A</c:v>
                </c:pt>
                <c:pt idx="7">
                  <c:v>2.59</c:v>
                </c:pt>
                <c:pt idx="8">
                  <c:v>#N/A</c:v>
                </c:pt>
                <c:pt idx="9">
                  <c:v>1.01</c:v>
                </c:pt>
              </c:numCache>
            </c:numRef>
          </c:val>
          <c:extLst>
            <c:ext xmlns:c16="http://schemas.microsoft.com/office/drawing/2014/chart" uri="{C3380CC4-5D6E-409C-BE32-E72D297353CC}">
              <c16:uniqueId val="{00000008-B73D-4A9E-A37F-CC5A1124E90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37.03</c:v>
                </c:pt>
                <c:pt idx="2">
                  <c:v>#N/A</c:v>
                </c:pt>
                <c:pt idx="3">
                  <c:v>58.17</c:v>
                </c:pt>
                <c:pt idx="4">
                  <c:v>#N/A</c:v>
                </c:pt>
                <c:pt idx="5">
                  <c:v>61.61</c:v>
                </c:pt>
                <c:pt idx="6">
                  <c:v>#N/A</c:v>
                </c:pt>
                <c:pt idx="7">
                  <c:v>61.56</c:v>
                </c:pt>
                <c:pt idx="8">
                  <c:v>#N/A</c:v>
                </c:pt>
                <c:pt idx="9">
                  <c:v>45.31</c:v>
                </c:pt>
              </c:numCache>
            </c:numRef>
          </c:val>
          <c:extLst>
            <c:ext xmlns:c16="http://schemas.microsoft.com/office/drawing/2014/chart" uri="{C3380CC4-5D6E-409C-BE32-E72D297353CC}">
              <c16:uniqueId val="{00000009-B73D-4A9E-A37F-CC5A1124E9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c:v>
                </c:pt>
                <c:pt idx="5">
                  <c:v>68</c:v>
                </c:pt>
                <c:pt idx="8">
                  <c:v>77</c:v>
                </c:pt>
                <c:pt idx="11">
                  <c:v>76</c:v>
                </c:pt>
                <c:pt idx="14">
                  <c:v>85</c:v>
                </c:pt>
              </c:numCache>
            </c:numRef>
          </c:val>
          <c:extLst>
            <c:ext xmlns:c16="http://schemas.microsoft.com/office/drawing/2014/chart" uri="{C3380CC4-5D6E-409C-BE32-E72D297353CC}">
              <c16:uniqueId val="{00000000-C480-45F2-97F3-B84F42ED4B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80-45F2-97F3-B84F42ED4B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480-45F2-97F3-B84F42ED4B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3</c:v>
                </c:pt>
                <c:pt idx="9">
                  <c:v>5</c:v>
                </c:pt>
                <c:pt idx="12">
                  <c:v>5</c:v>
                </c:pt>
              </c:numCache>
            </c:numRef>
          </c:val>
          <c:extLst>
            <c:ext xmlns:c16="http://schemas.microsoft.com/office/drawing/2014/chart" uri="{C3380CC4-5D6E-409C-BE32-E72D297353CC}">
              <c16:uniqueId val="{00000003-C480-45F2-97F3-B84F42ED4B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c:v>
                </c:pt>
                <c:pt idx="3">
                  <c:v>1</c:v>
                </c:pt>
                <c:pt idx="6">
                  <c:v>0</c:v>
                </c:pt>
                <c:pt idx="9">
                  <c:v>6</c:v>
                </c:pt>
                <c:pt idx="12">
                  <c:v>8</c:v>
                </c:pt>
              </c:numCache>
            </c:numRef>
          </c:val>
          <c:extLst>
            <c:ext xmlns:c16="http://schemas.microsoft.com/office/drawing/2014/chart" uri="{C3380CC4-5D6E-409C-BE32-E72D297353CC}">
              <c16:uniqueId val="{00000004-C480-45F2-97F3-B84F42ED4B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80-45F2-97F3-B84F42ED4B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80-45F2-97F3-B84F42ED4B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c:v>
                </c:pt>
                <c:pt idx="3">
                  <c:v>88</c:v>
                </c:pt>
                <c:pt idx="6">
                  <c:v>99</c:v>
                </c:pt>
                <c:pt idx="9">
                  <c:v>93</c:v>
                </c:pt>
                <c:pt idx="12">
                  <c:v>104</c:v>
                </c:pt>
              </c:numCache>
            </c:numRef>
          </c:val>
          <c:extLst>
            <c:ext xmlns:c16="http://schemas.microsoft.com/office/drawing/2014/chart" uri="{C3380CC4-5D6E-409C-BE32-E72D297353CC}">
              <c16:uniqueId val="{00000007-C480-45F2-97F3-B84F42ED4B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c:v>
                </c:pt>
                <c:pt idx="2">
                  <c:v>#N/A</c:v>
                </c:pt>
                <c:pt idx="3">
                  <c:v>#N/A</c:v>
                </c:pt>
                <c:pt idx="4">
                  <c:v>23</c:v>
                </c:pt>
                <c:pt idx="5">
                  <c:v>#N/A</c:v>
                </c:pt>
                <c:pt idx="6">
                  <c:v>#N/A</c:v>
                </c:pt>
                <c:pt idx="7">
                  <c:v>25</c:v>
                </c:pt>
                <c:pt idx="8">
                  <c:v>#N/A</c:v>
                </c:pt>
                <c:pt idx="9">
                  <c:v>#N/A</c:v>
                </c:pt>
                <c:pt idx="10">
                  <c:v>28</c:v>
                </c:pt>
                <c:pt idx="11">
                  <c:v>#N/A</c:v>
                </c:pt>
                <c:pt idx="12">
                  <c:v>#N/A</c:v>
                </c:pt>
                <c:pt idx="13">
                  <c:v>32</c:v>
                </c:pt>
                <c:pt idx="14">
                  <c:v>#N/A</c:v>
                </c:pt>
              </c:numCache>
            </c:numRef>
          </c:val>
          <c:smooth val="0"/>
          <c:extLst>
            <c:ext xmlns:c16="http://schemas.microsoft.com/office/drawing/2014/chart" uri="{C3380CC4-5D6E-409C-BE32-E72D297353CC}">
              <c16:uniqueId val="{00000008-C480-45F2-97F3-B84F42ED4B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427</c:v>
                </c:pt>
                <c:pt idx="5">
                  <c:v>523</c:v>
                </c:pt>
                <c:pt idx="8">
                  <c:v>878</c:v>
                </c:pt>
                <c:pt idx="11">
                  <c:v>947</c:v>
                </c:pt>
                <c:pt idx="14">
                  <c:v>1102</c:v>
                </c:pt>
              </c:numCache>
            </c:numRef>
          </c:val>
          <c:extLst>
            <c:ext xmlns:c16="http://schemas.microsoft.com/office/drawing/2014/chart" uri="{C3380CC4-5D6E-409C-BE32-E72D297353CC}">
              <c16:uniqueId val="{00000000-252E-4253-A327-2BAFB6CAAE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c:v>
                </c:pt>
                <c:pt idx="5">
                  <c:v>61</c:v>
                </c:pt>
                <c:pt idx="8">
                  <c:v>16</c:v>
                </c:pt>
                <c:pt idx="11">
                  <c:v>16</c:v>
                </c:pt>
                <c:pt idx="14">
                  <c:v>16</c:v>
                </c:pt>
              </c:numCache>
            </c:numRef>
          </c:val>
          <c:extLst>
            <c:ext xmlns:c16="http://schemas.microsoft.com/office/drawing/2014/chart" uri="{C3380CC4-5D6E-409C-BE32-E72D297353CC}">
              <c16:uniqueId val="{00000001-252E-4253-A327-2BAFB6CAAE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554</c:v>
                </c:pt>
                <c:pt idx="5">
                  <c:v>579</c:v>
                </c:pt>
                <c:pt idx="8">
                  <c:v>659</c:v>
                </c:pt>
                <c:pt idx="11">
                  <c:v>615</c:v>
                </c:pt>
                <c:pt idx="14">
                  <c:v>598</c:v>
                </c:pt>
              </c:numCache>
            </c:numRef>
          </c:val>
          <c:extLst>
            <c:ext xmlns:c16="http://schemas.microsoft.com/office/drawing/2014/chart" uri="{C3380CC4-5D6E-409C-BE32-E72D297353CC}">
              <c16:uniqueId val="{00000002-252E-4253-A327-2BAFB6CAAE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2E-4253-A327-2BAFB6CAAE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2E-4253-A327-2BAFB6CAAE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2E-4253-A327-2BAFB6CAAE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c:v>
                </c:pt>
                <c:pt idx="3">
                  <c:v>49</c:v>
                </c:pt>
                <c:pt idx="6">
                  <c:v>28</c:v>
                </c:pt>
                <c:pt idx="9">
                  <c:v>36</c:v>
                </c:pt>
                <c:pt idx="12">
                  <c:v>59</c:v>
                </c:pt>
              </c:numCache>
            </c:numRef>
          </c:val>
          <c:extLst>
            <c:ext xmlns:c16="http://schemas.microsoft.com/office/drawing/2014/chart" uri="{C3380CC4-5D6E-409C-BE32-E72D297353CC}">
              <c16:uniqueId val="{00000006-252E-4253-A327-2BAFB6CAAE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c:v>
                </c:pt>
                <c:pt idx="3">
                  <c:v>27</c:v>
                </c:pt>
                <c:pt idx="6">
                  <c:v>25</c:v>
                </c:pt>
                <c:pt idx="9">
                  <c:v>27</c:v>
                </c:pt>
                <c:pt idx="12">
                  <c:v>25</c:v>
                </c:pt>
              </c:numCache>
            </c:numRef>
          </c:val>
          <c:extLst>
            <c:ext xmlns:c16="http://schemas.microsoft.com/office/drawing/2014/chart" uri="{C3380CC4-5D6E-409C-BE32-E72D297353CC}">
              <c16:uniqueId val="{00000007-252E-4253-A327-2BAFB6CAAE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c:v>
                </c:pt>
                <c:pt idx="3">
                  <c:v>1</c:v>
                </c:pt>
                <c:pt idx="6">
                  <c:v>55</c:v>
                </c:pt>
                <c:pt idx="9">
                  <c:v>57</c:v>
                </c:pt>
                <c:pt idx="12">
                  <c:v>86</c:v>
                </c:pt>
              </c:numCache>
            </c:numRef>
          </c:val>
          <c:extLst>
            <c:ext xmlns:c16="http://schemas.microsoft.com/office/drawing/2014/chart" uri="{C3380CC4-5D6E-409C-BE32-E72D297353CC}">
              <c16:uniqueId val="{00000008-252E-4253-A327-2BAFB6CAAE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52E-4253-A327-2BAFB6CAAE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902</c:v>
                </c:pt>
                <c:pt idx="3">
                  <c:v>1070</c:v>
                </c:pt>
                <c:pt idx="6">
                  <c:v>1113</c:v>
                </c:pt>
                <c:pt idx="9">
                  <c:v>1204</c:v>
                </c:pt>
                <c:pt idx="12">
                  <c:v>1404</c:v>
                </c:pt>
              </c:numCache>
            </c:numRef>
          </c:val>
          <c:extLst>
            <c:ext xmlns:c16="http://schemas.microsoft.com/office/drawing/2014/chart" uri="{C3380CC4-5D6E-409C-BE32-E72D297353CC}">
              <c16:uniqueId val="{0000000A-252E-4253-A327-2BAFB6CAAE0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52E-4253-A327-2BAFB6CAAE0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356</c:v>
                </c:pt>
                <c:pt idx="1">
                  <c:v>326</c:v>
                </c:pt>
                <c:pt idx="2">
                  <c:v>326</c:v>
                </c:pt>
              </c:numCache>
            </c:numRef>
          </c:val>
          <c:extLst>
            <c:ext xmlns:c16="http://schemas.microsoft.com/office/drawing/2014/chart" uri="{C3380CC4-5D6E-409C-BE32-E72D297353CC}">
              <c16:uniqueId val="{00000000-AE0E-4A0F-84B1-9C869E6A5F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2</c:v>
                </c:pt>
                <c:pt idx="2">
                  <c:v>4</c:v>
                </c:pt>
              </c:numCache>
            </c:numRef>
          </c:val>
          <c:extLst>
            <c:ext xmlns:c16="http://schemas.microsoft.com/office/drawing/2014/chart" uri="{C3380CC4-5D6E-409C-BE32-E72D297353CC}">
              <c16:uniqueId val="{00000001-AE0E-4A0F-84B1-9C869E6A5F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253</c:v>
                </c:pt>
                <c:pt idx="1">
                  <c:v>252</c:v>
                </c:pt>
                <c:pt idx="2">
                  <c:v>238</c:v>
                </c:pt>
              </c:numCache>
            </c:numRef>
          </c:val>
          <c:extLst>
            <c:ext xmlns:c16="http://schemas.microsoft.com/office/drawing/2014/chart" uri="{C3380CC4-5D6E-409C-BE32-E72D297353CC}">
              <c16:uniqueId val="{00000002-AE0E-4A0F-84B1-9C869E6A5F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{DD5E929C-8A71-44C2-B0EE-EE12E4CF6BD6}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91C-4DCD-A35B-2407F338B1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{B00DF367-6FD3-4A14-AC32-B7ED79A4F6A8}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1C-4DCD-A35B-2407F338B1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{EFA97C9A-505B-462F-983A-4086A222A0CB}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1C-4DCD-A35B-2407F338B1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{B01FD171-C927-447E-9396-67677C4E9D47}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1C-4DCD-A35B-2407F338B1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{1426AA67-8FF2-4E0B-A2E7-60CB0093EC26}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1C-4DCD-A35B-2407F338B1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{AED24EFE-F646-4D75-9BEE-6179F4E42102}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91C-4DCD-A35B-2407F338B1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{F2B6BC5F-5DFB-4E1C-95D2-59D1A8252850}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91C-4DCD-A35B-2407F338B1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{76A74F07-A814-4B20-8748-0E80DE7107F9}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91C-4DCD-A35B-2407F338B1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{8740195C-6A2A-4098-B0C4-8D38540BF269}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91C-4DCD-A35B-2407F338B1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23.5</c:v>
                </c:pt>
                <c:pt idx="16">
                  <c:v>55.6</c:v>
                </c:pt>
                <c:pt idx="24">
                  <c:v>57.6</c:v>
                </c:pt>
                <c:pt idx="32">
                  <c:v>59.9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91C-4DCD-A35B-2407F338B1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{15C63A39-17A5-4B23-8598-12078AFBC6B4}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91C-4DCD-A35B-2407F338B1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{F2E4F17E-4964-4507-A039-08E9604BD2E6}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1C-4DCD-A35B-2407F338B1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{F9FFA337-E685-4EF9-96A8-189F349E1D65}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1C-4DCD-A35B-2407F338B1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{6E474156-1C9E-4BDC-A4B0-01069E5F6633}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1C-4DCD-A35B-2407F338B1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{AC0E76BE-682A-4C31-AD61-D7BC4980AACC}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1C-4DCD-A35B-2407F338B1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{02820B50-06E3-4383-95D8-405D285713DE}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91C-4DCD-A35B-2407F338B1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{F24EB231-EAA5-4A0E-A2A9-CC99CBB535C9}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91C-4DCD-A35B-2407F338B1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{8B6B6CE3-0687-49B8-9D13-C368E0E67E60}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91C-4DCD-A35B-2407F338B1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{DC7D90AC-183A-40B3-8284-0CC780FB2C69}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91C-4DCD-A35B-2407F338B1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16">
                  <c:v>0</c:v>
                </c:pt>
                <c:pt idx="24">
                  <c:v>0</c:v>
                </c:pt>
                <c:pt idx="32">
                  <c:v>0</c:v>
                </c:pt>
              </c:numCache>
            </c:numRef>
          </c:yVal>
          <c:smooth val="0"/>
          <c:extLst>
            <c:ext xmlns:c16="http://schemas.microsoft.com/office/drawing/2014/chart" uri="{C3380CC4-5D6E-409C-BE32-E72D297353CC}">
              <c16:uniqueId val="{00000013-F91C-4DCD-A35B-2407F338B1F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{7D4D6F90-C527-4DE5-A7D4-175FAC552B14}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4B8-485F-9942-FA34F5B724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{CA6C12CC-867D-49CF-8E83-1602269BFB71}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B8-485F-9942-FA34F5B724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{816D9DCE-C094-4ACB-8F9D-2FEB6D6303B4}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B8-485F-9942-FA34F5B724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{20A5003C-D09A-4448-BF82-4FA0AD64E26A}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B8-485F-9942-FA34F5B724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{A3CDE614-7361-45E1-8C50-318E7BB47B57}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B8-485F-9942-FA34F5B724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{122CA7CE-1347-424B-9B19-3BDB44EF0E5F}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4B8-485F-9942-FA34F5B724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{0E348010-BE6D-4290-A5D4-7AAB0BE148F3}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4B8-485F-9942-FA34F5B724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{ACF3BBE2-8ED5-4011-B858-3A6F35B413D4}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4B8-485F-9942-FA34F5B724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{7E052E3F-5A85-481E-8364-74D070F1F53B}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4B8-485F-9942-FA34F5B724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6.2</c:v>
                </c:pt>
                <c:pt idx="16">
                  <c:v>5.3</c:v>
                </c:pt>
                <c:pt idx="24">
                  <c:v>5.3</c:v>
                </c:pt>
                <c:pt idx="32">
                  <c:v>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4B8-485F-9942-FA34F5B724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{DC80A191-F865-4939-ACB2-6417B29E2B8C}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4B8-485F-9942-FA34F5B724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{4CF794C2-87D8-43E1-B8BF-BFF08597766A}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B8-485F-9942-FA34F5B724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{6542F39F-BFB5-417F-9587-DE888EE9A135}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B8-485F-9942-FA34F5B724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{38317BFF-4501-45C5-81DF-561CA0E6A0BF}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B8-485F-9942-FA34F5B724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{24C99F82-ADFD-43CB-B246-20FFC72C0406}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B8-485F-9942-FA34F5B724E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{7119F449-DDC3-4851-851B-645953B10282}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4B8-485F-9942-FA34F5B724E0}"/>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{B9B65A7E-CBCD-4E53-AA18-8EF69E32D38D}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4B8-485F-9942-FA34F5B724E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{EFFB78FA-5B43-4199-80FA-9F6C2567F659}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4B8-485F-9942-FA34F5B724E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{2CD72432-8B30-482A-A351-8A5ADC99128D}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4B8-485F-9942-FA34F5B724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4B8-485F-9942-FA34F5B724E0}"/>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財政力指数は、ほぼ横ばいで推移している。人口の減少や全国平均を上回る高齢化率（</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48.6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％）に加え、小規模離島のため大きな産業がないことから、財政基盤が弱く、類似団体平均を</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0.09</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基幹産業である観光・宿泊業や漁業は、後継者不足等により縮減傾向にあるため、村税の大幅な増収は見込めない状況にある。そのため、今後は歳出の削減と財源確保に努め、身の丈に合った行財政運営を行うことで、着実に財政の健全化へつなげ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64558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681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24342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681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59919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97.8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を大きく上回っている。これは、ごみ処理場やその他施設を直営で運営していることや、小規模離島において診療所や保育園などを運営していくためには、村で人員を確保する必要があることから、人件費が多額になってしまうためである。また、業務委託が多いことから、物件費の割合も高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今後は、維持管理経費を考慮した事業実施の選択や、経常的経費の削減に努めることで、経常収支比率を下げるよう努めていく。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67</xdr:row>
      <xdr:rowOff>23706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51845"/>
          <a:ext cx="838200" cy="55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161079</xdr:rowOff>
    </xdr:from>
    <xdr:to>
      <xdr:col>19</xdr:col>
      <xdr:colOff>133350</xdr:colOff>
      <xdr:row>63</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9097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161079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1744"/>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42969</xdr:rowOff>
    </xdr:from>
    <xdr:to>
      <xdr:col>11</xdr:col>
      <xdr:colOff>31750</xdr:colOff>
      <xdr:row>61</xdr:row>
      <xdr:rowOff>103294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50141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144356</xdr:rowOff>
    </xdr:from>
    <xdr:to>
      <xdr:col>23</xdr:col>
      <xdr:colOff>184150</xdr:colOff>
      <xdr:row>67</xdr:row>
      <xdr:rowOff>74506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4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40233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5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40022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6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110279</xdr:rowOff>
    </xdr:from>
    <xdr:to>
      <xdr:col>15</xdr:col>
      <xdr:colOff>133350</xdr:colOff>
      <xdr:row>63</xdr:row>
      <xdr:rowOff>40429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50606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164271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163619</xdr:rowOff>
    </xdr:from>
    <xdr:to>
      <xdr:col>7</xdr:col>
      <xdr:colOff>31750</xdr:colOff>
      <xdr:row>61</xdr:row>
      <xdr:rowOff>93769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103946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[2,132,830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物件費等が類似団体平均に比べ高くなっているのは、村内事業者がいないことから直営で行っている事業が多く、そのための人員を確保する必要があることや業務委託が多いこと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また、小規模離島で人口減少が続いているため、住民一人当たりの経費は相対的に高くなっていく傾向はあるが、今後は、既存事業の更なる見直しや経常的経費の削減に努めていく。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110651</xdr:rowOff>
    </xdr:from>
    <xdr:to>
      <xdr:col>23</xdr:col>
      <xdr:colOff>133350</xdr:colOff>
      <xdr:row>88</xdr:row>
      <xdr:rowOff>126048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5026801"/>
          <a:ext cx="838200" cy="18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110651</xdr:rowOff>
    </xdr:from>
    <xdr:to>
      <xdr:col>19</xdr:col>
      <xdr:colOff>133350</xdr:colOff>
      <xdr:row>87</xdr:row>
      <xdr:rowOff>153422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5026801"/>
          <a:ext cx="889000" cy="4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104225</xdr:rowOff>
    </xdr:from>
    <xdr:to>
      <xdr:col>15</xdr:col>
      <xdr:colOff>82550</xdr:colOff>
      <xdr:row>87</xdr:row>
      <xdr:rowOff>153422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848925"/>
          <a:ext cx="889000" cy="2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146427</xdr:rowOff>
    </xdr:from>
    <xdr:to>
      <xdr:col>11</xdr:col>
      <xdr:colOff>31750</xdr:colOff>
      <xdr:row>86</xdr:row>
      <xdr:rowOff>104225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719677"/>
          <a:ext cx="889000" cy="12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75248</xdr:rowOff>
    </xdr:from>
    <xdr:to>
      <xdr:col>23</xdr:col>
      <xdr:colOff>184150</xdr:colOff>
      <xdr:row>89</xdr:row>
      <xdr:rowOff>5398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16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142575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058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59851</xdr:rowOff>
    </xdr:from>
    <xdr:to>
      <xdr:col>19</xdr:col>
      <xdr:colOff>184150</xdr:colOff>
      <xdr:row>87</xdr:row>
      <xdr:rowOff>161451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97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146228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5062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102622</xdr:rowOff>
    </xdr:from>
    <xdr:to>
      <xdr:col>15</xdr:col>
      <xdr:colOff>133350</xdr:colOff>
      <xdr:row>88</xdr:row>
      <xdr:rowOff>32772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501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17549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10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53425</xdr:rowOff>
    </xdr:from>
    <xdr:to>
      <xdr:col>11</xdr:col>
      <xdr:colOff>82550</xdr:colOff>
      <xdr:row>86</xdr:row>
      <xdr:rowOff>155025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7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139802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884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95627</xdr:rowOff>
    </xdr:from>
    <xdr:to>
      <xdr:col>7</xdr:col>
      <xdr:colOff>31750</xdr:colOff>
      <xdr:row>86</xdr:row>
      <xdr:rowOff>25777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66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10554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755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ラスパイレス指数は、令和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、類似団体平均と比べてかなり低い状況にある。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この主な要因は、若手職員が多いことによる。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効率的な事務執行に努めるとともに、人事評価制度などにより人件費の適正化を図る。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101854</xdr:rowOff>
    </xdr:from>
    <xdr:to>
      <xdr:col>81</xdr:col>
      <xdr:colOff>44450</xdr:colOff>
      <xdr:row>85</xdr:row>
      <xdr:rowOff>26924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0365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101854</xdr:rowOff>
    </xdr:from>
    <xdr:to>
      <xdr:col>77</xdr:col>
      <xdr:colOff>44450</xdr:colOff>
      <xdr:row>85</xdr:row>
      <xdr:rowOff>70358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03654"/>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77724</xdr:rowOff>
    </xdr:from>
    <xdr:to>
      <xdr:col>72</xdr:col>
      <xdr:colOff>203200</xdr:colOff>
      <xdr:row>85</xdr:row>
      <xdr:rowOff>70358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79524"/>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77724</xdr:rowOff>
    </xdr:from>
    <xdr:to>
      <xdr:col>68</xdr:col>
      <xdr:colOff>152400</xdr:colOff>
      <xdr:row>84</xdr:row>
      <xdr:rowOff>125985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479524"/>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147574</xdr:rowOff>
    </xdr:from>
    <xdr:to>
      <xdr:col>81</xdr:col>
      <xdr:colOff>95250</xdr:colOff>
      <xdr:row>85</xdr:row>
      <xdr:rowOff>77724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4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164101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9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51054</xdr:rowOff>
    </xdr:from>
    <xdr:to>
      <xdr:col>77</xdr:col>
      <xdr:colOff>95250</xdr:colOff>
      <xdr:row>84</xdr:row>
      <xdr:rowOff>152654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162831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21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19558</xdr:rowOff>
    </xdr:from>
    <xdr:to>
      <xdr:col>73</xdr:col>
      <xdr:colOff>44450</xdr:colOff>
      <xdr:row>85</xdr:row>
      <xdr:rowOff>121158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9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131335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6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26924</xdr:rowOff>
    </xdr:from>
    <xdr:to>
      <xdr:col>68</xdr:col>
      <xdr:colOff>203200</xdr:colOff>
      <xdr:row>84</xdr:row>
      <xdr:rowOff>128524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138701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19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75185</xdr:rowOff>
    </xdr:from>
    <xdr:to>
      <xdr:col>64</xdr:col>
      <xdr:colOff>152400</xdr:colOff>
      <xdr:row>85</xdr:row>
      <xdr:rowOff>5335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7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15512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4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人当たり職員数は、令和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18.21</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ポイント上回った。これは、人員不足を解消するため、新規採用を行ったことによるものである。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今後も、職員数の適正化を考慮しつつ、行政サービスの低下につながらないよう努めていく。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91525</xdr:rowOff>
    </xdr:from>
    <xdr:to>
      <xdr:col>81</xdr:col>
      <xdr:colOff>44450</xdr:colOff>
      <xdr:row>67</xdr:row>
      <xdr:rowOff>114798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1235775"/>
          <a:ext cx="838200" cy="36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68802</xdr:rowOff>
    </xdr:from>
    <xdr:to>
      <xdr:col>77</xdr:col>
      <xdr:colOff>44450</xdr:colOff>
      <xdr:row>65</xdr:row>
      <xdr:rowOff>91525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1213052"/>
          <a:ext cx="8890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88636</xdr:rowOff>
    </xdr:from>
    <xdr:to>
      <xdr:col>72</xdr:col>
      <xdr:colOff>203200</xdr:colOff>
      <xdr:row>65</xdr:row>
      <xdr:rowOff>68802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1061436"/>
          <a:ext cx="889000" cy="15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70136</xdr:rowOff>
    </xdr:from>
    <xdr:to>
      <xdr:col>68</xdr:col>
      <xdr:colOff>152400</xdr:colOff>
      <xdr:row>64</xdr:row>
      <xdr:rowOff>88636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1042936"/>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63998</xdr:rowOff>
    </xdr:from>
    <xdr:to>
      <xdr:col>81</xdr:col>
      <xdr:colOff>95250</xdr:colOff>
      <xdr:row>67</xdr:row>
      <xdr:rowOff>165598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15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131325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144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40725</xdr:rowOff>
    </xdr:from>
    <xdr:to>
      <xdr:col>77</xdr:col>
      <xdr:colOff>95250</xdr:colOff>
      <xdr:row>65</xdr:row>
      <xdr:rowOff>142325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118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127102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1271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18002</xdr:rowOff>
    </xdr:from>
    <xdr:to>
      <xdr:col>73</xdr:col>
      <xdr:colOff>44450</xdr:colOff>
      <xdr:row>65</xdr:row>
      <xdr:rowOff>119602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11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104379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124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37836</xdr:rowOff>
    </xdr:from>
    <xdr:to>
      <xdr:col>68</xdr:col>
      <xdr:colOff>203200</xdr:colOff>
      <xdr:row>64</xdr:row>
      <xdr:rowOff>139436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101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124213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109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19336</xdr:rowOff>
    </xdr:from>
    <xdr:to>
      <xdr:col>64</xdr:col>
      <xdr:colOff>152400</xdr:colOff>
      <xdr:row>64</xdr:row>
      <xdr:rowOff>120936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99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105713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107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年度に実施した八幡鼻階段修繕事業等に伴う起債の償還が開始されたことにより、令和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財源を確保するため、起債の借入れに頼らざるを得ない状況が続くことが予想されるが、交付税措置率の高い起債を有効活用しつつ、起債の借入れに依存しない事業の実施や計画的な繰上償還を検討するなど、健全財政の維持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141478</xdr:rowOff>
    </xdr:from>
    <xdr:to>
      <xdr:col>81</xdr:col>
      <xdr:colOff>44450</xdr:colOff>
      <xdr:row>41</xdr:row>
      <xdr:rowOff>3810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99478"/>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141478</xdr:rowOff>
    </xdr:from>
    <xdr:to>
      <xdr:col>77</xdr:col>
      <xdr:colOff>44450</xdr:colOff>
      <xdr:row>40</xdr:row>
      <xdr:rowOff>141478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994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141478</xdr:rowOff>
    </xdr:from>
    <xdr:to>
      <xdr:col>72</xdr:col>
      <xdr:colOff>203200</xdr:colOff>
      <xdr:row>41</xdr:row>
      <xdr:rowOff>13462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9947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13462</xdr:rowOff>
    </xdr:from>
    <xdr:to>
      <xdr:col>68</xdr:col>
      <xdr:colOff>152400</xdr:colOff>
      <xdr:row>41</xdr:row>
      <xdr:rowOff>47244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4291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90678</xdr:rowOff>
    </xdr:from>
    <xdr:to>
      <xdr:col>77</xdr:col>
      <xdr:colOff>95250</xdr:colOff>
      <xdr:row>41</xdr:row>
      <xdr:rowOff>20828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31005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90678</xdr:rowOff>
    </xdr:from>
    <xdr:to>
      <xdr:col>73</xdr:col>
      <xdr:colOff>44450</xdr:colOff>
      <xdr:row>41</xdr:row>
      <xdr:rowOff>20828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31005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1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134112</xdr:rowOff>
    </xdr:from>
    <xdr:to>
      <xdr:col>68</xdr:col>
      <xdr:colOff>203200</xdr:colOff>
      <xdr:row>41</xdr:row>
      <xdr:rowOff>64262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167894</xdr:rowOff>
    </xdr:from>
    <xdr:to>
      <xdr:col>64</xdr:col>
      <xdr:colOff>152400</xdr:colOff>
      <xdr:row>41</xdr:row>
      <xdr:rowOff>98044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2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108221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将来負担比率は、充当可能財源等が将来負担額を上回る状況にあることから、－％となった。これは、普通交付税措置率の高い起債の活用などによる充当可能財源の増加が要因となっている。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今後も長期的な行財政計画に基づき、健全な行財政運営に努めていく。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人件費は、令和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9.4</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と比べて高い水準にある。これは、新規採用を行ったこともあるが、島内に民間事業者がおらず、ごみ処理場やその他施設を直営で運営していることや、小規模離島において診療所や保育園などを維持していくためには、村で人員を確保する必要があることから、人件費が高くなってしまうため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引き続き、定員管理計画を着実に遂行し、人件費の適正水準の確保に努めていく。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24130</xdr:rowOff>
    </xdr:from>
    <xdr:to>
      <xdr:col>24</xdr:col>
      <xdr:colOff>25400</xdr:colOff>
      <xdr:row>40</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39230"/>
          <a:ext cx="8382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38</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96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153670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82970"/>
          <a:ext cx="889000" cy="3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153670</xdr:rowOff>
    </xdr:from>
    <xdr:to>
      <xdr:col>11</xdr:col>
      <xdr:colOff>9525</xdr:colOff>
      <xdr:row>36</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2970"/>
          <a:ext cx="8890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160020</xdr:rowOff>
    </xdr:from>
    <xdr:to>
      <xdr:col>24</xdr:col>
      <xdr:colOff>76200</xdr:colOff>
      <xdr:row>40</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68597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144780</xdr:rowOff>
    </xdr:from>
    <xdr:to>
      <xdr:col>20</xdr:col>
      <xdr:colOff>38100</xdr:colOff>
      <xdr:row>38</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74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102870</xdr:rowOff>
    </xdr:from>
    <xdr:to>
      <xdr:col>11</xdr:col>
      <xdr:colOff>60325</xdr:colOff>
      <xdr:row>35</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1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38100</xdr:rowOff>
    </xdr:from>
    <xdr:to>
      <xdr:col>6</xdr:col>
      <xdr:colOff>171450</xdr:colOff>
      <xdr:row>36</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ポイント減少したが、類似団体平均を上回っている。</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これは、業務委託が多いことに加え、</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業者の滞在にかかる費用や輸送コスト等が委託費用に上乗せされるなど、離島</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特有</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の理由により委託料が高くなる傾向にある</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費用対効果を考慮しながら、委託内容について精査を行うことで経費削減に努めていく。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258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69850</xdr:rowOff>
    </xdr:from>
    <xdr:to>
      <xdr:col>78</xdr:col>
      <xdr:colOff>69850</xdr:colOff>
      <xdr:row>19</xdr:row>
      <xdr:rowOff>88138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3274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88138</xdr:rowOff>
    </xdr:from>
    <xdr:to>
      <xdr:col>73</xdr:col>
      <xdr:colOff>180975</xdr:colOff>
      <xdr:row>20</xdr:row>
      <xdr:rowOff>21844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3456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161290</xdr:rowOff>
    </xdr:from>
    <xdr:to>
      <xdr:col>69</xdr:col>
      <xdr:colOff>92075</xdr:colOff>
      <xdr:row>20</xdr:row>
      <xdr:rowOff>21844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75940"/>
          <a:ext cx="889000" cy="37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19050</xdr:rowOff>
    </xdr:from>
    <xdr:to>
      <xdr:col>78</xdr:col>
      <xdr:colOff>120650</xdr:colOff>
      <xdr:row>19</xdr:row>
      <xdr:rowOff>120650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105427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6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37338</xdr:rowOff>
    </xdr:from>
    <xdr:to>
      <xdr:col>74</xdr:col>
      <xdr:colOff>31750</xdr:colOff>
      <xdr:row>19</xdr:row>
      <xdr:rowOff>138938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123715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8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142494</xdr:rowOff>
    </xdr:from>
    <xdr:to>
      <xdr:col>69</xdr:col>
      <xdr:colOff>142875</xdr:colOff>
      <xdr:row>20</xdr:row>
      <xdr:rowOff>72644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40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57421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8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110490</xdr:rowOff>
    </xdr:from>
    <xdr:to>
      <xdr:col>65</xdr:col>
      <xdr:colOff>53975</xdr:colOff>
      <xdr:row>18</xdr:row>
      <xdr:rowOff>40640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25417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ポイント減少し、類似団体平均を下回っている。これは、受給対象者の減少により、障害者自立支援給付費である社会福祉費が減少したことによるものである。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ただし、年々、高齢化率が上昇していることを踏まえると、今後は社会福祉費の増加が予想される。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86178</xdr:rowOff>
    </xdr:from>
    <xdr:to>
      <xdr:col>24</xdr:col>
      <xdr:colOff>25400</xdr:colOff>
      <xdr:row>53</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1730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189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53522</xdr:rowOff>
    </xdr:from>
    <xdr:to>
      <xdr:col>15</xdr:col>
      <xdr:colOff>98425</xdr:colOff>
      <xdr:row>54</xdr:row>
      <xdr:rowOff>61685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40372"/>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53522</xdr:rowOff>
    </xdr:from>
    <xdr:to>
      <xdr:col>11</xdr:col>
      <xdr:colOff>9525</xdr:colOff>
      <xdr:row>53</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403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35378</xdr:rowOff>
    </xdr:from>
    <xdr:to>
      <xdr:col>24</xdr:col>
      <xdr:colOff>76200</xdr:colOff>
      <xdr:row>53</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115405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3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2722</xdr:rowOff>
    </xdr:from>
    <xdr:to>
      <xdr:col>11</xdr:col>
      <xdr:colOff>60325</xdr:colOff>
      <xdr:row>53</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その他に係るものが</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ポイント増加しているのは、施設の点検や補修等に係る費用が増加したためである。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今後は、部分的修繕の繰り返しを避け、計画的修繕を行うことで費用の抑制を図っていく。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119380</xdr:rowOff>
    </xdr:from>
    <xdr:to>
      <xdr:col>82</xdr:col>
      <xdr:colOff>107950</xdr:colOff>
      <xdr:row>55</xdr:row>
      <xdr:rowOff>1270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377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73660</xdr:rowOff>
    </xdr:from>
    <xdr:to>
      <xdr:col>78</xdr:col>
      <xdr:colOff>69850</xdr:colOff>
      <xdr:row>54</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331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73660</xdr:rowOff>
    </xdr:from>
    <xdr:to>
      <xdr:col>73</xdr:col>
      <xdr:colOff>180975</xdr:colOff>
      <xdr:row>55</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3319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31750</xdr:rowOff>
    </xdr:from>
    <xdr:to>
      <xdr:col>69</xdr:col>
      <xdr:colOff>92075</xdr:colOff>
      <xdr:row>55</xdr:row>
      <xdr:rowOff>46990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461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121920</xdr:rowOff>
    </xdr:from>
    <xdr:to>
      <xdr:col>82</xdr:col>
      <xdr:colOff>158750</xdr:colOff>
      <xdr:row>55</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138447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68580</xdr:rowOff>
    </xdr:from>
    <xdr:to>
      <xdr:col>78</xdr:col>
      <xdr:colOff>120650</xdr:colOff>
      <xdr:row>54</xdr:row>
      <xdr:rowOff>170180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3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8907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09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22860</xdr:rowOff>
    </xdr:from>
    <xdr:to>
      <xdr:col>74</xdr:col>
      <xdr:colOff>31750</xdr:colOff>
      <xdr:row>54</xdr:row>
      <xdr:rowOff>124460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134637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167640</xdr:rowOff>
    </xdr:from>
    <xdr:to>
      <xdr:col>65</xdr:col>
      <xdr:colOff>53975</xdr:colOff>
      <xdr:row>55</xdr:row>
      <xdr:rowOff>97790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107967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ポイント増加したが、これは各種団体に対する負担金や補助金が増加しているためである。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今後は、目的を明確にし、必要性の低いものについては見直しや廃止を行っていく。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42418</xdr:rowOff>
    </xdr:from>
    <xdr:to>
      <xdr:col>82</xdr:col>
      <xdr:colOff>107950</xdr:colOff>
      <xdr:row>35</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4316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42418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111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xdr:rowOff>
    </xdr:from>
    <xdr:to>
      <xdr:col>73</xdr:col>
      <xdr:colOff>180975</xdr:colOff>
      <xdr:row>35</xdr:row>
      <xdr:rowOff>124714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0111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145288</xdr:rowOff>
    </xdr:from>
    <xdr:to>
      <xdr:col>69</xdr:col>
      <xdr:colOff>92075</xdr:colOff>
      <xdr:row>35</xdr:row>
      <xdr:rowOff>124714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97458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163068</xdr:rowOff>
    </xdr:from>
    <xdr:to>
      <xdr:col>78</xdr:col>
      <xdr:colOff>120650</xdr:colOff>
      <xdr:row>35</xdr:row>
      <xdr:rowOff>93218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103395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6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131064</xdr:rowOff>
    </xdr:from>
    <xdr:to>
      <xdr:col>74</xdr:col>
      <xdr:colOff>31750</xdr:colOff>
      <xdr:row>35</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71391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94488</xdr:rowOff>
    </xdr:from>
    <xdr:to>
      <xdr:col>65</xdr:col>
      <xdr:colOff>53975</xdr:colOff>
      <xdr:row>35</xdr:row>
      <xdr:rowOff>24638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34815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ポイント増加し、類似団体平均を上回っている。増加した主な要因としては、令和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年度に借入れた過疎および辺地対策事業債の元金償還開始に伴うものである。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今後も、公債費負担が過剰にならないよう、地方債の新規発行を伴う事業費を抑制するなど、健全化判断比率の状況を踏まえた健全な財政運営に努めていく。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100330</xdr:rowOff>
    </xdr:from>
    <xdr:to>
      <xdr:col>24</xdr:col>
      <xdr:colOff>25400</xdr:colOff>
      <xdr:row>77</xdr:row>
      <xdr:rowOff>35561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30530"/>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100330</xdr:rowOff>
    </xdr:from>
    <xdr:to>
      <xdr:col>19</xdr:col>
      <xdr:colOff>187325</xdr:colOff>
      <xdr:row>76</xdr:row>
      <xdr:rowOff>161289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305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161289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52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528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49530</xdr:rowOff>
    </xdr:from>
    <xdr:to>
      <xdr:col>20</xdr:col>
      <xdr:colOff>38100</xdr:colOff>
      <xdr:row>76</xdr:row>
      <xdr:rowOff>151130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161307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4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110489</xdr:rowOff>
    </xdr:from>
    <xdr:to>
      <xdr:col>15</xdr:col>
      <xdr:colOff>149225</xdr:colOff>
      <xdr:row>77</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50817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11.1</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ポイント増加し、類似団体平均を大きく上回った。今後も、人件費や委託料（物件費）等に係る費用の適正化を図ることで、経常的経費の削減に努めるていく。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154758</xdr:rowOff>
    </xdr:from>
    <xdr:to>
      <xdr:col>82</xdr:col>
      <xdr:colOff>107950</xdr:colOff>
      <xdr:row>80</xdr:row>
      <xdr:rowOff>2902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56408"/>
          <a:ext cx="838200" cy="36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143329</xdr:rowOff>
    </xdr:from>
    <xdr:to>
      <xdr:col>78</xdr:col>
      <xdr:colOff>69850</xdr:colOff>
      <xdr:row>77</xdr:row>
      <xdr:rowOff>154758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73529"/>
          <a:ext cx="88900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22498</xdr:rowOff>
    </xdr:from>
    <xdr:to>
      <xdr:col>73</xdr:col>
      <xdr:colOff>180975</xdr:colOff>
      <xdr:row>76</xdr:row>
      <xdr:rowOff>143329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52698"/>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76381</xdr:rowOff>
    </xdr:from>
    <xdr:to>
      <xdr:col>69</xdr:col>
      <xdr:colOff>92075</xdr:colOff>
      <xdr:row>76</xdr:row>
      <xdr:rowOff>22498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2935131"/>
          <a:ext cx="8890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123552</xdr:rowOff>
    </xdr:from>
    <xdr:to>
      <xdr:col>82</xdr:col>
      <xdr:colOff>158750</xdr:colOff>
      <xdr:row>80</xdr:row>
      <xdr:rowOff>53702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6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95629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40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103958</xdr:rowOff>
    </xdr:from>
    <xdr:to>
      <xdr:col>78</xdr:col>
      <xdr:colOff>120650</xdr:colOff>
      <xdr:row>78</xdr:row>
      <xdr:rowOff>34108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18885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9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92529</xdr:rowOff>
    </xdr:from>
    <xdr:to>
      <xdr:col>74</xdr:col>
      <xdr:colOff>31750</xdr:colOff>
      <xdr:row>77</xdr:row>
      <xdr:rowOff>22679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32855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143147</xdr:rowOff>
    </xdr:from>
    <xdr:to>
      <xdr:col>69</xdr:col>
      <xdr:colOff>142875</xdr:colOff>
      <xdr:row>76</xdr:row>
      <xdr:rowOff>73298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01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83474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7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25581</xdr:rowOff>
    </xdr:from>
    <xdr:to>
      <xdr:col>65</xdr:col>
      <xdr:colOff>53975</xdr:colOff>
      <xdr:row>75</xdr:row>
      <xdr:rowOff>127181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8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137358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5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96916</xdr:rowOff>
    </xdr:from>
    <xdr:to>
      <xdr:col>29</xdr:col>
      <xdr:colOff>127000</xdr:colOff>
      <xdr:row>14</xdr:row>
      <xdr:rowOff>76868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01941"/>
          <a:ext cx="647700" cy="322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76868</xdr:rowOff>
    </xdr:from>
    <xdr:to>
      <xdr:col>26</xdr:col>
      <xdr:colOff>50800</xdr:colOff>
      <xdr:row>15</xdr:row>
      <xdr:rowOff>116351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24793"/>
          <a:ext cx="698500" cy="210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45597</xdr:rowOff>
    </xdr:from>
    <xdr:to>
      <xdr:col>22</xdr:col>
      <xdr:colOff>114300</xdr:colOff>
      <xdr:row>15</xdr:row>
      <xdr:rowOff>116351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64972"/>
          <a:ext cx="698500" cy="70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45597</xdr:rowOff>
    </xdr:from>
    <xdr:to>
      <xdr:col>18</xdr:col>
      <xdr:colOff>177800</xdr:colOff>
      <xdr:row>16</xdr:row>
      <xdr:rowOff>10595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64972"/>
          <a:ext cx="698500" cy="136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46116</xdr:rowOff>
    </xdr:from>
    <xdr:to>
      <xdr:col>29</xdr:col>
      <xdr:colOff>177800</xdr:colOff>
      <xdr:row>12</xdr:row>
      <xdr:rowOff>147716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51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164243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9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26068</xdr:rowOff>
    </xdr:from>
    <xdr:to>
      <xdr:col>26</xdr:col>
      <xdr:colOff>101600</xdr:colOff>
      <xdr:row>14</xdr:row>
      <xdr:rowOff>127668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73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137845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42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65551</xdr:rowOff>
    </xdr:from>
    <xdr:to>
      <xdr:col>22</xdr:col>
      <xdr:colOff>165100</xdr:colOff>
      <xdr:row>15</xdr:row>
      <xdr:rowOff>167151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4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5878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53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166247</xdr:rowOff>
    </xdr:from>
    <xdr:to>
      <xdr:col>19</xdr:col>
      <xdr:colOff>38100</xdr:colOff>
      <xdr:row>15</xdr:row>
      <xdr:rowOff>96397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1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106574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131245</xdr:rowOff>
    </xdr:from>
    <xdr:to>
      <xdr:col>15</xdr:col>
      <xdr:colOff>101600</xdr:colOff>
      <xdr:row>16</xdr:row>
      <xdr:rowOff>61395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50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71572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286124</xdr:rowOff>
    </xdr:from>
    <xdr:to>
      <xdr:col>29</xdr:col>
      <xdr:colOff>127000</xdr:colOff>
      <xdr:row>35</xdr:row>
      <xdr:rowOff>12001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53574"/>
          <a:ext cx="647700" cy="68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12001</xdr:rowOff>
    </xdr:from>
    <xdr:to>
      <xdr:col>26</xdr:col>
      <xdr:colOff>50800</xdr:colOff>
      <xdr:row>35</xdr:row>
      <xdr:rowOff>63499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22351"/>
          <a:ext cx="698500" cy="51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63499</xdr:rowOff>
    </xdr:from>
    <xdr:to>
      <xdr:col>22</xdr:col>
      <xdr:colOff>114300</xdr:colOff>
      <xdr:row>35</xdr:row>
      <xdr:rowOff>100244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73849"/>
          <a:ext cx="698500" cy="36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100244</xdr:rowOff>
    </xdr:from>
    <xdr:to>
      <xdr:col>18</xdr:col>
      <xdr:colOff>177800</xdr:colOff>
      <xdr:row>35</xdr:row>
      <xdr:rowOff>109082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10594"/>
          <a:ext cx="698500" cy="8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235324</xdr:rowOff>
    </xdr:from>
    <xdr:to>
      <xdr:col>29</xdr:col>
      <xdr:colOff>177800</xdr:colOff>
      <xdr:row>34</xdr:row>
      <xdr:rowOff>336924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02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80401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4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304101</xdr:rowOff>
    </xdr:from>
    <xdr:to>
      <xdr:col>26</xdr:col>
      <xdr:colOff>101600</xdr:colOff>
      <xdr:row>35</xdr:row>
      <xdr:rowOff>62801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71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72977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4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12699</xdr:rowOff>
    </xdr:from>
    <xdr:to>
      <xdr:col>22</xdr:col>
      <xdr:colOff>165100</xdr:colOff>
      <xdr:row>35</xdr:row>
      <xdr:rowOff>114299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23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124477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49444</xdr:rowOff>
    </xdr:from>
    <xdr:to>
      <xdr:col>19</xdr:col>
      <xdr:colOff>38100</xdr:colOff>
      <xdr:row>35</xdr:row>
      <xdr:rowOff>151044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59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161222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2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58282</xdr:rowOff>
    </xdr:from>
    <xdr:to>
      <xdr:col>15</xdr:col>
      <xdr:colOff>101600</xdr:colOff>
      <xdr:row>35</xdr:row>
      <xdr:rowOff>159882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68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170059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3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73501</xdr:rowOff>
    </xdr:from>
    <xdr:to>
      <xdr:col>24</xdr:col>
      <xdr:colOff>63500</xdr:colOff>
      <xdr:row>32</xdr:row>
      <xdr:rowOff>22523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5217001"/>
          <a:ext cx="838200" cy="29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22523</xdr:rowOff>
    </xdr:from>
    <xdr:to>
      <xdr:col>19</xdr:col>
      <xdr:colOff>177800</xdr:colOff>
      <xdr:row>33</xdr:row>
      <xdr:rowOff>35907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5508923"/>
          <a:ext cx="889000" cy="18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122135</xdr:rowOff>
    </xdr:from>
    <xdr:to>
      <xdr:col>15</xdr:col>
      <xdr:colOff>50800</xdr:colOff>
      <xdr:row>33</xdr:row>
      <xdr:rowOff>35907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5608535"/>
          <a:ext cx="889000" cy="8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122135</xdr:rowOff>
    </xdr:from>
    <xdr:to>
      <xdr:col>10</xdr:col>
      <xdr:colOff>114300</xdr:colOff>
      <xdr:row>33</xdr:row>
      <xdr:rowOff>115777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5608535"/>
          <a:ext cx="889000" cy="16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22701</xdr:rowOff>
    </xdr:from>
    <xdr:to>
      <xdr:col>24</xdr:col>
      <xdr:colOff>114300</xdr:colOff>
      <xdr:row>30</xdr:row>
      <xdr:rowOff>124301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516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147178</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11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143173</xdr:rowOff>
    </xdr:from>
    <xdr:to>
      <xdr:col>20</xdr:col>
      <xdr:colOff>38100</xdr:colOff>
      <xdr:row>32</xdr:row>
      <xdr:rowOff>73323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545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89850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23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156557</xdr:rowOff>
    </xdr:from>
    <xdr:to>
      <xdr:col>15</xdr:col>
      <xdr:colOff>101600</xdr:colOff>
      <xdr:row>33</xdr:row>
      <xdr:rowOff>86707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56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103234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418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71335</xdr:rowOff>
    </xdr:from>
    <xdr:to>
      <xdr:col>10</xdr:col>
      <xdr:colOff>165100</xdr:colOff>
      <xdr:row>33</xdr:row>
      <xdr:rowOff>1485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55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18012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33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64977</xdr:rowOff>
    </xdr:from>
    <xdr:to>
      <xdr:col>6</xdr:col>
      <xdr:colOff>38100</xdr:colOff>
      <xdr:row>33</xdr:row>
      <xdr:rowOff>166577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57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11654</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49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161576</xdr:rowOff>
    </xdr:from>
    <xdr:to>
      <xdr:col>24</xdr:col>
      <xdr:colOff>62865</xdr:colOff>
      <xdr:row>58</xdr:row>
      <xdr:rowOff>144827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5526"/>
          <a:ext cx="1270" cy="1183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148654</xdr:rowOff>
    </xdr:from>
    <xdr:ext cx="599010"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9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144827</xdr:rowOff>
    </xdr:from>
    <xdr:to>
      <xdr:col>24</xdr:col>
      <xdr:colOff>152400</xdr:colOff>
      <xdr:row>58</xdr:row>
      <xdr:rowOff>144827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8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108253</xdr:rowOff>
    </xdr:from>
    <xdr:ext cx="690189"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807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161576</xdr:rowOff>
    </xdr:from>
    <xdr:to>
      <xdr:col>24</xdr:col>
      <xdr:colOff>152400</xdr:colOff>
      <xdr:row>51</xdr:row>
      <xdr:rowOff>161576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5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161576</xdr:rowOff>
    </xdr:from>
    <xdr:to>
      <xdr:col>24</xdr:col>
      <xdr:colOff>63500</xdr:colOff>
      <xdr:row>52</xdr:row>
      <xdr:rowOff>61556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905526"/>
          <a:ext cx="838200" cy="7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61242</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83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82815</xdr:rowOff>
    </xdr:from>
    <xdr:to>
      <xdr:col>24</xdr:col>
      <xdr:colOff>114300</xdr:colOff>
      <xdr:row>58</xdr:row>
      <xdr:rowOff>12965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8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47610</xdr:rowOff>
    </xdr:from>
    <xdr:to>
      <xdr:col>19</xdr:col>
      <xdr:colOff>177800</xdr:colOff>
      <xdr:row>52</xdr:row>
      <xdr:rowOff>61556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8791560"/>
          <a:ext cx="889000" cy="18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103742</xdr:rowOff>
    </xdr:from>
    <xdr:to>
      <xdr:col>20</xdr:col>
      <xdr:colOff>38100</xdr:colOff>
      <xdr:row>58</xdr:row>
      <xdr:rowOff>33892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876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25019</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96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47610</xdr:rowOff>
    </xdr:from>
    <xdr:to>
      <xdr:col>15</xdr:col>
      <xdr:colOff>50800</xdr:colOff>
      <xdr:row>53</xdr:row>
      <xdr:rowOff>95481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8791560"/>
          <a:ext cx="889000" cy="39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107240</xdr:rowOff>
    </xdr:from>
    <xdr:to>
      <xdr:col>15</xdr:col>
      <xdr:colOff>101600</xdr:colOff>
      <xdr:row>58</xdr:row>
      <xdr:rowOff>37390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28517</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97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95481</xdr:rowOff>
    </xdr:from>
    <xdr:to>
      <xdr:col>10</xdr:col>
      <xdr:colOff>114300</xdr:colOff>
      <xdr:row>54</xdr:row>
      <xdr:rowOff>53566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182331"/>
          <a:ext cx="889000" cy="12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136166</xdr:rowOff>
    </xdr:from>
    <xdr:to>
      <xdr:col>10</xdr:col>
      <xdr:colOff>165100</xdr:colOff>
      <xdr:row>58</xdr:row>
      <xdr:rowOff>66316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57443</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1000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147348</xdr:rowOff>
    </xdr:from>
    <xdr:to>
      <xdr:col>6</xdr:col>
      <xdr:colOff>38100</xdr:colOff>
      <xdr:row>58</xdr:row>
      <xdr:rowOff>77498</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68625</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1001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110776</xdr:rowOff>
    </xdr:from>
    <xdr:to>
      <xdr:col>24</xdr:col>
      <xdr:colOff>114300</xdr:colOff>
      <xdr:row>52</xdr:row>
      <xdr:rowOff>40926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85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63803</xdr:rowOff>
    </xdr:from>
    <xdr:ext cx="690189"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8077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10756</xdr:rowOff>
    </xdr:from>
    <xdr:to>
      <xdr:col>20</xdr:col>
      <xdr:colOff>38100</xdr:colOff>
      <xdr:row>52</xdr:row>
      <xdr:rowOff>112356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50</xdr:row>
      <xdr:rowOff>128883</xdr:rowOff>
    </xdr:from>
    <xdr:ext cx="690189"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52205" y="8701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168260</xdr:rowOff>
    </xdr:from>
    <xdr:to>
      <xdr:col>15</xdr:col>
      <xdr:colOff>101600</xdr:colOff>
      <xdr:row>51</xdr:row>
      <xdr:rowOff>98410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874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49</xdr:row>
      <xdr:rowOff>114937</xdr:rowOff>
    </xdr:from>
    <xdr:ext cx="690189"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563205" y="8515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44681</xdr:rowOff>
    </xdr:from>
    <xdr:to>
      <xdr:col>10</xdr:col>
      <xdr:colOff>165100</xdr:colOff>
      <xdr:row>53</xdr:row>
      <xdr:rowOff>146281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13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162808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890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2766</xdr:rowOff>
    </xdr:from>
    <xdr:to>
      <xdr:col>6</xdr:col>
      <xdr:colOff>38100</xdr:colOff>
      <xdr:row>54</xdr:row>
      <xdr:rowOff>104366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2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120893</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30795" y="903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49800</xdr:rowOff>
    </xdr:from>
    <xdr:to>
      <xdr:col>24</xdr:col>
      <xdr:colOff>63500</xdr:colOff>
      <xdr:row>78</xdr:row>
      <xdr:rowOff>69548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51450"/>
          <a:ext cx="838200" cy="19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69548</xdr:rowOff>
    </xdr:from>
    <xdr:to>
      <xdr:col>19</xdr:col>
      <xdr:colOff>177800</xdr:colOff>
      <xdr:row>78</xdr:row>
      <xdr:rowOff>124343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42648"/>
          <a:ext cx="889000" cy="5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110942</xdr:rowOff>
    </xdr:from>
    <xdr:to>
      <xdr:col>15</xdr:col>
      <xdr:colOff>50800</xdr:colOff>
      <xdr:row>78</xdr:row>
      <xdr:rowOff>124343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84042"/>
          <a:ext cx="889000" cy="1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92439</xdr:rowOff>
    </xdr:from>
    <xdr:to>
      <xdr:col>10</xdr:col>
      <xdr:colOff>114300</xdr:colOff>
      <xdr:row>78</xdr:row>
      <xdr:rowOff>110942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65539"/>
          <a:ext cx="889000" cy="1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170450</xdr:rowOff>
    </xdr:from>
    <xdr:to>
      <xdr:col>24</xdr:col>
      <xdr:colOff>114300</xdr:colOff>
      <xdr:row>77</xdr:row>
      <xdr:rowOff>100600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0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21877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5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18748</xdr:rowOff>
    </xdr:from>
    <xdr:to>
      <xdr:col>20</xdr:col>
      <xdr:colOff>38100</xdr:colOff>
      <xdr:row>78</xdr:row>
      <xdr:rowOff>120348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9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111475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8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73543</xdr:rowOff>
    </xdr:from>
    <xdr:to>
      <xdr:col>15</xdr:col>
      <xdr:colOff>101600</xdr:colOff>
      <xdr:row>79</xdr:row>
      <xdr:rowOff>3693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4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166270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3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60142</xdr:rowOff>
    </xdr:from>
    <xdr:to>
      <xdr:col>10</xdr:col>
      <xdr:colOff>165100</xdr:colOff>
      <xdr:row>78</xdr:row>
      <xdr:rowOff>161742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152869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41639</xdr:rowOff>
    </xdr:from>
    <xdr:to>
      <xdr:col>6</xdr:col>
      <xdr:colOff>38100</xdr:colOff>
      <xdr:row>78</xdr:row>
      <xdr:rowOff>143239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134366</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50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67249</xdr:rowOff>
    </xdr:from>
    <xdr:to>
      <xdr:col>24</xdr:col>
      <xdr:colOff>63500</xdr:colOff>
      <xdr:row>96</xdr:row>
      <xdr:rowOff>165928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526449"/>
          <a:ext cx="8382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118357</xdr:rowOff>
    </xdr:from>
    <xdr:to>
      <xdr:col>19</xdr:col>
      <xdr:colOff>177800</xdr:colOff>
      <xdr:row>96</xdr:row>
      <xdr:rowOff>67249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406107"/>
          <a:ext cx="889000" cy="12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118357</xdr:rowOff>
    </xdr:from>
    <xdr:to>
      <xdr:col>15</xdr:col>
      <xdr:colOff>50800</xdr:colOff>
      <xdr:row>95</xdr:row>
      <xdr:rowOff>134175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06107"/>
          <a:ext cx="8890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134175</xdr:rowOff>
    </xdr:from>
    <xdr:to>
      <xdr:col>10</xdr:col>
      <xdr:colOff>114300</xdr:colOff>
      <xdr:row>96</xdr:row>
      <xdr:rowOff>64452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21925"/>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115128</xdr:rowOff>
    </xdr:from>
    <xdr:to>
      <xdr:col>24</xdr:col>
      <xdr:colOff>114300</xdr:colOff>
      <xdr:row>97</xdr:row>
      <xdr:rowOff>45278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7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93555</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5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16449</xdr:rowOff>
    </xdr:from>
    <xdr:to>
      <xdr:col>20</xdr:col>
      <xdr:colOff>38100</xdr:colOff>
      <xdr:row>96</xdr:row>
      <xdr:rowOff>118049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7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109176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6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67557</xdr:rowOff>
    </xdr:from>
    <xdr:to>
      <xdr:col>15</xdr:col>
      <xdr:colOff>101600</xdr:colOff>
      <xdr:row>95</xdr:row>
      <xdr:rowOff>169157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5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160284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4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83375</xdr:rowOff>
    </xdr:from>
    <xdr:to>
      <xdr:col>10</xdr:col>
      <xdr:colOff>165100</xdr:colOff>
      <xdr:row>96</xdr:row>
      <xdr:rowOff>13525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7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4652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6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13652</xdr:rowOff>
    </xdr:from>
    <xdr:to>
      <xdr:col>6</xdr:col>
      <xdr:colOff>38100</xdr:colOff>
      <xdr:row>96</xdr:row>
      <xdr:rowOff>115252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7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106379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5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41221</xdr:rowOff>
    </xdr:from>
    <xdr:to>
      <xdr:col>55</xdr:col>
      <xdr:colOff>0</xdr:colOff>
      <xdr:row>35</xdr:row>
      <xdr:rowOff>76564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184721"/>
          <a:ext cx="838200" cy="89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88748</xdr:rowOff>
    </xdr:from>
    <xdr:to>
      <xdr:col>50</xdr:col>
      <xdr:colOff>114300</xdr:colOff>
      <xdr:row>35</xdr:row>
      <xdr:rowOff>76564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575148"/>
          <a:ext cx="889000" cy="5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88748</xdr:rowOff>
    </xdr:from>
    <xdr:to>
      <xdr:col>45</xdr:col>
      <xdr:colOff>177800</xdr:colOff>
      <xdr:row>33</xdr:row>
      <xdr:rowOff>97164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575148"/>
          <a:ext cx="889000" cy="17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97164</xdr:rowOff>
    </xdr:from>
    <xdr:to>
      <xdr:col>41</xdr:col>
      <xdr:colOff>50800</xdr:colOff>
      <xdr:row>35</xdr:row>
      <xdr:rowOff>64243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755014"/>
          <a:ext cx="889000" cy="30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161871</xdr:rowOff>
    </xdr:from>
    <xdr:to>
      <xdr:col>55</xdr:col>
      <xdr:colOff>50800</xdr:colOff>
      <xdr:row>30</xdr:row>
      <xdr:rowOff>92021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13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114898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08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25764</xdr:rowOff>
    </xdr:from>
    <xdr:to>
      <xdr:col>50</xdr:col>
      <xdr:colOff>165100</xdr:colOff>
      <xdr:row>35</xdr:row>
      <xdr:rowOff>127364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2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143891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0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37948</xdr:rowOff>
    </xdr:from>
    <xdr:to>
      <xdr:col>46</xdr:col>
      <xdr:colOff>38100</xdr:colOff>
      <xdr:row>32</xdr:row>
      <xdr:rowOff>139548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52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156075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29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46364</xdr:rowOff>
    </xdr:from>
    <xdr:to>
      <xdr:col>41</xdr:col>
      <xdr:colOff>101600</xdr:colOff>
      <xdr:row>33</xdr:row>
      <xdr:rowOff>147964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0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164491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4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13443</xdr:rowOff>
    </xdr:from>
    <xdr:to>
      <xdr:col>36</xdr:col>
      <xdr:colOff>165100</xdr:colOff>
      <xdr:row>35</xdr:row>
      <xdr:rowOff>115043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131570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8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99075</xdr:rowOff>
    </xdr:from>
    <xdr:to>
      <xdr:col>54</xdr:col>
      <xdr:colOff>189865</xdr:colOff>
      <xdr:row>58</xdr:row>
      <xdr:rowOff>133265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9700275"/>
          <a:ext cx="1270" cy="377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137092</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133265</xdr:rowOff>
    </xdr:from>
    <xdr:to>
      <xdr:col>55</xdr:col>
      <xdr:colOff>88900</xdr:colOff>
      <xdr:row>58</xdr:row>
      <xdr:rowOff>133265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7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45752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9475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99075</xdr:rowOff>
    </xdr:from>
    <xdr:to>
      <xdr:col>55</xdr:col>
      <xdr:colOff>88900</xdr:colOff>
      <xdr:row>56</xdr:row>
      <xdr:rowOff>99075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70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120765</xdr:rowOff>
    </xdr:from>
    <xdr:to>
      <xdr:col>55</xdr:col>
      <xdr:colOff>0</xdr:colOff>
      <xdr:row>57</xdr:row>
      <xdr:rowOff>45886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21965"/>
          <a:ext cx="838200" cy="9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382</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444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21955</xdr:rowOff>
    </xdr:from>
    <xdr:to>
      <xdr:col>55</xdr:col>
      <xdr:colOff>50800</xdr:colOff>
      <xdr:row>58</xdr:row>
      <xdr:rowOff>123555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6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120765</xdr:rowOff>
    </xdr:from>
    <xdr:to>
      <xdr:col>50</xdr:col>
      <xdr:colOff>114300</xdr:colOff>
      <xdr:row>57</xdr:row>
      <xdr:rowOff>147334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21965"/>
          <a:ext cx="889000" cy="19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21385</xdr:rowOff>
    </xdr:from>
    <xdr:to>
      <xdr:col>50</xdr:col>
      <xdr:colOff>165100</xdr:colOff>
      <xdr:row>58</xdr:row>
      <xdr:rowOff>122985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6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114112</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05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74871</xdr:rowOff>
    </xdr:from>
    <xdr:to>
      <xdr:col>45</xdr:col>
      <xdr:colOff>177800</xdr:colOff>
      <xdr:row>57</xdr:row>
      <xdr:rowOff>147334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8818821"/>
          <a:ext cx="889000" cy="110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24376</xdr:rowOff>
    </xdr:from>
    <xdr:to>
      <xdr:col>46</xdr:col>
      <xdr:colOff>38100</xdr:colOff>
      <xdr:row>58</xdr:row>
      <xdr:rowOff>125976</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117103</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06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74871</xdr:rowOff>
    </xdr:from>
    <xdr:to>
      <xdr:col>41</xdr:col>
      <xdr:colOff>50800</xdr:colOff>
      <xdr:row>58</xdr:row>
      <xdr:rowOff>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8818821"/>
          <a:ext cx="889000" cy="112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25471</xdr:rowOff>
    </xdr:from>
    <xdr:to>
      <xdr:col>41</xdr:col>
      <xdr:colOff>101600</xdr:colOff>
      <xdr:row>58</xdr:row>
      <xdr:rowOff>127071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6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118198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06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20083</xdr:rowOff>
    </xdr:from>
    <xdr:to>
      <xdr:col>36</xdr:col>
      <xdr:colOff>165100</xdr:colOff>
      <xdr:row>58</xdr:row>
      <xdr:rowOff>121683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6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112810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05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166536</xdr:rowOff>
    </xdr:from>
    <xdr:to>
      <xdr:col>55</xdr:col>
      <xdr:colOff>50800</xdr:colOff>
      <xdr:row>57</xdr:row>
      <xdr:rowOff>96686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81463</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26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69965</xdr:rowOff>
    </xdr:from>
    <xdr:to>
      <xdr:col>50</xdr:col>
      <xdr:colOff>165100</xdr:colOff>
      <xdr:row>57</xdr:row>
      <xdr:rowOff>115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55</xdr:row>
      <xdr:rowOff>16642</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4463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96534</xdr:rowOff>
    </xdr:from>
    <xdr:to>
      <xdr:col>46</xdr:col>
      <xdr:colOff>38100</xdr:colOff>
      <xdr:row>58</xdr:row>
      <xdr:rowOff>26684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43211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44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24071</xdr:rowOff>
    </xdr:from>
    <xdr:to>
      <xdr:col>41</xdr:col>
      <xdr:colOff>101600</xdr:colOff>
      <xdr:row>51</xdr:row>
      <xdr:rowOff>125671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87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49</xdr:row>
      <xdr:rowOff>142198</xdr:rowOff>
    </xdr:from>
    <xdr:ext cx="690189"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16205" y="85432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120664</xdr:rowOff>
    </xdr:from>
    <xdr:to>
      <xdr:col>36</xdr:col>
      <xdr:colOff>165100</xdr:colOff>
      <xdr:row>58</xdr:row>
      <xdr:rowOff>50814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9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67341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6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50600</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3252250"/>
          <a:ext cx="1270" cy="260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6819</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513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168727</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30274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50600</xdr:rowOff>
    </xdr:from>
    <xdr:to>
      <xdr:col>55</xdr:col>
      <xdr:colOff>88900</xdr:colOff>
      <xdr:row>77</xdr:row>
      <xdr:rowOff>50600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25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14427</xdr:rowOff>
    </xdr:from>
    <xdr:to>
      <xdr:col>55</xdr:col>
      <xdr:colOff>0</xdr:colOff>
      <xdr:row>78</xdr:row>
      <xdr:rowOff>12618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216077"/>
          <a:ext cx="838200" cy="16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51269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24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72842</xdr:rowOff>
    </xdr:from>
    <xdr:to>
      <xdr:col>55</xdr:col>
      <xdr:colOff>50800</xdr:colOff>
      <xdr:row>79</xdr:row>
      <xdr:rowOff>2992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45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14427</xdr:rowOff>
    </xdr:from>
    <xdr:to>
      <xdr:col>50</xdr:col>
      <xdr:colOff>114300</xdr:colOff>
      <xdr:row>78</xdr:row>
      <xdr:rowOff>54307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216077"/>
          <a:ext cx="889000" cy="21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72872</xdr:rowOff>
    </xdr:from>
    <xdr:to>
      <xdr:col>50</xdr:col>
      <xdr:colOff>165100</xdr:colOff>
      <xdr:row>79</xdr:row>
      <xdr:rowOff>3022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45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165599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53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135560</xdr:rowOff>
    </xdr:from>
    <xdr:to>
      <xdr:col>45</xdr:col>
      <xdr:colOff>177800</xdr:colOff>
      <xdr:row>78</xdr:row>
      <xdr:rowOff>54307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2308510"/>
          <a:ext cx="889000" cy="11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71038</xdr:rowOff>
    </xdr:from>
    <xdr:to>
      <xdr:col>46</xdr:col>
      <xdr:colOff>38100</xdr:colOff>
      <xdr:row>79</xdr:row>
      <xdr:rowOff>1188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163765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3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135560</xdr:rowOff>
    </xdr:from>
    <xdr:to>
      <xdr:col>41</xdr:col>
      <xdr:colOff>50800</xdr:colOff>
      <xdr:row>78</xdr:row>
      <xdr:rowOff>109204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2308510"/>
          <a:ext cx="889000" cy="117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73481</xdr:rowOff>
    </xdr:from>
    <xdr:to>
      <xdr:col>41</xdr:col>
      <xdr:colOff>101600</xdr:colOff>
      <xdr:row>79</xdr:row>
      <xdr:rowOff>3631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4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166208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3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70706</xdr:rowOff>
    </xdr:from>
    <xdr:to>
      <xdr:col>36</xdr:col>
      <xdr:colOff>165100</xdr:colOff>
      <xdr:row>79</xdr:row>
      <xdr:rowOff>856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4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163433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3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133268</xdr:rowOff>
    </xdr:from>
    <xdr:to>
      <xdr:col>55</xdr:col>
      <xdr:colOff>50800</xdr:colOff>
      <xdr:row>78</xdr:row>
      <xdr:rowOff>63418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3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156145</xdr:rowOff>
    </xdr:from>
    <xdr:ext cx="599010"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18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135077</xdr:rowOff>
    </xdr:from>
    <xdr:to>
      <xdr:col>50</xdr:col>
      <xdr:colOff>165100</xdr:colOff>
      <xdr:row>77</xdr:row>
      <xdr:rowOff>65227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75</xdr:row>
      <xdr:rowOff>81754</xdr:rowOff>
    </xdr:from>
    <xdr:ext cx="690189"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294205" y="129405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3507</xdr:rowOff>
    </xdr:from>
    <xdr:to>
      <xdr:col>46</xdr:col>
      <xdr:colOff>38100</xdr:colOff>
      <xdr:row>78</xdr:row>
      <xdr:rowOff>105107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7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121634</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50795" y="1315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84760</xdr:rowOff>
    </xdr:from>
    <xdr:to>
      <xdr:col>41</xdr:col>
      <xdr:colOff>101600</xdr:colOff>
      <xdr:row>72</xdr:row>
      <xdr:rowOff>14910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225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70</xdr:row>
      <xdr:rowOff>31437</xdr:rowOff>
    </xdr:from>
    <xdr:ext cx="69018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16205" y="12032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58404</xdr:rowOff>
    </xdr:from>
    <xdr:to>
      <xdr:col>36</xdr:col>
      <xdr:colOff>165100</xdr:colOff>
      <xdr:row>78</xdr:row>
      <xdr:rowOff>160004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3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5081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320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134026</xdr:rowOff>
    </xdr:from>
    <xdr:to>
      <xdr:col>55</xdr:col>
      <xdr:colOff>0</xdr:colOff>
      <xdr:row>97</xdr:row>
      <xdr:rowOff>29611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250326"/>
          <a:ext cx="838200" cy="40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149915</xdr:rowOff>
    </xdr:from>
    <xdr:to>
      <xdr:col>50</xdr:col>
      <xdr:colOff>114300</xdr:colOff>
      <xdr:row>97</xdr:row>
      <xdr:rowOff>29611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09115"/>
          <a:ext cx="889000" cy="5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149915</xdr:rowOff>
    </xdr:from>
    <xdr:to>
      <xdr:col>45</xdr:col>
      <xdr:colOff>177800</xdr:colOff>
      <xdr:row>97</xdr:row>
      <xdr:rowOff>51101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09115"/>
          <a:ext cx="889000" cy="7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127791</xdr:rowOff>
    </xdr:from>
    <xdr:to>
      <xdr:col>41</xdr:col>
      <xdr:colOff>50800</xdr:colOff>
      <xdr:row>97</xdr:row>
      <xdr:rowOff>51101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15541"/>
          <a:ext cx="889000" cy="26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83226</xdr:rowOff>
    </xdr:from>
    <xdr:to>
      <xdr:col>55</xdr:col>
      <xdr:colOff>50800</xdr:colOff>
      <xdr:row>95</xdr:row>
      <xdr:rowOff>13376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19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106103</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050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150261</xdr:rowOff>
    </xdr:from>
    <xdr:to>
      <xdr:col>50</xdr:col>
      <xdr:colOff>165100</xdr:colOff>
      <xdr:row>97</xdr:row>
      <xdr:rowOff>80411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0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96938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38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99115</xdr:rowOff>
    </xdr:from>
    <xdr:to>
      <xdr:col>46</xdr:col>
      <xdr:colOff>38100</xdr:colOff>
      <xdr:row>97</xdr:row>
      <xdr:rowOff>29265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5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45792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33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301</xdr:rowOff>
    </xdr:from>
    <xdr:to>
      <xdr:col>41</xdr:col>
      <xdr:colOff>101600</xdr:colOff>
      <xdr:row>97</xdr:row>
      <xdr:rowOff>101901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3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118428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40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76991</xdr:rowOff>
    </xdr:from>
    <xdr:to>
      <xdr:col>36</xdr:col>
      <xdr:colOff>165100</xdr:colOff>
      <xdr:row>96</xdr:row>
      <xdr:rowOff>7141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6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23668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13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153689</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68789"/>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151244</xdr:rowOff>
    </xdr:from>
    <xdr:to>
      <xdr:col>71</xdr:col>
      <xdr:colOff>177800</xdr:colOff>
      <xdr:row>38</xdr:row>
      <xdr:rowOff>153689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66344"/>
          <a:ext cx="889000" cy="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102889</xdr:rowOff>
    </xdr:from>
    <xdr:to>
      <xdr:col>72</xdr:col>
      <xdr:colOff>38100</xdr:colOff>
      <xdr:row>39</xdr:row>
      <xdr:rowOff>33039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1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49566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9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100444</xdr:rowOff>
    </xdr:from>
    <xdr:to>
      <xdr:col>67</xdr:col>
      <xdr:colOff>101600</xdr:colOff>
      <xdr:row>39</xdr:row>
      <xdr:rowOff>30594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47121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3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93492</xdr:rowOff>
    </xdr:from>
    <xdr:to>
      <xdr:col>85</xdr:col>
      <xdr:colOff>127000</xdr:colOff>
      <xdr:row>76</xdr:row>
      <xdr:rowOff>12285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952242"/>
          <a:ext cx="838200" cy="9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158593</xdr:rowOff>
    </xdr:from>
    <xdr:to>
      <xdr:col>81</xdr:col>
      <xdr:colOff>50800</xdr:colOff>
      <xdr:row>76</xdr:row>
      <xdr:rowOff>12285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17343"/>
          <a:ext cx="889000" cy="2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158593</xdr:rowOff>
    </xdr:from>
    <xdr:to>
      <xdr:col>76</xdr:col>
      <xdr:colOff>114300</xdr:colOff>
      <xdr:row>76</xdr:row>
      <xdr:rowOff>62199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17343"/>
          <a:ext cx="889000" cy="7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62199</xdr:rowOff>
    </xdr:from>
    <xdr:to>
      <xdr:col>71</xdr:col>
      <xdr:colOff>177800</xdr:colOff>
      <xdr:row>76</xdr:row>
      <xdr:rowOff>75002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92399"/>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42692</xdr:rowOff>
    </xdr:from>
    <xdr:to>
      <xdr:col>85</xdr:col>
      <xdr:colOff>177800</xdr:colOff>
      <xdr:row>75</xdr:row>
      <xdr:rowOff>144292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0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65569</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5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132934</xdr:rowOff>
    </xdr:from>
    <xdr:to>
      <xdr:col>81</xdr:col>
      <xdr:colOff>101600</xdr:colOff>
      <xdr:row>76</xdr:row>
      <xdr:rowOff>63085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916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79611</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276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107793</xdr:rowOff>
    </xdr:from>
    <xdr:to>
      <xdr:col>76</xdr:col>
      <xdr:colOff>165100</xdr:colOff>
      <xdr:row>76</xdr:row>
      <xdr:rowOff>37943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6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54470</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274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11399</xdr:rowOff>
    </xdr:from>
    <xdr:to>
      <xdr:col>72</xdr:col>
      <xdr:colOff>38100</xdr:colOff>
      <xdr:row>76</xdr:row>
      <xdr:rowOff>112999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4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129526</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281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24202</xdr:rowOff>
    </xdr:from>
    <xdr:to>
      <xdr:col>67</xdr:col>
      <xdr:colOff>101600</xdr:colOff>
      <xdr:row>76</xdr:row>
      <xdr:rowOff>125802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5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142329</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282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122771</xdr:rowOff>
    </xdr:from>
    <xdr:to>
      <xdr:col>85</xdr:col>
      <xdr:colOff>127000</xdr:colOff>
      <xdr:row>98</xdr:row>
      <xdr:rowOff>130307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924871"/>
          <a:ext cx="838200" cy="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153563</xdr:rowOff>
    </xdr:from>
    <xdr:to>
      <xdr:col>81</xdr:col>
      <xdr:colOff>50800</xdr:colOff>
      <xdr:row>98</xdr:row>
      <xdr:rowOff>122771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84213"/>
          <a:ext cx="889000" cy="1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153563</xdr:rowOff>
    </xdr:from>
    <xdr:to>
      <xdr:col>76</xdr:col>
      <xdr:colOff>114300</xdr:colOff>
      <xdr:row>98</xdr:row>
      <xdr:rowOff>25955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784213"/>
          <a:ext cx="889000" cy="4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25955</xdr:rowOff>
    </xdr:from>
    <xdr:to>
      <xdr:col>71</xdr:col>
      <xdr:colOff>177800</xdr:colOff>
      <xdr:row>98</xdr:row>
      <xdr:rowOff>79897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28055"/>
          <a:ext cx="889000" cy="5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79507</xdr:rowOff>
    </xdr:from>
    <xdr:to>
      <xdr:col>85</xdr:col>
      <xdr:colOff>177800</xdr:colOff>
      <xdr:row>99</xdr:row>
      <xdr:rowOff>9657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8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165884</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9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71971</xdr:rowOff>
    </xdr:from>
    <xdr:to>
      <xdr:col>81</xdr:col>
      <xdr:colOff>101600</xdr:colOff>
      <xdr:row>99</xdr:row>
      <xdr:rowOff>2121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7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164698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96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102763</xdr:rowOff>
    </xdr:from>
    <xdr:to>
      <xdr:col>76</xdr:col>
      <xdr:colOff>165100</xdr:colOff>
      <xdr:row>98</xdr:row>
      <xdr:rowOff>32913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3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49440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292795" y="1650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146605</xdr:rowOff>
    </xdr:from>
    <xdr:to>
      <xdr:col>72</xdr:col>
      <xdr:colOff>38100</xdr:colOff>
      <xdr:row>98</xdr:row>
      <xdr:rowOff>76755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7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67882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03795" y="1686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29097</xdr:rowOff>
    </xdr:from>
    <xdr:to>
      <xdr:col>67</xdr:col>
      <xdr:colOff>101600</xdr:colOff>
      <xdr:row>98</xdr:row>
      <xdr:rowOff>130697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121824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92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12370</xdr:rowOff>
    </xdr:from>
    <xdr:to>
      <xdr:col>116</xdr:col>
      <xdr:colOff>63500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9956470"/>
          <a:ext cx="838200" cy="20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129070</xdr:rowOff>
    </xdr:from>
    <xdr:to>
      <xdr:col>107</xdr:col>
      <xdr:colOff>50800</xdr:colOff>
      <xdr:row>59</xdr:row>
      <xdr:rowOff>44450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558820"/>
          <a:ext cx="889000" cy="60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137046</xdr:rowOff>
    </xdr:from>
    <xdr:to>
      <xdr:col>102</xdr:col>
      <xdr:colOff>114300</xdr:colOff>
      <xdr:row>55</xdr:row>
      <xdr:rowOff>129070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052446"/>
          <a:ext cx="889000" cy="50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133020</xdr:rowOff>
    </xdr:from>
    <xdr:to>
      <xdr:col>116</xdr:col>
      <xdr:colOff>114300</xdr:colOff>
      <xdr:row>58</xdr:row>
      <xdr:rowOff>63170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9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155897</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75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78270</xdr:rowOff>
    </xdr:from>
    <xdr:to>
      <xdr:col>102</xdr:col>
      <xdr:colOff>165100</xdr:colOff>
      <xdr:row>56</xdr:row>
      <xdr:rowOff>8420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5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24947</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928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86246</xdr:rowOff>
    </xdr:from>
    <xdr:to>
      <xdr:col>98</xdr:col>
      <xdr:colOff>38100</xdr:colOff>
      <xdr:row>53</xdr:row>
      <xdr:rowOff>16396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00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32923</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877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115185</xdr:rowOff>
    </xdr:from>
    <xdr:to>
      <xdr:col>116</xdr:col>
      <xdr:colOff>63500</xdr:colOff>
      <xdr:row>75</xdr:row>
      <xdr:rowOff>138164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73935"/>
          <a:ext cx="838200" cy="2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138164</xdr:rowOff>
    </xdr:from>
    <xdr:to>
      <xdr:col>111</xdr:col>
      <xdr:colOff>177800</xdr:colOff>
      <xdr:row>77</xdr:row>
      <xdr:rowOff>43610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96914"/>
          <a:ext cx="889000" cy="24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137875</xdr:rowOff>
    </xdr:from>
    <xdr:to>
      <xdr:col>107</xdr:col>
      <xdr:colOff>50800</xdr:colOff>
      <xdr:row>77</xdr:row>
      <xdr:rowOff>43610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168075"/>
          <a:ext cx="889000" cy="7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137875</xdr:rowOff>
    </xdr:from>
    <xdr:to>
      <xdr:col>102</xdr:col>
      <xdr:colOff>114300</xdr:colOff>
      <xdr:row>76</xdr:row>
      <xdr:rowOff>139329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168075"/>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64385</xdr:rowOff>
    </xdr:from>
    <xdr:to>
      <xdr:col>116</xdr:col>
      <xdr:colOff>114300</xdr:colOff>
      <xdr:row>75</xdr:row>
      <xdr:rowOff>165985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92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87262</xdr:rowOff>
    </xdr:from>
    <xdr:ext cx="599010"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74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87364</xdr:rowOff>
    </xdr:from>
    <xdr:to>
      <xdr:col>112</xdr:col>
      <xdr:colOff>38100</xdr:colOff>
      <xdr:row>76</xdr:row>
      <xdr:rowOff>17514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4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34041</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23795" y="1272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164260</xdr:rowOff>
    </xdr:from>
    <xdr:to>
      <xdr:col>107</xdr:col>
      <xdr:colOff>101600</xdr:colOff>
      <xdr:row>77</xdr:row>
      <xdr:rowOff>94410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85537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87075</xdr:rowOff>
    </xdr:from>
    <xdr:to>
      <xdr:col>102</xdr:col>
      <xdr:colOff>165100</xdr:colOff>
      <xdr:row>77</xdr:row>
      <xdr:rowOff>17225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1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8352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1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88529</xdr:rowOff>
    </xdr:from>
    <xdr:to>
      <xdr:col>98</xdr:col>
      <xdr:colOff>38100</xdr:colOff>
      <xdr:row>77</xdr:row>
      <xdr:rowOff>18679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1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9806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1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類似団体と比較して大きく乖離</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しているのが、人件費、補助費等、物件費、普通建設事業費である。特に、人件費は住民一人当たり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960,542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円、物件費は、住民一人当たり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1,202,404</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の中で最も高い結果となっている。人件費は、新規採用を行ったこともあるが、本村は島内に民間事業者がおらず、ごみ処理場やその他施設を直営で運営していることや、小規模離島において診療所や保育園などを維持していくためにはそれなりの人員を確保する必要があるため、人件費が高くなってしまう状況にある。また、物件費については、</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業務委託が多いことに加え、</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業者の滞在にかかる費用や輸送コスト等が委託費用に上乗せされる</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など、離島特有の理由により委託料が高くなる傾向にあり</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それが</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類似団体との乖離につながっていると考えている。補助費等は、住民一人あたり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980,311</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円となっており、前年度に比べ大きく増加している要因としては、第三セクターである粟島汽船㈱に対する離島航路運行維持補助金が皆増となったことによるものである。普通建設事業費</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（うち更新整備）</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604,468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円となっており、増加している要因としては、沖防波堤機能保全工事やクラウド型防災・安全情報伝達システム整備工事を行ったことによるものである。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108801</xdr:rowOff>
    </xdr:from>
    <xdr:to>
      <xdr:col>24</xdr:col>
      <xdr:colOff>63500</xdr:colOff>
      <xdr:row>32</xdr:row>
      <xdr:rowOff>136995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5595201"/>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136995</xdr:rowOff>
    </xdr:from>
    <xdr:to>
      <xdr:col>19</xdr:col>
      <xdr:colOff>177800</xdr:colOff>
      <xdr:row>33</xdr:row>
      <xdr:rowOff>14637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5623395"/>
          <a:ext cx="889000" cy="4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14637</xdr:rowOff>
    </xdr:from>
    <xdr:to>
      <xdr:col>15</xdr:col>
      <xdr:colOff>50800</xdr:colOff>
      <xdr:row>33</xdr:row>
      <xdr:rowOff>51098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5672487"/>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51098</xdr:rowOff>
    </xdr:from>
    <xdr:to>
      <xdr:col>10</xdr:col>
      <xdr:colOff>114300</xdr:colOff>
      <xdr:row>33</xdr:row>
      <xdr:rowOff>53689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5708948"/>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58001</xdr:rowOff>
    </xdr:from>
    <xdr:to>
      <xdr:col>24</xdr:col>
      <xdr:colOff>114300</xdr:colOff>
      <xdr:row>32</xdr:row>
      <xdr:rowOff>159601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54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80878</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39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86195</xdr:rowOff>
    </xdr:from>
    <xdr:to>
      <xdr:col>20</xdr:col>
      <xdr:colOff>38100</xdr:colOff>
      <xdr:row>33</xdr:row>
      <xdr:rowOff>16345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57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32872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34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135287</xdr:rowOff>
    </xdr:from>
    <xdr:to>
      <xdr:col>15</xdr:col>
      <xdr:colOff>101600</xdr:colOff>
      <xdr:row>33</xdr:row>
      <xdr:rowOff>65437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6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81964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39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298</xdr:rowOff>
    </xdr:from>
    <xdr:to>
      <xdr:col>10</xdr:col>
      <xdr:colOff>165100</xdr:colOff>
      <xdr:row>33</xdr:row>
      <xdr:rowOff>101898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65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118425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43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2889</xdr:rowOff>
    </xdr:from>
    <xdr:to>
      <xdr:col>6</xdr:col>
      <xdr:colOff>38100</xdr:colOff>
      <xdr:row>33</xdr:row>
      <xdr:rowOff>104489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66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121016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43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77921</xdr:rowOff>
    </xdr:from>
    <xdr:to>
      <xdr:col>24</xdr:col>
      <xdr:colOff>62865</xdr:colOff>
      <xdr:row>58</xdr:row>
      <xdr:rowOff>100836</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9507671"/>
          <a:ext cx="1270" cy="53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104663</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4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100836</xdr:rowOff>
    </xdr:from>
    <xdr:to>
      <xdr:col>24</xdr:col>
      <xdr:colOff>152400</xdr:colOff>
      <xdr:row>58</xdr:row>
      <xdr:rowOff>100836</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24598</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9282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77921</xdr:rowOff>
    </xdr:from>
    <xdr:to>
      <xdr:col>24</xdr:col>
      <xdr:colOff>152400</xdr:colOff>
      <xdr:row>55</xdr:row>
      <xdr:rowOff>77921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9507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80783</xdr:rowOff>
    </xdr:from>
    <xdr:to>
      <xdr:col>24</xdr:col>
      <xdr:colOff>63500</xdr:colOff>
      <xdr:row>56</xdr:row>
      <xdr:rowOff>101749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681983"/>
          <a:ext cx="838200" cy="2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149000</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9216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170573</xdr:rowOff>
    </xdr:from>
    <xdr:to>
      <xdr:col>24</xdr:col>
      <xdr:colOff>114300</xdr:colOff>
      <xdr:row>58</xdr:row>
      <xdr:rowOff>100723</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80783</xdr:rowOff>
    </xdr:from>
    <xdr:to>
      <xdr:col>19</xdr:col>
      <xdr:colOff>177800</xdr:colOff>
      <xdr:row>56</xdr:row>
      <xdr:rowOff>138447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681983"/>
          <a:ext cx="889000" cy="5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6617</xdr:rowOff>
    </xdr:from>
    <xdr:to>
      <xdr:col>20</xdr:col>
      <xdr:colOff>38100</xdr:colOff>
      <xdr:row>58</xdr:row>
      <xdr:rowOff>108217</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5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99344</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1004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49633</xdr:rowOff>
    </xdr:from>
    <xdr:to>
      <xdr:col>15</xdr:col>
      <xdr:colOff>50800</xdr:colOff>
      <xdr:row>56</xdr:row>
      <xdr:rowOff>138447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8622133"/>
          <a:ext cx="889000" cy="11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1979</xdr:rowOff>
    </xdr:from>
    <xdr:to>
      <xdr:col>15</xdr:col>
      <xdr:colOff>101600</xdr:colOff>
      <xdr:row>58</xdr:row>
      <xdr:rowOff>103579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94706</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38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49633</xdr:rowOff>
    </xdr:from>
    <xdr:to>
      <xdr:col>10</xdr:col>
      <xdr:colOff>114300</xdr:colOff>
      <xdr:row>57</xdr:row>
      <xdr:rowOff>97349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8622133"/>
          <a:ext cx="889000" cy="12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4412</xdr:rowOff>
    </xdr:from>
    <xdr:to>
      <xdr:col>10</xdr:col>
      <xdr:colOff>165100</xdr:colOff>
      <xdr:row>58</xdr:row>
      <xdr:rowOff>106012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4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97139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4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164134</xdr:rowOff>
    </xdr:from>
    <xdr:to>
      <xdr:col>6</xdr:col>
      <xdr:colOff>38100</xdr:colOff>
      <xdr:row>58</xdr:row>
      <xdr:rowOff>94284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9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85411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10029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50949</xdr:rowOff>
    </xdr:from>
    <xdr:to>
      <xdr:col>24</xdr:col>
      <xdr:colOff>114300</xdr:colOff>
      <xdr:row>56</xdr:row>
      <xdr:rowOff>152549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65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73826</xdr:rowOff>
    </xdr:from>
    <xdr:ext cx="690189"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035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29983</xdr:rowOff>
    </xdr:from>
    <xdr:to>
      <xdr:col>20</xdr:col>
      <xdr:colOff>38100</xdr:colOff>
      <xdr:row>56</xdr:row>
      <xdr:rowOff>131583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54</xdr:row>
      <xdr:rowOff>148110</xdr:rowOff>
    </xdr:from>
    <xdr:ext cx="690189"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52205" y="94064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87647</xdr:rowOff>
    </xdr:from>
    <xdr:to>
      <xdr:col>15</xdr:col>
      <xdr:colOff>101600</xdr:colOff>
      <xdr:row>57</xdr:row>
      <xdr:rowOff>17797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6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55</xdr:row>
      <xdr:rowOff>34324</xdr:rowOff>
    </xdr:from>
    <xdr:ext cx="690189"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563205" y="9464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49</xdr:row>
      <xdr:rowOff>170283</xdr:rowOff>
    </xdr:from>
    <xdr:to>
      <xdr:col>10</xdr:col>
      <xdr:colOff>165100</xdr:colOff>
      <xdr:row>50</xdr:row>
      <xdr:rowOff>100433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857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48</xdr:row>
      <xdr:rowOff>116960</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674205" y="8346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46549</xdr:rowOff>
    </xdr:from>
    <xdr:to>
      <xdr:col>6</xdr:col>
      <xdr:colOff>38100</xdr:colOff>
      <xdr:row>57</xdr:row>
      <xdr:rowOff>148149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1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164676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94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80614</xdr:rowOff>
    </xdr:from>
    <xdr:to>
      <xdr:col>24</xdr:col>
      <xdr:colOff>63500</xdr:colOff>
      <xdr:row>75</xdr:row>
      <xdr:rowOff>14042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67914"/>
          <a:ext cx="838200" cy="10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14042</xdr:rowOff>
    </xdr:from>
    <xdr:to>
      <xdr:col>19</xdr:col>
      <xdr:colOff>177800</xdr:colOff>
      <xdr:row>75</xdr:row>
      <xdr:rowOff>48613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72792"/>
          <a:ext cx="889000" cy="3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59034</xdr:rowOff>
    </xdr:from>
    <xdr:to>
      <xdr:col>15</xdr:col>
      <xdr:colOff>50800</xdr:colOff>
      <xdr:row>75</xdr:row>
      <xdr:rowOff>48613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574884"/>
          <a:ext cx="889000" cy="33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59034</xdr:rowOff>
    </xdr:from>
    <xdr:to>
      <xdr:col>10</xdr:col>
      <xdr:colOff>114300</xdr:colOff>
      <xdr:row>76</xdr:row>
      <xdr:rowOff>36536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574884"/>
          <a:ext cx="889000" cy="49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29814</xdr:rowOff>
    </xdr:from>
    <xdr:to>
      <xdr:col>24</xdr:col>
      <xdr:colOff>114300</xdr:colOff>
      <xdr:row>74</xdr:row>
      <xdr:rowOff>131414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1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52691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6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134692</xdr:rowOff>
    </xdr:from>
    <xdr:to>
      <xdr:col>20</xdr:col>
      <xdr:colOff>38100</xdr:colOff>
      <xdr:row>75</xdr:row>
      <xdr:rowOff>64842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2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81369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97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169263</xdr:rowOff>
    </xdr:from>
    <xdr:to>
      <xdr:col>15</xdr:col>
      <xdr:colOff>101600</xdr:colOff>
      <xdr:row>75</xdr:row>
      <xdr:rowOff>99413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115940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3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8234</xdr:rowOff>
    </xdr:from>
    <xdr:to>
      <xdr:col>10</xdr:col>
      <xdr:colOff>165100</xdr:colOff>
      <xdr:row>73</xdr:row>
      <xdr:rowOff>109834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52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126361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2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157186</xdr:rowOff>
    </xdr:from>
    <xdr:to>
      <xdr:col>6</xdr:col>
      <xdr:colOff>38100</xdr:colOff>
      <xdr:row>76</xdr:row>
      <xdr:rowOff>87336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1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103863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9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35542</xdr:rowOff>
    </xdr:from>
    <xdr:to>
      <xdr:col>24</xdr:col>
      <xdr:colOff>63500</xdr:colOff>
      <xdr:row>95</xdr:row>
      <xdr:rowOff>145698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23292"/>
          <a:ext cx="838200" cy="1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145698</xdr:rowOff>
    </xdr:from>
    <xdr:to>
      <xdr:col>19</xdr:col>
      <xdr:colOff>177800</xdr:colOff>
      <xdr:row>95</xdr:row>
      <xdr:rowOff>165055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33448"/>
          <a:ext cx="889000" cy="1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91162</xdr:rowOff>
    </xdr:from>
    <xdr:to>
      <xdr:col>15</xdr:col>
      <xdr:colOff>50800</xdr:colOff>
      <xdr:row>95</xdr:row>
      <xdr:rowOff>165055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378912"/>
          <a:ext cx="889000" cy="7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91162</xdr:rowOff>
    </xdr:from>
    <xdr:to>
      <xdr:col>10</xdr:col>
      <xdr:colOff>114300</xdr:colOff>
      <xdr:row>95</xdr:row>
      <xdr:rowOff>143838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378912"/>
          <a:ext cx="889000" cy="5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156192</xdr:rowOff>
    </xdr:from>
    <xdr:to>
      <xdr:col>24</xdr:col>
      <xdr:colOff>114300</xdr:colOff>
      <xdr:row>95</xdr:row>
      <xdr:rowOff>86342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7619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2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94898</xdr:rowOff>
    </xdr:from>
    <xdr:to>
      <xdr:col>20</xdr:col>
      <xdr:colOff>38100</xdr:colOff>
      <xdr:row>96</xdr:row>
      <xdr:rowOff>25048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41575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15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114255</xdr:rowOff>
    </xdr:from>
    <xdr:to>
      <xdr:col>15</xdr:col>
      <xdr:colOff>101600</xdr:colOff>
      <xdr:row>96</xdr:row>
      <xdr:rowOff>44405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60932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17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40362</xdr:rowOff>
    </xdr:from>
    <xdr:to>
      <xdr:col>10</xdr:col>
      <xdr:colOff>165100</xdr:colOff>
      <xdr:row>95</xdr:row>
      <xdr:rowOff>141962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32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158489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10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93038</xdr:rowOff>
    </xdr:from>
    <xdr:to>
      <xdr:col>6</xdr:col>
      <xdr:colOff>38100</xdr:colOff>
      <xdr:row>96</xdr:row>
      <xdr:rowOff>23188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38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39715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15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41656</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8206"/>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162306</xdr:rowOff>
    </xdr:from>
    <xdr:to>
      <xdr:col>55</xdr:col>
      <xdr:colOff>50800</xdr:colOff>
      <xdr:row>39</xdr:row>
      <xdr:rowOff>92456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77233</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2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6660</xdr:rowOff>
    </xdr:from>
    <xdr:to>
      <xdr:col>55</xdr:col>
      <xdr:colOff>0</xdr:colOff>
      <xdr:row>56</xdr:row>
      <xdr:rowOff>15825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07860"/>
          <a:ext cx="838200" cy="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15825</xdr:rowOff>
    </xdr:from>
    <xdr:to>
      <xdr:col>50</xdr:col>
      <xdr:colOff>114300</xdr:colOff>
      <xdr:row>56</xdr:row>
      <xdr:rowOff>43905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617025"/>
          <a:ext cx="889000" cy="2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43905</xdr:rowOff>
    </xdr:from>
    <xdr:to>
      <xdr:col>45</xdr:col>
      <xdr:colOff>177800</xdr:colOff>
      <xdr:row>57</xdr:row>
      <xdr:rowOff>168380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45105"/>
          <a:ext cx="889000" cy="29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73106</xdr:rowOff>
    </xdr:from>
    <xdr:to>
      <xdr:col>41</xdr:col>
      <xdr:colOff>50800</xdr:colOff>
      <xdr:row>57</xdr:row>
      <xdr:rowOff>168380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674306"/>
          <a:ext cx="889000" cy="26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127310</xdr:rowOff>
    </xdr:from>
    <xdr:to>
      <xdr:col>55</xdr:col>
      <xdr:colOff>50800</xdr:colOff>
      <xdr:row>56</xdr:row>
      <xdr:rowOff>57460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150187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0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136475</xdr:rowOff>
    </xdr:from>
    <xdr:to>
      <xdr:col>50</xdr:col>
      <xdr:colOff>165100</xdr:colOff>
      <xdr:row>56</xdr:row>
      <xdr:rowOff>66625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6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83152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34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164555</xdr:rowOff>
    </xdr:from>
    <xdr:to>
      <xdr:col>46</xdr:col>
      <xdr:colOff>38100</xdr:colOff>
      <xdr:row>56</xdr:row>
      <xdr:rowOff>94705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9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111232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6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117580</xdr:rowOff>
    </xdr:from>
    <xdr:to>
      <xdr:col>41</xdr:col>
      <xdr:colOff>101600</xdr:colOff>
      <xdr:row>58</xdr:row>
      <xdr:rowOff>47730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64257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65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22306</xdr:rowOff>
    </xdr:from>
    <xdr:to>
      <xdr:col>36</xdr:col>
      <xdr:colOff>165100</xdr:colOff>
      <xdr:row>56</xdr:row>
      <xdr:rowOff>123906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2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140433</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98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10430</xdr:rowOff>
    </xdr:from>
    <xdr:to>
      <xdr:col>55</xdr:col>
      <xdr:colOff>0</xdr:colOff>
      <xdr:row>77</xdr:row>
      <xdr:rowOff>42210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40630"/>
          <a:ext cx="838200" cy="20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5367</xdr:rowOff>
    </xdr:from>
    <xdr:to>
      <xdr:col>50</xdr:col>
      <xdr:colOff>114300</xdr:colOff>
      <xdr:row>77</xdr:row>
      <xdr:rowOff>42210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035567"/>
          <a:ext cx="889000" cy="20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44248</xdr:rowOff>
    </xdr:from>
    <xdr:to>
      <xdr:col>45</xdr:col>
      <xdr:colOff>177800</xdr:colOff>
      <xdr:row>76</xdr:row>
      <xdr:rowOff>5367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2902998"/>
          <a:ext cx="889000" cy="13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57587</xdr:rowOff>
    </xdr:from>
    <xdr:to>
      <xdr:col>41</xdr:col>
      <xdr:colOff>50800</xdr:colOff>
      <xdr:row>75</xdr:row>
      <xdr:rowOff>44248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401987"/>
          <a:ext cx="889000" cy="50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131080</xdr:rowOff>
    </xdr:from>
    <xdr:to>
      <xdr:col>55</xdr:col>
      <xdr:colOff>50800</xdr:colOff>
      <xdr:row>76</xdr:row>
      <xdr:rowOff>61230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8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153957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4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162860</xdr:rowOff>
    </xdr:from>
    <xdr:to>
      <xdr:col>50</xdr:col>
      <xdr:colOff>165100</xdr:colOff>
      <xdr:row>77</xdr:row>
      <xdr:rowOff>93010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9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109537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6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126017</xdr:rowOff>
    </xdr:from>
    <xdr:to>
      <xdr:col>46</xdr:col>
      <xdr:colOff>38100</xdr:colOff>
      <xdr:row>76</xdr:row>
      <xdr:rowOff>56167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8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72694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75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164898</xdr:rowOff>
    </xdr:from>
    <xdr:to>
      <xdr:col>41</xdr:col>
      <xdr:colOff>101600</xdr:colOff>
      <xdr:row>75</xdr:row>
      <xdr:rowOff>95048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85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111575</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62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6787</xdr:rowOff>
    </xdr:from>
    <xdr:to>
      <xdr:col>36</xdr:col>
      <xdr:colOff>165100</xdr:colOff>
      <xdr:row>72</xdr:row>
      <xdr:rowOff>108387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35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124914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12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75332</xdr:rowOff>
    </xdr:from>
    <xdr:to>
      <xdr:col>55</xdr:col>
      <xdr:colOff>0</xdr:colOff>
      <xdr:row>97</xdr:row>
      <xdr:rowOff>62663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5848732"/>
          <a:ext cx="838200" cy="84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75332</xdr:rowOff>
    </xdr:from>
    <xdr:to>
      <xdr:col>50</xdr:col>
      <xdr:colOff>114300</xdr:colOff>
      <xdr:row>97</xdr:row>
      <xdr:rowOff>114395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5848732"/>
          <a:ext cx="889000" cy="89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114395</xdr:rowOff>
    </xdr:from>
    <xdr:to>
      <xdr:col>45</xdr:col>
      <xdr:colOff>177800</xdr:colOff>
      <xdr:row>97</xdr:row>
      <xdr:rowOff>157242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45045"/>
          <a:ext cx="889000" cy="4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157242</xdr:rowOff>
    </xdr:from>
    <xdr:to>
      <xdr:col>41</xdr:col>
      <xdr:colOff>50800</xdr:colOff>
      <xdr:row>98</xdr:row>
      <xdr:rowOff>89661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87892"/>
          <a:ext cx="889000" cy="10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11863</xdr:rowOff>
    </xdr:from>
    <xdr:to>
      <xdr:col>55</xdr:col>
      <xdr:colOff>50800</xdr:colOff>
      <xdr:row>97</xdr:row>
      <xdr:rowOff>113463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4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34740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9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24532</xdr:rowOff>
    </xdr:from>
    <xdr:to>
      <xdr:col>50</xdr:col>
      <xdr:colOff>165100</xdr:colOff>
      <xdr:row>92</xdr:row>
      <xdr:rowOff>126132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7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142659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557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63595</xdr:rowOff>
    </xdr:from>
    <xdr:to>
      <xdr:col>46</xdr:col>
      <xdr:colOff>38100</xdr:colOff>
      <xdr:row>97</xdr:row>
      <xdr:rowOff>165195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9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10272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69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106442</xdr:rowOff>
    </xdr:from>
    <xdr:to>
      <xdr:col>41</xdr:col>
      <xdr:colOff>101600</xdr:colOff>
      <xdr:row>98</xdr:row>
      <xdr:rowOff>36592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3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53119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51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38861</xdr:rowOff>
    </xdr:from>
    <xdr:to>
      <xdr:col>36</xdr:col>
      <xdr:colOff>165100</xdr:colOff>
      <xdr:row>98</xdr:row>
      <xdr:rowOff>140461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131588</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33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77041</xdr:rowOff>
    </xdr:from>
    <xdr:to>
      <xdr:col>85</xdr:col>
      <xdr:colOff>126364</xdr:colOff>
      <xdr:row>38</xdr:row>
      <xdr:rowOff>115781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734891"/>
          <a:ext cx="1269" cy="89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119608</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115781</xdr:rowOff>
    </xdr:from>
    <xdr:to>
      <xdr:col>86</xdr:col>
      <xdr:colOff>25400</xdr:colOff>
      <xdr:row>38</xdr:row>
      <xdr:rowOff>115781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23718</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510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77041</xdr:rowOff>
    </xdr:from>
    <xdr:to>
      <xdr:col>86</xdr:col>
      <xdr:colOff>25400</xdr:colOff>
      <xdr:row>33</xdr:row>
      <xdr:rowOff>77041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734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77041</xdr:rowOff>
    </xdr:from>
    <xdr:to>
      <xdr:col>85</xdr:col>
      <xdr:colOff>127000</xdr:colOff>
      <xdr:row>37</xdr:row>
      <xdr:rowOff>48649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734891"/>
          <a:ext cx="838200" cy="65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88616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4322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110189</xdr:rowOff>
    </xdr:from>
    <xdr:to>
      <xdr:col>85</xdr:col>
      <xdr:colOff>177800</xdr:colOff>
      <xdr:row>38</xdr:row>
      <xdr:rowOff>40339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99220</xdr:rowOff>
    </xdr:from>
    <xdr:to>
      <xdr:col>81</xdr:col>
      <xdr:colOff>50800</xdr:colOff>
      <xdr:row>37</xdr:row>
      <xdr:rowOff>48649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5414170"/>
          <a:ext cx="889000" cy="97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125044</xdr:rowOff>
    </xdr:from>
    <xdr:to>
      <xdr:col>81</xdr:col>
      <xdr:colOff>101600</xdr:colOff>
      <xdr:row>38</xdr:row>
      <xdr:rowOff>55194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6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46321</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6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99220</xdr:rowOff>
    </xdr:from>
    <xdr:to>
      <xdr:col>76</xdr:col>
      <xdr:colOff>114300</xdr:colOff>
      <xdr:row>37</xdr:row>
      <xdr:rowOff>20110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5414170"/>
          <a:ext cx="889000" cy="94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128407</xdr:rowOff>
    </xdr:from>
    <xdr:to>
      <xdr:col>76</xdr:col>
      <xdr:colOff>165100</xdr:colOff>
      <xdr:row>38</xdr:row>
      <xdr:rowOff>58556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720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49684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20110</xdr:rowOff>
    </xdr:from>
    <xdr:to>
      <xdr:col>71</xdr:col>
      <xdr:colOff>177800</xdr:colOff>
      <xdr:row>37</xdr:row>
      <xdr:rowOff>129587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63760"/>
          <a:ext cx="889000" cy="10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130185</xdr:rowOff>
    </xdr:from>
    <xdr:to>
      <xdr:col>72</xdr:col>
      <xdr:colOff>38100</xdr:colOff>
      <xdr:row>38</xdr:row>
      <xdr:rowOff>60335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51462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6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100414</xdr:rowOff>
    </xdr:from>
    <xdr:to>
      <xdr:col>67</xdr:col>
      <xdr:colOff>101600</xdr:colOff>
      <xdr:row>38</xdr:row>
      <xdr:rowOff>30564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4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21692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3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26241</xdr:rowOff>
    </xdr:from>
    <xdr:to>
      <xdr:col>85</xdr:col>
      <xdr:colOff>177800</xdr:colOff>
      <xdr:row>33</xdr:row>
      <xdr:rowOff>127841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68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150718</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637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169299</xdr:rowOff>
    </xdr:from>
    <xdr:to>
      <xdr:col>81</xdr:col>
      <xdr:colOff>101600</xdr:colOff>
      <xdr:row>37</xdr:row>
      <xdr:rowOff>99449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4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115976</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611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48420</xdr:rowOff>
    </xdr:from>
    <xdr:to>
      <xdr:col>76</xdr:col>
      <xdr:colOff>165100</xdr:colOff>
      <xdr:row>31</xdr:row>
      <xdr:rowOff>150020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53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29</xdr:row>
      <xdr:rowOff>166547</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13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140760</xdr:rowOff>
    </xdr:from>
    <xdr:to>
      <xdr:col>72</xdr:col>
      <xdr:colOff>38100</xdr:colOff>
      <xdr:row>37</xdr:row>
      <xdr:rowOff>70910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87437</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608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78787</xdr:rowOff>
    </xdr:from>
    <xdr:to>
      <xdr:col>67</xdr:col>
      <xdr:colOff>101600</xdr:colOff>
      <xdr:row>38</xdr:row>
      <xdr:rowOff>8937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25464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9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31376</xdr:rowOff>
    </xdr:from>
    <xdr:to>
      <xdr:col>85</xdr:col>
      <xdr:colOff>127000</xdr:colOff>
      <xdr:row>56</xdr:row>
      <xdr:rowOff>114934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8775326"/>
          <a:ext cx="838200" cy="94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114934</xdr:rowOff>
    </xdr:from>
    <xdr:to>
      <xdr:col>81</xdr:col>
      <xdr:colOff>50800</xdr:colOff>
      <xdr:row>56</xdr:row>
      <xdr:rowOff>170790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716134"/>
          <a:ext cx="889000" cy="5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122072</xdr:rowOff>
    </xdr:from>
    <xdr:to>
      <xdr:col>76</xdr:col>
      <xdr:colOff>114300</xdr:colOff>
      <xdr:row>56</xdr:row>
      <xdr:rowOff>170790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723272"/>
          <a:ext cx="889000" cy="4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47135</xdr:rowOff>
    </xdr:from>
    <xdr:to>
      <xdr:col>71</xdr:col>
      <xdr:colOff>177800</xdr:colOff>
      <xdr:row>56</xdr:row>
      <xdr:rowOff>122072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648335"/>
          <a:ext cx="889000" cy="7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152026</xdr:rowOff>
    </xdr:from>
    <xdr:to>
      <xdr:col>85</xdr:col>
      <xdr:colOff>177800</xdr:colOff>
      <xdr:row>51</xdr:row>
      <xdr:rowOff>82176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872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105053</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867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64134</xdr:rowOff>
    </xdr:from>
    <xdr:to>
      <xdr:col>81</xdr:col>
      <xdr:colOff>101600</xdr:colOff>
      <xdr:row>56</xdr:row>
      <xdr:rowOff>165734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66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10811</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181795" y="944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119990</xdr:rowOff>
    </xdr:from>
    <xdr:to>
      <xdr:col>76</xdr:col>
      <xdr:colOff>165100</xdr:colOff>
      <xdr:row>57</xdr:row>
      <xdr:rowOff>50140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2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66667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949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71272</xdr:rowOff>
    </xdr:from>
    <xdr:to>
      <xdr:col>72</xdr:col>
      <xdr:colOff>38100</xdr:colOff>
      <xdr:row>57</xdr:row>
      <xdr:rowOff>1422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67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17949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447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167785</xdr:rowOff>
    </xdr:from>
    <xdr:to>
      <xdr:col>67</xdr:col>
      <xdr:colOff>101600</xdr:colOff>
      <xdr:row>56</xdr:row>
      <xdr:rowOff>97935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5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114462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14795" y="9372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153688</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26788"/>
          <a:ext cx="889000" cy="6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151245</xdr:rowOff>
    </xdr:from>
    <xdr:to>
      <xdr:col>71</xdr:col>
      <xdr:colOff>177800</xdr:colOff>
      <xdr:row>78</xdr:row>
      <xdr:rowOff>153688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24345"/>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102888</xdr:rowOff>
    </xdr:from>
    <xdr:to>
      <xdr:col>72</xdr:col>
      <xdr:colOff>38100</xdr:colOff>
      <xdr:row>79</xdr:row>
      <xdr:rowOff>33038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49565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36111" y="1325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100445</xdr:rowOff>
    </xdr:from>
    <xdr:to>
      <xdr:col>67</xdr:col>
      <xdr:colOff>101600</xdr:colOff>
      <xdr:row>79</xdr:row>
      <xdr:rowOff>30595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47122</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47111" y="132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93492</xdr:rowOff>
    </xdr:from>
    <xdr:to>
      <xdr:col>85</xdr:col>
      <xdr:colOff>127000</xdr:colOff>
      <xdr:row>96</xdr:row>
      <xdr:rowOff>12285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381242"/>
          <a:ext cx="838200" cy="9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158593</xdr:rowOff>
    </xdr:from>
    <xdr:to>
      <xdr:col>81</xdr:col>
      <xdr:colOff>50800</xdr:colOff>
      <xdr:row>96</xdr:row>
      <xdr:rowOff>12285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446343"/>
          <a:ext cx="889000" cy="2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158593</xdr:rowOff>
    </xdr:from>
    <xdr:to>
      <xdr:col>76</xdr:col>
      <xdr:colOff>114300</xdr:colOff>
      <xdr:row>96</xdr:row>
      <xdr:rowOff>62199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446343"/>
          <a:ext cx="889000" cy="7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62199</xdr:rowOff>
    </xdr:from>
    <xdr:to>
      <xdr:col>71</xdr:col>
      <xdr:colOff>177800</xdr:colOff>
      <xdr:row>96</xdr:row>
      <xdr:rowOff>75002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21399"/>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42692</xdr:rowOff>
    </xdr:from>
    <xdr:to>
      <xdr:col>85</xdr:col>
      <xdr:colOff>177800</xdr:colOff>
      <xdr:row>95</xdr:row>
      <xdr:rowOff>144292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33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65569</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18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132935</xdr:rowOff>
    </xdr:from>
    <xdr:to>
      <xdr:col>81</xdr:col>
      <xdr:colOff>101600</xdr:colOff>
      <xdr:row>96</xdr:row>
      <xdr:rowOff>63085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2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79612</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619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107793</xdr:rowOff>
    </xdr:from>
    <xdr:to>
      <xdr:col>76</xdr:col>
      <xdr:colOff>165100</xdr:colOff>
      <xdr:row>96</xdr:row>
      <xdr:rowOff>37943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39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54470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617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11399</xdr:rowOff>
    </xdr:from>
    <xdr:to>
      <xdr:col>72</xdr:col>
      <xdr:colOff>38100</xdr:colOff>
      <xdr:row>96</xdr:row>
      <xdr:rowOff>112999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7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129526</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6245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24202</xdr:rowOff>
    </xdr:from>
    <xdr:to>
      <xdr:col>67</xdr:col>
      <xdr:colOff>101600</xdr:colOff>
      <xdr:row>96</xdr:row>
      <xdr:rowOff>125802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142329</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625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156747</xdr:rowOff>
    </xdr:from>
    <xdr:to>
      <xdr:col>116</xdr:col>
      <xdr:colOff>63500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1323300" y="6671847"/>
          <a:ext cx="838200" cy="11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105947</xdr:rowOff>
    </xdr:from>
    <xdr:to>
      <xdr:col>116</xdr:col>
      <xdr:colOff>114300</xdr:colOff>
      <xdr:row>39</xdr:row>
      <xdr:rowOff>36097</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2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65324</xdr:rowOff>
    </xdr:from>
    <xdr:ext cx="469744"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40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年度と比較して大きく増減しているのが、消防費、教育費、土木費である。消防費は、住民一人当たり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402,410</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円で、大きく増加している要因としては、令和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年度にクラウド型防災・安全情報伝達システム整備工事として、防災・安全情報の受発信をデジタル化する装置等の整備を行ったためである。また、教育費は、住民一人当たり</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881,340</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円で、大きく増加している要因としては、老朽化が進んでいた教員住宅を新たに建築したためである。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232,179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円と大きく減少しているが、減少理由としては、令和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年度に実施した内浦公営住宅整備工事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169,694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千円の皆減によるものである。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新潟県粟島浦村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財政調整基金については、長期的な見通しのもと、最低水準の取崩しに努めているが、前年度の繰越金が多く出たため、令和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年度については財政調整基金の取崩しは行わなかった。</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実質収支については、令和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年度はほぼ横ばいを推移していたが、令和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年度は人件費の増加等により悪化した。そのため、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経常的経費の削減および歳入の確保を図ることで、健全な行財政運営に努めていく。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新潟県粟島浦村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連結実質赤字は生じておらず、各会計単独でみても赤字は生じていない。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特別会計については、一般会計からの繰入れに依存する要素はあるものの、全般的には健全な財政運営が図られている。ただし、令和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年度は特別会計への繰出金が前年度に比べ約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百万円増加したことから、一般会計における連結実質黒字額は減少している。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今後は、一般会計からの基準外繰入額が大きい特別会計の事業について、経費の削減および歳入の確保を図るなど、より一層の健全化に努めていく。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新潟県粟島浦村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実質公債費比率の分子が前年度と比較して増加しているのは、令和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年度に借入れを行った過疎対策事業債の償還開始に伴い、元利償還金が増加したためである。 </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よって、新規事業に伴う借入れを行う際は、事業内容を十分に検討し、交付税措置率の高い起債を有効活用するとともに、継続事業については内容の見直しを行うなど、村債の新規発行額の抑制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満期一括償還地方債を利用していないため、積立ては行っていない。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新潟県粟島浦村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を充当可能財源等が上回り、将来負担比率は算定なしとなった。これは、公債費の増加により基準財政需要額が増加したことが主な要因であるが、地方債残高が増加していることから、今後は将来負担比率の増加が予想され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よって、地方債の新規発行については、事業計画に基づいた計画的借入れを行うとともに、事業内容を十分に検討しながら、将来負担額の抑制に努めていく。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新潟県粟島浦村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財政調整基金の積立ておよび取り崩しは行わなかったが、「ふるさと創生基金」から水産業振興に係る事業のため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百万円を取崩し、「ふるさと粟島応援基金」から保育園の運営経費として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百万円を取り崩した。また、ふるさと納税を財源とするふるさと粟島応援基金および減債基金の積み立てを行ったが、取崩額のほうが大きかったため、基金全体としては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ふるさと納税における寄附金を増やす努力をすることで「ふるさと粟島応援基金」への積立額を増やすとともに、個々の特定目的基金を整理し、財政調整基金へ積み替えるなど、運用の効率性を高めていく。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・開発整備基金：村の開発整備事業資金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・地域福祉基金：地域における保健福祉活動の推進を図る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・ふるさと創生基金：歴史や伝統および文化や産業の振興並びに人材育成、後継者対策等の事業により、地域の活性化を図る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・土地開発基金：公用もしくは公共用に供する土地又は公共の利益のために必要のある土地をあらかじめ取得することにより、事業の円滑な執行を図る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・ふるさと粟島応援基金：</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村の発展および村の豊かな自然環境の継承を願う個人または団体から広く寄附金を募り、個性豊かな村づくりに資する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・ふるさと粟島応援基金：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保育園運営のための財源として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百万円充当したことによる減</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・ふるさと創生基金：水産業振興のための財源として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百万円充当したことによる減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・ふるさと創生基金：産業の振興に係る事業資金として、毎年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百万円程度を取崩す予定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・ふるさと粟島応援基金</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：ふるさと納税による寄附金の増額を図ることで、毎年</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百万円程度の積立額を目標とし、保育園運営等の事業に使用していく予定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・個々の特定目的基金を整理し、運用の効率性を高めるための積み替えを予定</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増減なし。</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災害への備え等のため、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億円程度の残高の維持を目指す。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百万円を積立てたことによる増加。</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村債の償還及び村債の適正な管理に必要な財源を確保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するため、決算剰余金などを計画的に減債基金へ積立てていく。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55BADC3-4D66-4592-8A32-8D3571B4E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A9EBE13-4B7E-46D7-BB90-B28038F25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284A6F3-5DEF-4B43-8D2C-A2E21A6BFA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EA7E37C7-8C31-49C4-833F-75E656AE4DA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56EFD69C-288E-4A17-A051-44FD421D5ED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D7A9A31D-6F4E-488F-8708-5C2191ABBCC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4AA5045E-B3B3-46CA-887B-BBCE1ED7610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8BD0F026-F6CB-4B7D-8900-FEF3980D55C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59B3E7C6-051D-44D7-BEA7-E9453954730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2FCDEC4B-917D-47DF-8254-E289CE272C6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E48DC174-555A-4FBE-8BCB-DC8E7618F74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697EF702-07E5-47F2-BD5F-A80EB0373B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5AD14237-D2EA-458B-9007-E6682F12262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96BF1C7D-71A8-4999-8060-4DFC527579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01866F4D-2CE5-4161-B9F5-BEB4D18DE9A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FC45737F-7F37-4B0A-95AA-D39361D138F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6EE2F3BE-6D2D-4522-A347-DDB8BC0A5B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CF8FBDD3-D950-4DC8-88E0-B1D41FFE33B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312CA537-87B9-4DEF-8F47-38699532944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21BFF962-D0DF-4A7C-8906-6F629179AF9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8EEB6834-18D0-43B4-A4FC-DACF339344E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E26C4DAE-8112-43E9-B8DC-B94A95C0D0C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A6503EC7-6B93-4473-98B9-FC39235E292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041A7D89-DA83-46B2-8EC1-ACD5AF10322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F5E8F8E7-B22E-4E20-B94C-22EF583E78B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3D288716-B914-445D-ACEB-D6EAC13F3F1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B7AC0FCA-6F3F-4C35-9ACD-6E19463A626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7C458E0F-11F1-47C4-813E-3C3DCDDD26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D23E0FBF-9B3C-45D8-9040-5DA40AB81B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C2F8FAC2-CD91-485D-8027-5147F9B0801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60BB2D1B-22C2-4509-846B-A88C0082976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92D1E0E9-9B4F-4658-80E7-B8281E21D9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BF4B24C0-1D3E-4CF4-98F5-ECCA193ACCA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7B8D28FA-BB89-4B29-8021-12C3EF02D7A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D3B797DC-724D-4C66-8CD7-A783B789844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B6700886-3399-4C20-9006-A9E6D554B63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E0ED77A7-826F-474B-9445-9644AFA0E20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CF8C1E9E-0353-4AE0-8B25-B30CF474A18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7960F98D-9599-40DD-BAC1-5DCB63FCECE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1C0D55C0-E19A-4A00-BD8E-A883A571241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B48E4CAF-0929-4E0E-87D2-F0AC114DDAE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3DB48816-6204-4700-A9FC-51C53A1BBB3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5A49B131-7BA8-4924-A928-69B0CBD5123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8F715C61-B6DC-4E2F-8121-D642EED2830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5BD6C3A6-B1DE-4154-9E49-643F7E5BEFF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E3C11B64-BECB-4FBD-AC64-55A3DB3DD04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25AD3262-6228-43F3-A0C9-A57F0D41AF1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E13CA74A-16C6-4767-9273-3D0F6965551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48544570-F171-408B-AB4A-F43971C9697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E41376DB-A2F6-46EB-A2FD-5D4EB0A5975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9EFC44F3-8A54-4664-8B5A-DE2260EF5C3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763BBD72-28A0-451E-9E8B-9E405CABF6A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3DE4306F-FEC3-4A4A-BBA2-A22BCC17764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5547FFDB-3963-4B5E-9F6A-B16EE072E12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9536AB21-A042-4B42-BB31-F10A0D80454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A6C297DA-2782-4FDF-A75F-7587847D6F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有形固定資産原価償却率は、前年度より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ポイント上昇したものの、類似団体平均値より低い数値となっている。本村が所有する公共施設は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年代に建築された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ものが多</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老朽化が激しく、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、老朽化に伴う改修工事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や取壊し等についても検討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が必要となってくる。令和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年度に公共施設等総合管理計画を改定したため、引き続き計画に基づく施設の維持管理に進めていく。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DABEC272-710F-40A2-8428-CF600D226E5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B113F36C-4D96-499F-88F3-B20D758EE80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97627A92-D2A3-4F70-B7D8-8413E45BCC4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1" name="直線コネクタ 60">
          <a:extLst>
            <a:ext uri="{FF2B5EF4-FFF2-40B4-BE49-F238E27FC236}">
              <a16:creationId xmlns:a16="http://schemas.microsoft.com/office/drawing/2014/main" id="{1BEBE3F4-6A1C-4911-B29C-E260DA3EE2B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2" name="テキスト ボックス 61">
          <a:extLst>
            <a:ext uri="{FF2B5EF4-FFF2-40B4-BE49-F238E27FC236}">
              <a16:creationId xmlns:a16="http://schemas.microsoft.com/office/drawing/2014/main" id="{D59170D0-4701-402F-8020-3010C8D287F2}"/>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3" name="直線コネクタ 62">
          <a:extLst>
            <a:ext uri="{FF2B5EF4-FFF2-40B4-BE49-F238E27FC236}">
              <a16:creationId xmlns:a16="http://schemas.microsoft.com/office/drawing/2014/main" id="{B9B67897-180E-433D-A8D1-350761D0A60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4" name="テキスト ボックス 63">
          <a:extLst>
            <a:ext uri="{FF2B5EF4-FFF2-40B4-BE49-F238E27FC236}">
              <a16:creationId xmlns:a16="http://schemas.microsoft.com/office/drawing/2014/main" id="{C30B0B60-CFC9-46E4-ACFC-F1DB558798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5" name="直線コネクタ 64">
          <a:extLst>
            <a:ext uri="{FF2B5EF4-FFF2-40B4-BE49-F238E27FC236}">
              <a16:creationId xmlns:a16="http://schemas.microsoft.com/office/drawing/2014/main" id="{A0BBD4F3-3594-4BF4-B39D-0211D95B287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6" name="テキスト ボックス 65">
          <a:extLst>
            <a:ext uri="{FF2B5EF4-FFF2-40B4-BE49-F238E27FC236}">
              <a16:creationId xmlns:a16="http://schemas.microsoft.com/office/drawing/2014/main" id="{FE8FBAA2-54DF-48E4-A1F7-86D6E78C0DE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7" name="直線コネクタ 66">
          <a:extLst>
            <a:ext uri="{FF2B5EF4-FFF2-40B4-BE49-F238E27FC236}">
              <a16:creationId xmlns:a16="http://schemas.microsoft.com/office/drawing/2014/main" id="{72313651-209F-4771-8031-E74356F158E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8" name="テキスト ボックス 67">
          <a:extLst>
            <a:ext uri="{FF2B5EF4-FFF2-40B4-BE49-F238E27FC236}">
              <a16:creationId xmlns:a16="http://schemas.microsoft.com/office/drawing/2014/main" id="{58C51FE5-EF9F-4994-B53F-414E4805C70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9" name="直線コネクタ 68">
          <a:extLst>
            <a:ext uri="{FF2B5EF4-FFF2-40B4-BE49-F238E27FC236}">
              <a16:creationId xmlns:a16="http://schemas.microsoft.com/office/drawing/2014/main" id="{905D2F7E-A3F7-461C-8D2A-AE68E1F794E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0" name="テキスト ボックス 69">
          <a:extLst>
            <a:ext uri="{FF2B5EF4-FFF2-40B4-BE49-F238E27FC236}">
              <a16:creationId xmlns:a16="http://schemas.microsoft.com/office/drawing/2014/main" id="{0AC5A015-79BD-4B48-9AD6-1164D7E7E11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a:extLst>
            <a:ext uri="{FF2B5EF4-FFF2-40B4-BE49-F238E27FC236}">
              <a16:creationId xmlns:a16="http://schemas.microsoft.com/office/drawing/2014/main" id="{8AD67F52-4A2B-4B47-A244-DE539518B3A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2" name="テキスト ボックス 71">
          <a:extLst>
            <a:ext uri="{FF2B5EF4-FFF2-40B4-BE49-F238E27FC236}">
              <a16:creationId xmlns:a16="http://schemas.microsoft.com/office/drawing/2014/main" id="{5B4D2811-490B-41FD-8765-A32B2275E7A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a:extLst>
            <a:ext uri="{FF2B5EF4-FFF2-40B4-BE49-F238E27FC236}">
              <a16:creationId xmlns:a16="http://schemas.microsoft.com/office/drawing/2014/main" id="{E453341B-B895-4AC8-8B93-2859A18BC4A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57362</xdr:rowOff>
    </xdr:from>
    <xdr:to>
      <xdr:col>23</xdr:col>
      <xdr:colOff>85090</xdr:colOff>
      <xdr:row>33</xdr:row>
      <xdr:rowOff>94297</xdr:rowOff>
    </xdr:to>
    <xdr:cxnSp macro="">
      <xdr:nvCxnSpPr>
        <xdr:cNvPr id="74" name="直線コネクタ 73">
          <a:extLst>
            <a:ext uri="{FF2B5EF4-FFF2-40B4-BE49-F238E27FC236}">
              <a16:creationId xmlns:a16="http://schemas.microsoft.com/office/drawing/2014/main" id="{F08A37AF-40FA-46DD-BCEF-F2BE37CAEEC0}"/>
            </a:ext>
          </a:extLst>
        </xdr:cNvPr>
        <xdr:cNvCxnSpPr/>
      </xdr:nvCxnSpPr>
      <xdr:spPr>
        <a:xfrm flipV="1">
          <a:off x="4760595" y="5629487"/>
          <a:ext cx="1270" cy="894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98124</xdr:rowOff>
    </xdr:from>
    <xdr:ext cx="405111" cy="259045"/>
    <xdr:sp macro="" textlink="">
      <xdr:nvSpPr>
        <xdr:cNvPr id="75" name="有形固定資産減価償却率最小値テキスト">
          <a:extLst>
            <a:ext uri="{FF2B5EF4-FFF2-40B4-BE49-F238E27FC236}">
              <a16:creationId xmlns:a16="http://schemas.microsoft.com/office/drawing/2014/main" id="{0A683543-40AB-42FF-9B73-51F76ACD919A}"/>
            </a:ext>
          </a:extLst>
        </xdr:cNvPr>
        <xdr:cNvSpPr txBox="1"/>
      </xdr:nvSpPr>
      <xdr:spPr>
        <a:xfrm>
          <a:off x="4813300" y="652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94297</xdr:rowOff>
    </xdr:from>
    <xdr:to>
      <xdr:col>23</xdr:col>
      <xdr:colOff>174625</xdr:colOff>
      <xdr:row>33</xdr:row>
      <xdr:rowOff>94297</xdr:rowOff>
    </xdr:to>
    <xdr:cxnSp macro="">
      <xdr:nvCxnSpPr>
        <xdr:cNvPr id="76" name="直線コネクタ 75">
          <a:extLst>
            <a:ext uri="{FF2B5EF4-FFF2-40B4-BE49-F238E27FC236}">
              <a16:creationId xmlns:a16="http://schemas.microsoft.com/office/drawing/2014/main" id="{0C8AFCB3-1377-406D-96B4-71686A9C224E}"/>
            </a:ext>
          </a:extLst>
        </xdr:cNvPr>
        <xdr:cNvCxnSpPr/>
      </xdr:nvCxnSpPr>
      <xdr:spPr>
        <a:xfrm>
          <a:off x="4673600" y="652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4039</xdr:rowOff>
    </xdr:from>
    <xdr:ext cx="405111" cy="259045"/>
    <xdr:sp macro="" textlink="">
      <xdr:nvSpPr>
        <xdr:cNvPr id="77" name="有形固定資産減価償却率最大値テキスト">
          <a:extLst>
            <a:ext uri="{FF2B5EF4-FFF2-40B4-BE49-F238E27FC236}">
              <a16:creationId xmlns:a16="http://schemas.microsoft.com/office/drawing/2014/main" id="{6D00D7EA-F193-4358-BA07-9DA17DCE47F8}"/>
            </a:ext>
          </a:extLst>
        </xdr:cNvPr>
        <xdr:cNvSpPr txBox="1"/>
      </xdr:nvSpPr>
      <xdr:spPr>
        <a:xfrm>
          <a:off x="4813300" y="540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57362</xdr:rowOff>
    </xdr:from>
    <xdr:to>
      <xdr:col>23</xdr:col>
      <xdr:colOff>174625</xdr:colOff>
      <xdr:row>28</xdr:row>
      <xdr:rowOff>57362</xdr:rowOff>
    </xdr:to>
    <xdr:cxnSp macro="">
      <xdr:nvCxnSpPr>
        <xdr:cNvPr id="78" name="直線コネクタ 77">
          <a:extLst>
            <a:ext uri="{FF2B5EF4-FFF2-40B4-BE49-F238E27FC236}">
              <a16:creationId xmlns:a16="http://schemas.microsoft.com/office/drawing/2014/main" id="{10A72604-2D2F-4C9C-B26A-283EEF24DDDD}"/>
            </a:ext>
          </a:extLst>
        </xdr:cNvPr>
        <xdr:cNvCxnSpPr/>
      </xdr:nvCxnSpPr>
      <xdr:spPr>
        <a:xfrm>
          <a:off x="4673600" y="562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163847</xdr:rowOff>
    </xdr:from>
    <xdr:ext cx="405111" cy="259045"/>
    <xdr:sp macro="" textlink="">
      <xdr:nvSpPr>
        <xdr:cNvPr id="79" name="有形固定資産減価償却率平均値テキスト">
          <a:extLst>
            <a:ext uri="{FF2B5EF4-FFF2-40B4-BE49-F238E27FC236}">
              <a16:creationId xmlns:a16="http://schemas.microsoft.com/office/drawing/2014/main" id="{EE2CCC0D-8A65-40CE-9B06-10A647D894BB}"/>
            </a:ext>
          </a:extLst>
        </xdr:cNvPr>
        <xdr:cNvSpPr txBox="1"/>
      </xdr:nvSpPr>
      <xdr:spPr>
        <a:xfrm>
          <a:off x="4813300" y="6078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0" name="フローチャート: 判断 79">
          <a:extLst>
            <a:ext uri="{FF2B5EF4-FFF2-40B4-BE49-F238E27FC236}">
              <a16:creationId xmlns:a16="http://schemas.microsoft.com/office/drawing/2014/main" id="{53EF9657-C354-4533-B1B5-BBF2338B8360}"/>
            </a:ext>
          </a:extLst>
        </xdr:cNvPr>
        <xdr:cNvSpPr/>
      </xdr:nvSpPr>
      <xdr:spPr>
        <a:xfrm>
          <a:off x="47117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1376</xdr:rowOff>
    </xdr:from>
    <xdr:to>
      <xdr:col>19</xdr:col>
      <xdr:colOff>187325</xdr:colOff>
      <xdr:row>31</xdr:row>
      <xdr:rowOff>102976</xdr:rowOff>
    </xdr:to>
    <xdr:sp macro="" textlink="">
      <xdr:nvSpPr>
        <xdr:cNvPr id="81" name="フローチャート: 判断 80">
          <a:extLst>
            <a:ext uri="{FF2B5EF4-FFF2-40B4-BE49-F238E27FC236}">
              <a16:creationId xmlns:a16="http://schemas.microsoft.com/office/drawing/2014/main" id="{1DE7357F-FE62-4128-9331-D6368ACDF05F}"/>
            </a:ext>
          </a:extLst>
        </xdr:cNvPr>
        <xdr:cNvSpPr/>
      </xdr:nvSpPr>
      <xdr:spPr>
        <a:xfrm>
          <a:off x="4000500" y="60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2" name="フローチャート: 判断 81">
          <a:extLst>
            <a:ext uri="{FF2B5EF4-FFF2-40B4-BE49-F238E27FC236}">
              <a16:creationId xmlns:a16="http://schemas.microsoft.com/office/drawing/2014/main" id="{2F181E8A-1939-4321-8922-99405CE9F19A}"/>
            </a:ext>
          </a:extLst>
        </xdr:cNvPr>
        <xdr:cNvSpPr/>
      </xdr:nvSpPr>
      <xdr:spPr>
        <a:xfrm>
          <a:off x="3238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106257</xdr:rowOff>
    </xdr:from>
    <xdr:to>
      <xdr:col>11</xdr:col>
      <xdr:colOff>187325</xdr:colOff>
      <xdr:row>31</xdr:row>
      <xdr:rowOff>36407</xdr:rowOff>
    </xdr:to>
    <xdr:sp macro="" textlink="">
      <xdr:nvSpPr>
        <xdr:cNvPr id="83" name="フローチャート: 判断 82">
          <a:extLst>
            <a:ext uri="{FF2B5EF4-FFF2-40B4-BE49-F238E27FC236}">
              <a16:creationId xmlns:a16="http://schemas.microsoft.com/office/drawing/2014/main" id="{2E02811C-D8DF-443E-9D12-F59590F1F397}"/>
            </a:ext>
          </a:extLst>
        </xdr:cNvPr>
        <xdr:cNvSpPr/>
      </xdr:nvSpPr>
      <xdr:spPr>
        <a:xfrm>
          <a:off x="2476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84" name="フローチャート: 判断 83">
          <a:extLst>
            <a:ext uri="{FF2B5EF4-FFF2-40B4-BE49-F238E27FC236}">
              <a16:creationId xmlns:a16="http://schemas.microsoft.com/office/drawing/2014/main" id="{A539AF5E-D1A8-44CC-97EE-82FEC0CE541E}"/>
            </a:ext>
          </a:extLst>
        </xdr:cNvPr>
        <xdr:cNvSpPr/>
      </xdr:nvSpPr>
      <xdr:spPr>
        <a:xfrm>
          <a:off x="1714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0D06C40-32CB-4C15-9FD4-1F54F4E54E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8E78270-FDF3-46E4-A5A5-C007954347D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3921301-7B90-4871-87DF-C4EC6FFC546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65F96F4-6D6B-47C1-89EE-0294A6D968D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3EC1E44-6E0B-44BE-B39D-8F117F5E1C7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64876</xdr:rowOff>
    </xdr:from>
    <xdr:to>
      <xdr:col>23</xdr:col>
      <xdr:colOff>136525</xdr:colOff>
      <xdr:row>30</xdr:row>
      <xdr:rowOff>166476</xdr:rowOff>
    </xdr:to>
    <xdr:sp macro="" textlink="">
      <xdr:nvSpPr>
        <xdr:cNvPr id="90" name="楕円 89">
          <a:extLst>
            <a:ext uri="{FF2B5EF4-FFF2-40B4-BE49-F238E27FC236}">
              <a16:creationId xmlns:a16="http://schemas.microsoft.com/office/drawing/2014/main" id="{B67E480D-4277-4D2A-8E68-55861DF70AB8}"/>
            </a:ext>
          </a:extLst>
        </xdr:cNvPr>
        <xdr:cNvSpPr/>
      </xdr:nvSpPr>
      <xdr:spPr>
        <a:xfrm>
          <a:off x="4711700" y="59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87753</xdr:rowOff>
    </xdr:from>
    <xdr:ext cx="405111" cy="259045"/>
    <xdr:sp macro="" textlink="">
      <xdr:nvSpPr>
        <xdr:cNvPr id="91" name="有形固定資産減価償却率該当値テキスト">
          <a:extLst>
            <a:ext uri="{FF2B5EF4-FFF2-40B4-BE49-F238E27FC236}">
              <a16:creationId xmlns:a16="http://schemas.microsoft.com/office/drawing/2014/main" id="{D171352A-DED5-41F5-9424-02611A76935E}"/>
            </a:ext>
          </a:extLst>
        </xdr:cNvPr>
        <xdr:cNvSpPr txBox="1"/>
      </xdr:nvSpPr>
      <xdr:spPr>
        <a:xfrm>
          <a:off x="4813300" y="583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92" name="楕円 91">
          <a:extLst>
            <a:ext uri="{FF2B5EF4-FFF2-40B4-BE49-F238E27FC236}">
              <a16:creationId xmlns:a16="http://schemas.microsoft.com/office/drawing/2014/main" id="{F4BFA5D4-BB7E-4F31-A23F-169E154D4CF4}"/>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115676</xdr:rowOff>
    </xdr:to>
    <xdr:cxnSp macro="">
      <xdr:nvCxnSpPr>
        <xdr:cNvPr id="93" name="直線コネクタ 92">
          <a:extLst>
            <a:ext uri="{FF2B5EF4-FFF2-40B4-BE49-F238E27FC236}">
              <a16:creationId xmlns:a16="http://schemas.microsoft.com/office/drawing/2014/main" id="{3FD827C0-3232-4840-9CE7-246AC0692EB2}"/>
            </a:ext>
          </a:extLst>
        </xdr:cNvPr>
        <xdr:cNvCxnSpPr/>
      </xdr:nvCxnSpPr>
      <xdr:spPr>
        <a:xfrm>
          <a:off x="4051300" y="5989320"/>
          <a:ext cx="7112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158962</xdr:rowOff>
    </xdr:from>
    <xdr:to>
      <xdr:col>15</xdr:col>
      <xdr:colOff>187325</xdr:colOff>
      <xdr:row>30</xdr:row>
      <xdr:rowOff>89112</xdr:rowOff>
    </xdr:to>
    <xdr:sp macro="" textlink="">
      <xdr:nvSpPr>
        <xdr:cNvPr id="94" name="楕円 93">
          <a:extLst>
            <a:ext uri="{FF2B5EF4-FFF2-40B4-BE49-F238E27FC236}">
              <a16:creationId xmlns:a16="http://schemas.microsoft.com/office/drawing/2014/main" id="{D09ED075-1591-4779-8FEE-12691B70489D}"/>
            </a:ext>
          </a:extLst>
        </xdr:cNvPr>
        <xdr:cNvSpPr/>
      </xdr:nvSpPr>
      <xdr:spPr>
        <a:xfrm>
          <a:off x="3238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38312</xdr:rowOff>
    </xdr:from>
    <xdr:to>
      <xdr:col>19</xdr:col>
      <xdr:colOff>136525</xdr:colOff>
      <xdr:row>30</xdr:row>
      <xdr:rowOff>74295</xdr:rowOff>
    </xdr:to>
    <xdr:cxnSp macro="">
      <xdr:nvCxnSpPr>
        <xdr:cNvPr id="95" name="直線コネクタ 94">
          <a:extLst>
            <a:ext uri="{FF2B5EF4-FFF2-40B4-BE49-F238E27FC236}">
              <a16:creationId xmlns:a16="http://schemas.microsoft.com/office/drawing/2014/main" id="{11175A04-54C5-4453-B07A-DF580733BAB4}"/>
            </a:ext>
          </a:extLst>
        </xdr:cNvPr>
        <xdr:cNvCxnSpPr/>
      </xdr:nvCxnSpPr>
      <xdr:spPr>
        <a:xfrm>
          <a:off x="3289300" y="595333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95779</xdr:rowOff>
    </xdr:from>
    <xdr:to>
      <xdr:col>7</xdr:col>
      <xdr:colOff>187325</xdr:colOff>
      <xdr:row>27</xdr:row>
      <xdr:rowOff>25929</xdr:rowOff>
    </xdr:to>
    <xdr:sp macro="" textlink="">
      <xdr:nvSpPr>
        <xdr:cNvPr id="96" name="楕円 95">
          <a:extLst>
            <a:ext uri="{FF2B5EF4-FFF2-40B4-BE49-F238E27FC236}">
              <a16:creationId xmlns:a16="http://schemas.microsoft.com/office/drawing/2014/main" id="{82776682-1EDB-48D1-9EB0-08B441E7534D}"/>
            </a:ext>
          </a:extLst>
        </xdr:cNvPr>
        <xdr:cNvSpPr/>
      </xdr:nvSpPr>
      <xdr:spPr>
        <a:xfrm>
          <a:off x="1714500" y="532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31</xdr:row>
      <xdr:rowOff>94103</xdr:rowOff>
    </xdr:from>
    <xdr:ext cx="405111" cy="259045"/>
    <xdr:sp macro="" textlink="">
      <xdr:nvSpPr>
        <xdr:cNvPr id="97" name="n_1aveValue有形固定資産減価償却率">
          <a:extLst>
            <a:ext uri="{FF2B5EF4-FFF2-40B4-BE49-F238E27FC236}">
              <a16:creationId xmlns:a16="http://schemas.microsoft.com/office/drawing/2014/main" id="{5FA6CAAF-6917-4108-AEB2-814CEBCCEA6B}"/>
            </a:ext>
          </a:extLst>
        </xdr:cNvPr>
        <xdr:cNvSpPr txBox="1"/>
      </xdr:nvSpPr>
      <xdr:spPr>
        <a:xfrm>
          <a:off x="38360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98" name="n_2aveValue有形固定資産減価償却率">
          <a:extLst>
            <a:ext uri="{FF2B5EF4-FFF2-40B4-BE49-F238E27FC236}">
              <a16:creationId xmlns:a16="http://schemas.microsoft.com/office/drawing/2014/main" id="{86226EAF-05F2-4EE8-937F-27D9AEFB7E83}"/>
            </a:ext>
          </a:extLst>
        </xdr:cNvPr>
        <xdr:cNvSpPr txBox="1"/>
      </xdr:nvSpPr>
      <xdr:spPr>
        <a:xfrm>
          <a:off x="3086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52934</xdr:rowOff>
    </xdr:from>
    <xdr:ext cx="405111" cy="259045"/>
    <xdr:sp macro="" textlink="">
      <xdr:nvSpPr>
        <xdr:cNvPr id="99" name="n_3aveValue有形固定資産減価償却率">
          <a:extLst>
            <a:ext uri="{FF2B5EF4-FFF2-40B4-BE49-F238E27FC236}">
              <a16:creationId xmlns:a16="http://schemas.microsoft.com/office/drawing/2014/main" id="{EBF8A276-CF4B-4FF2-BC5C-B6BD364DED7F}"/>
            </a:ext>
          </a:extLst>
        </xdr:cNvPr>
        <xdr:cNvSpPr txBox="1"/>
      </xdr:nvSpPr>
      <xdr:spPr>
        <a:xfrm>
          <a:off x="23247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100" name="n_4aveValue有形固定資産減価償却率">
          <a:extLst>
            <a:ext uri="{FF2B5EF4-FFF2-40B4-BE49-F238E27FC236}">
              <a16:creationId xmlns:a16="http://schemas.microsoft.com/office/drawing/2014/main" id="{382641C1-AA47-48AA-97DE-94F3ACDEDEC2}"/>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101" name="n_1mainValue有形固定資産減価償却率">
          <a:extLst>
            <a:ext uri="{FF2B5EF4-FFF2-40B4-BE49-F238E27FC236}">
              <a16:creationId xmlns:a16="http://schemas.microsoft.com/office/drawing/2014/main" id="{8DE1BDF9-2E3F-4DB7-AA04-6D792AFB8197}"/>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105639</xdr:rowOff>
    </xdr:from>
    <xdr:ext cx="405111" cy="259045"/>
    <xdr:sp macro="" textlink="">
      <xdr:nvSpPr>
        <xdr:cNvPr id="102" name="n_2mainValue有形固定資産減価償却率">
          <a:extLst>
            <a:ext uri="{FF2B5EF4-FFF2-40B4-BE49-F238E27FC236}">
              <a16:creationId xmlns:a16="http://schemas.microsoft.com/office/drawing/2014/main" id="{CDA15E15-443B-40F8-9C06-3CC5C61A622C}"/>
            </a:ext>
          </a:extLst>
        </xdr:cNvPr>
        <xdr:cNvSpPr txBox="1"/>
      </xdr:nvSpPr>
      <xdr:spPr>
        <a:xfrm>
          <a:off x="3086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42456</xdr:rowOff>
    </xdr:from>
    <xdr:ext cx="405111" cy="259045"/>
    <xdr:sp macro="" textlink="">
      <xdr:nvSpPr>
        <xdr:cNvPr id="103" name="n_4mainValue有形固定資産減価償却率">
          <a:extLst>
            <a:ext uri="{FF2B5EF4-FFF2-40B4-BE49-F238E27FC236}">
              <a16:creationId xmlns:a16="http://schemas.microsoft.com/office/drawing/2014/main" id="{2688FA85-A4CC-44C9-A11B-B4206E802C29}"/>
            </a:ext>
          </a:extLst>
        </xdr:cNvPr>
        <xdr:cNvSpPr txBox="1"/>
      </xdr:nvSpPr>
      <xdr:spPr>
        <a:xfrm>
          <a:off x="1562744" y="510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4" name="正方形/長方形 103">
          <a:extLst>
            <a:ext uri="{FF2B5EF4-FFF2-40B4-BE49-F238E27FC236}">
              <a16:creationId xmlns:a16="http://schemas.microsoft.com/office/drawing/2014/main" id="{F0E33D1C-42FD-4A99-97ED-CCB6123398D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5" name="正方形/長方形 104">
          <a:extLst>
            <a:ext uri="{FF2B5EF4-FFF2-40B4-BE49-F238E27FC236}">
              <a16:creationId xmlns:a16="http://schemas.microsoft.com/office/drawing/2014/main" id="{F38C8B75-9A04-4795-971C-F48B14A4D57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6" name="正方形/長方形 105">
          <a:extLst>
            <a:ext uri="{FF2B5EF4-FFF2-40B4-BE49-F238E27FC236}">
              <a16:creationId xmlns:a16="http://schemas.microsoft.com/office/drawing/2014/main" id="{9796EDF3-96B1-43B2-8084-BBE8E5FB2DA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7" name="正方形/長方形 106">
          <a:extLst>
            <a:ext uri="{FF2B5EF4-FFF2-40B4-BE49-F238E27FC236}">
              <a16:creationId xmlns:a16="http://schemas.microsoft.com/office/drawing/2014/main" id="{06A76760-5E02-4F49-BB87-D4806A1BE3E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8" name="正方形/長方形 107">
          <a:extLst>
            <a:ext uri="{FF2B5EF4-FFF2-40B4-BE49-F238E27FC236}">
              <a16:creationId xmlns:a16="http://schemas.microsoft.com/office/drawing/2014/main" id="{096C2701-C9FE-4762-834B-75CCF36CCD9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9" name="正方形/長方形 108">
          <a:extLst>
            <a:ext uri="{FF2B5EF4-FFF2-40B4-BE49-F238E27FC236}">
              <a16:creationId xmlns:a16="http://schemas.microsoft.com/office/drawing/2014/main" id="{EE443583-8E12-4801-83F8-D2024AB96A3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0" name="正方形/長方形 109">
          <a:extLst>
            <a:ext uri="{FF2B5EF4-FFF2-40B4-BE49-F238E27FC236}">
              <a16:creationId xmlns:a16="http://schemas.microsoft.com/office/drawing/2014/main" id="{52ACD4BC-14B0-43DC-B766-1D806404B32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1" name="正方形/長方形 110">
          <a:extLst>
            <a:ext uri="{FF2B5EF4-FFF2-40B4-BE49-F238E27FC236}">
              <a16:creationId xmlns:a16="http://schemas.microsoft.com/office/drawing/2014/main" id="{5A109FC3-5C58-4DD9-AC12-169DE043DD7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2" name="正方形/長方形 111">
          <a:extLst>
            <a:ext uri="{FF2B5EF4-FFF2-40B4-BE49-F238E27FC236}">
              <a16:creationId xmlns:a16="http://schemas.microsoft.com/office/drawing/2014/main" id="{41E23AF9-68B8-4078-B226-9DE422C15D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3" name="正方形/長方形 112">
          <a:extLst>
            <a:ext uri="{FF2B5EF4-FFF2-40B4-BE49-F238E27FC236}">
              <a16:creationId xmlns:a16="http://schemas.microsoft.com/office/drawing/2014/main" id="{F688A009-54D3-483E-98D6-09FEBE09AF9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4" name="正方形/長方形 113">
          <a:extLst>
            <a:ext uri="{FF2B5EF4-FFF2-40B4-BE49-F238E27FC236}">
              <a16:creationId xmlns:a16="http://schemas.microsoft.com/office/drawing/2014/main" id="{F277983B-DC44-4DF0-832B-801D86E07E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5" name="正方形/長方形 114">
          <a:extLst>
            <a:ext uri="{FF2B5EF4-FFF2-40B4-BE49-F238E27FC236}">
              <a16:creationId xmlns:a16="http://schemas.microsoft.com/office/drawing/2014/main" id="{8EFB1F38-E563-4AC9-8B8F-44D3930215B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6" name="テキスト ボックス 115">
          <a:extLst>
            <a:ext uri="{FF2B5EF4-FFF2-40B4-BE49-F238E27FC236}">
              <a16:creationId xmlns:a16="http://schemas.microsoft.com/office/drawing/2014/main" id="{40D0B3A0-EC59-4A37-AA6C-9B57F9F5780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本村の債務償還比率は、前年度に比べ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ポイント上昇し類似団体平均値を大きく上回った。この主な要因は、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教員</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借入額が増加したためである。今後は、施設の老朽化に対応するための基金の取り崩しや起債の借入れが想定されるため、基金管理の徹底および事業の見直しを含めた計画的実施により、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7" name="テキスト ボックス 116">
          <a:extLst>
            <a:ext uri="{FF2B5EF4-FFF2-40B4-BE49-F238E27FC236}">
              <a16:creationId xmlns:a16="http://schemas.microsoft.com/office/drawing/2014/main" id="{D95755F2-D3CE-4CC6-8B64-C82D4B2ECBF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8" name="直線コネクタ 117">
          <a:extLst>
            <a:ext uri="{FF2B5EF4-FFF2-40B4-BE49-F238E27FC236}">
              <a16:creationId xmlns:a16="http://schemas.microsoft.com/office/drawing/2014/main" id="{276A37BD-F127-4982-BF1B-3D42D427380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9" name="テキスト ボックス 118">
          <a:extLst>
            <a:ext uri="{FF2B5EF4-FFF2-40B4-BE49-F238E27FC236}">
              <a16:creationId xmlns:a16="http://schemas.microsoft.com/office/drawing/2014/main" id="{25CFC2FE-5FC4-4BD5-97E9-B9033741CB1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0" name="直線コネクタ 119">
          <a:extLst>
            <a:ext uri="{FF2B5EF4-FFF2-40B4-BE49-F238E27FC236}">
              <a16:creationId xmlns:a16="http://schemas.microsoft.com/office/drawing/2014/main" id="{CE9C60B9-2DF5-491C-A60D-2E07C021287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1" name="テキスト ボックス 120">
          <a:extLst>
            <a:ext uri="{FF2B5EF4-FFF2-40B4-BE49-F238E27FC236}">
              <a16:creationId xmlns:a16="http://schemas.microsoft.com/office/drawing/2014/main" id="{67C08143-24D6-4461-B84F-C488DD7CA62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2" name="直線コネクタ 121">
          <a:extLst>
            <a:ext uri="{FF2B5EF4-FFF2-40B4-BE49-F238E27FC236}">
              <a16:creationId xmlns:a16="http://schemas.microsoft.com/office/drawing/2014/main" id="{0F7AB272-CFDB-49DA-9A07-FE29874E5D6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3" name="テキスト ボックス 122">
          <a:extLst>
            <a:ext uri="{FF2B5EF4-FFF2-40B4-BE49-F238E27FC236}">
              <a16:creationId xmlns:a16="http://schemas.microsoft.com/office/drawing/2014/main" id="{85B4B458-5EB6-48DC-A95B-D15361DD6F3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4" name="直線コネクタ 123">
          <a:extLst>
            <a:ext uri="{FF2B5EF4-FFF2-40B4-BE49-F238E27FC236}">
              <a16:creationId xmlns:a16="http://schemas.microsoft.com/office/drawing/2014/main" id="{B55A574B-9DCE-4DA9-B154-D5477CB0A8D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5" name="テキスト ボックス 124">
          <a:extLst>
            <a:ext uri="{FF2B5EF4-FFF2-40B4-BE49-F238E27FC236}">
              <a16:creationId xmlns:a16="http://schemas.microsoft.com/office/drawing/2014/main" id="{7C595CB0-F9C5-4DF2-81CD-9D2D899A3D3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6" name="直線コネクタ 125">
          <a:extLst>
            <a:ext uri="{FF2B5EF4-FFF2-40B4-BE49-F238E27FC236}">
              <a16:creationId xmlns:a16="http://schemas.microsoft.com/office/drawing/2014/main" id="{879E7561-ED10-4D85-83B5-BBF7CEC1DFE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7" name="テキスト ボックス 126">
          <a:extLst>
            <a:ext uri="{FF2B5EF4-FFF2-40B4-BE49-F238E27FC236}">
              <a16:creationId xmlns:a16="http://schemas.microsoft.com/office/drawing/2014/main" id="{CBCBC3C6-5555-42A0-B966-56E6D035C99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8" name="直線コネクタ 127">
          <a:extLst>
            <a:ext uri="{FF2B5EF4-FFF2-40B4-BE49-F238E27FC236}">
              <a16:creationId xmlns:a16="http://schemas.microsoft.com/office/drawing/2014/main" id="{AB85DB4F-8C07-4236-953D-0BE5E146E78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9" name="テキスト ボックス 128">
          <a:extLst>
            <a:ext uri="{FF2B5EF4-FFF2-40B4-BE49-F238E27FC236}">
              <a16:creationId xmlns:a16="http://schemas.microsoft.com/office/drawing/2014/main" id="{8AA68452-FBD5-45B4-A8ED-EBF65C0ACB0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0" name="直線コネクタ 129">
          <a:extLst>
            <a:ext uri="{FF2B5EF4-FFF2-40B4-BE49-F238E27FC236}">
              <a16:creationId xmlns:a16="http://schemas.microsoft.com/office/drawing/2014/main" id="{F5E6013B-8395-4C4B-89B4-C2F5C359924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a:extLst>
            <a:ext uri="{FF2B5EF4-FFF2-40B4-BE49-F238E27FC236}">
              <a16:creationId xmlns:a16="http://schemas.microsoft.com/office/drawing/2014/main" id="{33D87637-67B6-4FA9-993A-DC2DF1532EC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2" name="直線コネクタ 131">
          <a:extLst>
            <a:ext uri="{FF2B5EF4-FFF2-40B4-BE49-F238E27FC236}">
              <a16:creationId xmlns:a16="http://schemas.microsoft.com/office/drawing/2014/main" id="{7CB6E7D7-9DE2-440B-8A8E-2B316DB2D396}"/>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3" name="債務償還比率最小値テキスト">
          <a:extLst>
            <a:ext uri="{FF2B5EF4-FFF2-40B4-BE49-F238E27FC236}">
              <a16:creationId xmlns:a16="http://schemas.microsoft.com/office/drawing/2014/main" id="{B04A7F07-E55C-41C4-B1C9-7E1918DD2F67}"/>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4" name="直線コネクタ 133">
          <a:extLst>
            <a:ext uri="{FF2B5EF4-FFF2-40B4-BE49-F238E27FC236}">
              <a16:creationId xmlns:a16="http://schemas.microsoft.com/office/drawing/2014/main" id="{BC3A61A8-7853-4323-AEB6-84E90A4667B7}"/>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5" name="債務償還比率最大値テキスト">
          <a:extLst>
            <a:ext uri="{FF2B5EF4-FFF2-40B4-BE49-F238E27FC236}">
              <a16:creationId xmlns:a16="http://schemas.microsoft.com/office/drawing/2014/main" id="{3C87A09E-63D2-4544-8124-3922448EE20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6" name="直線コネクタ 135">
          <a:extLst>
            <a:ext uri="{FF2B5EF4-FFF2-40B4-BE49-F238E27FC236}">
              <a16:creationId xmlns:a16="http://schemas.microsoft.com/office/drawing/2014/main" id="{21BD706A-853B-4ECE-ACC1-0F61DDCC15B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7" name="債務償還比率平均値テキスト">
          <a:extLst>
            <a:ext uri="{FF2B5EF4-FFF2-40B4-BE49-F238E27FC236}">
              <a16:creationId xmlns:a16="http://schemas.microsoft.com/office/drawing/2014/main" id="{F7929CCA-792A-4E69-AD68-37CE57094142}"/>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8" name="フローチャート: 判断 137">
          <a:extLst>
            <a:ext uri="{FF2B5EF4-FFF2-40B4-BE49-F238E27FC236}">
              <a16:creationId xmlns:a16="http://schemas.microsoft.com/office/drawing/2014/main" id="{2A6CA9A1-09F4-4C22-BC5A-5D7AEBE7DD23}"/>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9" name="フローチャート: 判断 138">
          <a:extLst>
            <a:ext uri="{FF2B5EF4-FFF2-40B4-BE49-F238E27FC236}">
              <a16:creationId xmlns:a16="http://schemas.microsoft.com/office/drawing/2014/main" id="{AF2CBA02-5716-44DC-8A83-609D0070E424}"/>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0" name="フローチャート: 判断 139">
          <a:extLst>
            <a:ext uri="{FF2B5EF4-FFF2-40B4-BE49-F238E27FC236}">
              <a16:creationId xmlns:a16="http://schemas.microsoft.com/office/drawing/2014/main" id="{9F2D8C63-B2D9-4F72-9EE5-4C2E17723E31}"/>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1" name="フローチャート: 判断 140">
          <a:extLst>
            <a:ext uri="{FF2B5EF4-FFF2-40B4-BE49-F238E27FC236}">
              <a16:creationId xmlns:a16="http://schemas.microsoft.com/office/drawing/2014/main" id="{49566BE1-450E-4C47-8DAB-7798C7C91D18}"/>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2" name="フローチャート: 判断 141">
          <a:extLst>
            <a:ext uri="{FF2B5EF4-FFF2-40B4-BE49-F238E27FC236}">
              <a16:creationId xmlns:a16="http://schemas.microsoft.com/office/drawing/2014/main" id="{A6AB022E-64A0-4B45-A6D2-2BF373C40AD5}"/>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7844CC0-8BF1-4BEC-92A8-E34AFC17702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ED9E3CC-0794-4F1D-962A-8810DAAACC3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1126F98-0D02-4E64-8434-C1673326D7A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3E3FC69-0836-4B49-9A6E-3C686568E7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1BA24E8-2A0A-498F-8135-876E3EBF2BA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28035</xdr:rowOff>
    </xdr:from>
    <xdr:to>
      <xdr:col>76</xdr:col>
      <xdr:colOff>73025</xdr:colOff>
      <xdr:row>34</xdr:row>
      <xdr:rowOff>129635</xdr:rowOff>
    </xdr:to>
    <xdr:sp macro="" textlink="">
      <xdr:nvSpPr>
        <xdr:cNvPr id="148" name="楕円 147">
          <a:extLst>
            <a:ext uri="{FF2B5EF4-FFF2-40B4-BE49-F238E27FC236}">
              <a16:creationId xmlns:a16="http://schemas.microsoft.com/office/drawing/2014/main" id="{CF6E6B90-B9EA-4D01-B822-5763CFCA5DAA}"/>
            </a:ext>
          </a:extLst>
        </xdr:cNvPr>
        <xdr:cNvSpPr/>
      </xdr:nvSpPr>
      <xdr:spPr>
        <a:xfrm>
          <a:off x="14744700" y="66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114412</xdr:rowOff>
    </xdr:from>
    <xdr:ext cx="469744" cy="259045"/>
    <xdr:sp macro="" textlink="">
      <xdr:nvSpPr>
        <xdr:cNvPr id="149" name="債務償還比率該当値テキスト">
          <a:extLst>
            <a:ext uri="{FF2B5EF4-FFF2-40B4-BE49-F238E27FC236}">
              <a16:creationId xmlns:a16="http://schemas.microsoft.com/office/drawing/2014/main" id="{2F7CBC0C-4450-4D98-A575-2ED3C7EA16BD}"/>
            </a:ext>
          </a:extLst>
        </xdr:cNvPr>
        <xdr:cNvSpPr txBox="1"/>
      </xdr:nvSpPr>
      <xdr:spPr>
        <a:xfrm>
          <a:off x="14846300" y="654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164719</xdr:rowOff>
    </xdr:from>
    <xdr:to>
      <xdr:col>72</xdr:col>
      <xdr:colOff>123825</xdr:colOff>
      <xdr:row>30</xdr:row>
      <xdr:rowOff>94869</xdr:rowOff>
    </xdr:to>
    <xdr:sp macro="" textlink="">
      <xdr:nvSpPr>
        <xdr:cNvPr id="150" name="楕円 149">
          <a:extLst>
            <a:ext uri="{FF2B5EF4-FFF2-40B4-BE49-F238E27FC236}">
              <a16:creationId xmlns:a16="http://schemas.microsoft.com/office/drawing/2014/main" id="{F49E605B-8B56-4656-92AD-626F6EFD65AC}"/>
            </a:ext>
          </a:extLst>
        </xdr:cNvPr>
        <xdr:cNvSpPr/>
      </xdr:nvSpPr>
      <xdr:spPr>
        <a:xfrm>
          <a:off x="14033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44069</xdr:rowOff>
    </xdr:from>
    <xdr:to>
      <xdr:col>76</xdr:col>
      <xdr:colOff>22225</xdr:colOff>
      <xdr:row>34</xdr:row>
      <xdr:rowOff>78835</xdr:rowOff>
    </xdr:to>
    <xdr:cxnSp macro="">
      <xdr:nvCxnSpPr>
        <xdr:cNvPr id="151" name="直線コネクタ 150">
          <a:extLst>
            <a:ext uri="{FF2B5EF4-FFF2-40B4-BE49-F238E27FC236}">
              <a16:creationId xmlns:a16="http://schemas.microsoft.com/office/drawing/2014/main" id="{D6202035-3F1F-4B95-9D64-B0252CF160F7}"/>
            </a:ext>
          </a:extLst>
        </xdr:cNvPr>
        <xdr:cNvCxnSpPr/>
      </xdr:nvCxnSpPr>
      <xdr:spPr>
        <a:xfrm>
          <a:off x="14084300" y="5959094"/>
          <a:ext cx="711200" cy="72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156612</xdr:rowOff>
    </xdr:from>
    <xdr:to>
      <xdr:col>68</xdr:col>
      <xdr:colOff>123825</xdr:colOff>
      <xdr:row>29</xdr:row>
      <xdr:rowOff>86762</xdr:rowOff>
    </xdr:to>
    <xdr:sp macro="" textlink="">
      <xdr:nvSpPr>
        <xdr:cNvPr id="152" name="楕円 151">
          <a:extLst>
            <a:ext uri="{FF2B5EF4-FFF2-40B4-BE49-F238E27FC236}">
              <a16:creationId xmlns:a16="http://schemas.microsoft.com/office/drawing/2014/main" id="{9CA18CA3-9785-49A7-945A-14C47842B5F1}"/>
            </a:ext>
          </a:extLst>
        </xdr:cNvPr>
        <xdr:cNvSpPr/>
      </xdr:nvSpPr>
      <xdr:spPr>
        <a:xfrm>
          <a:off x="13271500" y="572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35962</xdr:rowOff>
    </xdr:from>
    <xdr:to>
      <xdr:col>72</xdr:col>
      <xdr:colOff>73025</xdr:colOff>
      <xdr:row>30</xdr:row>
      <xdr:rowOff>44069</xdr:rowOff>
    </xdr:to>
    <xdr:cxnSp macro="">
      <xdr:nvCxnSpPr>
        <xdr:cNvPr id="153" name="直線コネクタ 152">
          <a:extLst>
            <a:ext uri="{FF2B5EF4-FFF2-40B4-BE49-F238E27FC236}">
              <a16:creationId xmlns:a16="http://schemas.microsoft.com/office/drawing/2014/main" id="{DE42E792-BFA0-4C36-807B-DD76DE3938DF}"/>
            </a:ext>
          </a:extLst>
        </xdr:cNvPr>
        <xdr:cNvCxnSpPr/>
      </xdr:nvCxnSpPr>
      <xdr:spPr>
        <a:xfrm>
          <a:off x="13322300" y="5779537"/>
          <a:ext cx="762000" cy="17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83746</xdr:rowOff>
    </xdr:from>
    <xdr:to>
      <xdr:col>64</xdr:col>
      <xdr:colOff>123825</xdr:colOff>
      <xdr:row>29</xdr:row>
      <xdr:rowOff>13896</xdr:rowOff>
    </xdr:to>
    <xdr:sp macro="" textlink="">
      <xdr:nvSpPr>
        <xdr:cNvPr id="154" name="楕円 153">
          <a:extLst>
            <a:ext uri="{FF2B5EF4-FFF2-40B4-BE49-F238E27FC236}">
              <a16:creationId xmlns:a16="http://schemas.microsoft.com/office/drawing/2014/main" id="{485217FB-6898-41C7-9899-AFC0409F57D0}"/>
            </a:ext>
          </a:extLst>
        </xdr:cNvPr>
        <xdr:cNvSpPr/>
      </xdr:nvSpPr>
      <xdr:spPr>
        <a:xfrm>
          <a:off x="12509500" y="565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134546</xdr:rowOff>
    </xdr:from>
    <xdr:to>
      <xdr:col>68</xdr:col>
      <xdr:colOff>73025</xdr:colOff>
      <xdr:row>29</xdr:row>
      <xdr:rowOff>35962</xdr:rowOff>
    </xdr:to>
    <xdr:cxnSp macro="">
      <xdr:nvCxnSpPr>
        <xdr:cNvPr id="155" name="直線コネクタ 154">
          <a:extLst>
            <a:ext uri="{FF2B5EF4-FFF2-40B4-BE49-F238E27FC236}">
              <a16:creationId xmlns:a16="http://schemas.microsoft.com/office/drawing/2014/main" id="{10A4C38B-AB29-4B4A-80D6-AF2E93140DDF}"/>
            </a:ext>
          </a:extLst>
        </xdr:cNvPr>
        <xdr:cNvCxnSpPr/>
      </xdr:nvCxnSpPr>
      <xdr:spPr>
        <a:xfrm>
          <a:off x="12560300" y="5706671"/>
          <a:ext cx="762000" cy="7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18796</xdr:rowOff>
    </xdr:from>
    <xdr:to>
      <xdr:col>60</xdr:col>
      <xdr:colOff>123825</xdr:colOff>
      <xdr:row>28</xdr:row>
      <xdr:rowOff>120396</xdr:rowOff>
    </xdr:to>
    <xdr:sp macro="" textlink="">
      <xdr:nvSpPr>
        <xdr:cNvPr id="156" name="楕円 155">
          <a:extLst>
            <a:ext uri="{FF2B5EF4-FFF2-40B4-BE49-F238E27FC236}">
              <a16:creationId xmlns:a16="http://schemas.microsoft.com/office/drawing/2014/main" id="{1604FFB9-0D30-407B-8768-554A7D0B344D}"/>
            </a:ext>
          </a:extLst>
        </xdr:cNvPr>
        <xdr:cNvSpPr/>
      </xdr:nvSpPr>
      <xdr:spPr>
        <a:xfrm>
          <a:off x="11747500" y="559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69596</xdr:rowOff>
    </xdr:from>
    <xdr:to>
      <xdr:col>64</xdr:col>
      <xdr:colOff>73025</xdr:colOff>
      <xdr:row>28</xdr:row>
      <xdr:rowOff>134546</xdr:rowOff>
    </xdr:to>
    <xdr:cxnSp macro="">
      <xdr:nvCxnSpPr>
        <xdr:cNvPr id="157" name="直線コネクタ 156">
          <a:extLst>
            <a:ext uri="{FF2B5EF4-FFF2-40B4-BE49-F238E27FC236}">
              <a16:creationId xmlns:a16="http://schemas.microsoft.com/office/drawing/2014/main" id="{50C4899A-4F78-43DA-83CE-71876250C163}"/>
            </a:ext>
          </a:extLst>
        </xdr:cNvPr>
        <xdr:cNvCxnSpPr/>
      </xdr:nvCxnSpPr>
      <xdr:spPr>
        <a:xfrm>
          <a:off x="11798300" y="5641721"/>
          <a:ext cx="762000" cy="6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8" name="n_1aveValue債務償還比率">
          <a:extLst>
            <a:ext uri="{FF2B5EF4-FFF2-40B4-BE49-F238E27FC236}">
              <a16:creationId xmlns:a16="http://schemas.microsoft.com/office/drawing/2014/main" id="{0FC8E9C3-E421-46BC-9EB5-C0ECD42E334D}"/>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9" name="n_2aveValue債務償還比率">
          <a:extLst>
            <a:ext uri="{FF2B5EF4-FFF2-40B4-BE49-F238E27FC236}">
              <a16:creationId xmlns:a16="http://schemas.microsoft.com/office/drawing/2014/main" id="{F04AE87C-240C-4D3D-BFEF-9922D7E8C9C6}"/>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0" name="n_3aveValue債務償還比率">
          <a:extLst>
            <a:ext uri="{FF2B5EF4-FFF2-40B4-BE49-F238E27FC236}">
              <a16:creationId xmlns:a16="http://schemas.microsoft.com/office/drawing/2014/main" id="{2EC5EB8F-0EC6-45CF-B1FF-718C7A55F061}"/>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1" name="n_4aveValue債務償還比率">
          <a:extLst>
            <a:ext uri="{FF2B5EF4-FFF2-40B4-BE49-F238E27FC236}">
              <a16:creationId xmlns:a16="http://schemas.microsoft.com/office/drawing/2014/main" id="{B17DFB13-3F01-49F8-83E9-4553353B8BDD}"/>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85996</xdr:rowOff>
    </xdr:from>
    <xdr:ext cx="469744" cy="259045"/>
    <xdr:sp macro="" textlink="">
      <xdr:nvSpPr>
        <xdr:cNvPr id="162" name="n_1mainValue債務償還比率">
          <a:extLst>
            <a:ext uri="{FF2B5EF4-FFF2-40B4-BE49-F238E27FC236}">
              <a16:creationId xmlns:a16="http://schemas.microsoft.com/office/drawing/2014/main" id="{50C9766E-3289-448B-B402-CBFCA909A806}"/>
            </a:ext>
          </a:extLst>
        </xdr:cNvPr>
        <xdr:cNvSpPr txBox="1"/>
      </xdr:nvSpPr>
      <xdr:spPr>
        <a:xfrm>
          <a:off x="13836727"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77889</xdr:rowOff>
    </xdr:from>
    <xdr:ext cx="469744" cy="259045"/>
    <xdr:sp macro="" textlink="">
      <xdr:nvSpPr>
        <xdr:cNvPr id="163" name="n_2mainValue債務償還比率">
          <a:extLst>
            <a:ext uri="{FF2B5EF4-FFF2-40B4-BE49-F238E27FC236}">
              <a16:creationId xmlns:a16="http://schemas.microsoft.com/office/drawing/2014/main" id="{26F02A76-9297-4DCD-B789-B7785DBBE3BA}"/>
            </a:ext>
          </a:extLst>
        </xdr:cNvPr>
        <xdr:cNvSpPr txBox="1"/>
      </xdr:nvSpPr>
      <xdr:spPr>
        <a:xfrm>
          <a:off x="13087427" y="582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5023</xdr:rowOff>
    </xdr:from>
    <xdr:ext cx="469744" cy="259045"/>
    <xdr:sp macro="" textlink="">
      <xdr:nvSpPr>
        <xdr:cNvPr id="164" name="n_3mainValue債務償還比率">
          <a:extLst>
            <a:ext uri="{FF2B5EF4-FFF2-40B4-BE49-F238E27FC236}">
              <a16:creationId xmlns:a16="http://schemas.microsoft.com/office/drawing/2014/main" id="{3FEFE884-6A95-4C0A-8626-2A287A0230C2}"/>
            </a:ext>
          </a:extLst>
        </xdr:cNvPr>
        <xdr:cNvSpPr txBox="1"/>
      </xdr:nvSpPr>
      <xdr:spPr>
        <a:xfrm>
          <a:off x="12325427" y="57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136923</xdr:rowOff>
    </xdr:from>
    <xdr:ext cx="469744" cy="259045"/>
    <xdr:sp macro="" textlink="">
      <xdr:nvSpPr>
        <xdr:cNvPr id="165" name="n_4mainValue債務償還比率">
          <a:extLst>
            <a:ext uri="{FF2B5EF4-FFF2-40B4-BE49-F238E27FC236}">
              <a16:creationId xmlns:a16="http://schemas.microsoft.com/office/drawing/2014/main" id="{D5DDE46F-ABFB-4634-B949-24E8B77B1D83}"/>
            </a:ext>
          </a:extLst>
        </xdr:cNvPr>
        <xdr:cNvSpPr txBox="1"/>
      </xdr:nvSpPr>
      <xdr:spPr>
        <a:xfrm>
          <a:off x="11563427" y="536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1E0C6FA3-2EA6-4818-9B13-5AF3224CE6F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081C2E06-5A3D-41AB-BC4E-5080B03901C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3E2FCAAE-C6B1-433A-8CA7-441BF297630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58EF194A-923E-46A5-8F7F-0B1909D38F3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923D00E7-D8AB-47AD-A8EB-35410113B1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7F3460BB-3350-4000-9FF5-FCAC8ADEDF9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DCE8CE-6460-4736-B01A-C37F8BE0456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36FC8B-E5F9-431A-840B-AB92FF6926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348DBB-B641-4263-ABFC-112FDBF02A6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9FB6C3-F1A7-49AB-BB67-F86F766DDC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9570F7-8540-4E61-B35D-F226DD05A8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B8197C-4408-4B07-B22E-3E7C9A4DAD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BEFD52-D024-4A24-96FD-C6BCCC484ED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449881-318D-4308-93A3-0C76F069B6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615ACC-2110-49A4-9135-5E875A2925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974004-35F5-4FCF-9D99-8A9436FF88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1D7189-F228-452F-BF05-325461904E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BFC686-5E6E-4B57-A3EC-252CD4035D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07B49B-47AC-48B8-B4C5-28DF69886E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DBFABA-557F-4F9F-B4BD-F6557397663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59F606-0011-4105-89C2-86B3A504EF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AF38716-9F4C-4FE8-8385-755F3F8D3CA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1CF58D-214D-4A8B-A3BF-1BC0E5510A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17225B-7EC0-4A88-A649-0DC47E756B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5E5EDB-7FC0-4D84-B4DD-F60E1602679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88CF34-9BD0-48AD-8AAD-0F90B16E3F9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5F8F26-822B-489C-83CE-7CADEE55BF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92783A-6718-424D-8E47-81C8ED4328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0A8FFF-2F79-42A5-B33E-3EB4D398B8D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8FFE27-E8F6-42E0-8AAB-84653DADE48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25D181-45C9-4D99-A2F3-2EB4BCCD1D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7E52DA-1633-4306-9CE1-2AB4A7FFBBD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98CFA9-30FC-43E6-81D7-E88E8A9637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9E4489-012C-4F8A-A893-8E4C3BE1543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D4C28B-A8CD-48F1-A6BB-0526199C3F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03ADC3-BD71-4D0C-98C3-96A6FDED145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01E425-0800-49C3-B16B-4FA9D28302E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A0E5B0-4851-484D-9491-6CF279C1F15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472D7F8-3987-49B5-8B56-9C89FD9EC57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DB6E09-9D0C-496E-8E17-CD9D6EDB0B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5DA23E-A631-43AF-AC64-04B9DCC3A9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097624-91A1-4F68-B37C-242B71ED99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32F558-FEF8-48EB-A357-7C817A497DC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6DF7C6-2F92-4C06-B22A-8DB7D95D61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623035-D502-4608-9F34-920A5A8E72E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0563EF-BB3B-4EC9-AD15-13F779AE74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1EF09D-C5D2-4C60-996B-B7973F5D98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5956E88-51FE-4528-ACEA-80E4BBFD96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0536B82-A5B0-4674-8B9A-0580D2E4190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F4B26E8-0023-44E1-9330-6709B6C6579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4E9A6B5-59A1-41BF-8FA7-2E06DA345FE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1AC5ADC-DE64-49BF-BC1B-2ECBE701F81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0D9D229-A0EE-4834-999B-83B1CCF782C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37548BA-C2CD-4609-BE94-AC2ABDF510B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D18E4DD-40F0-4AF4-A2DE-A9D2DF16538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56A808D-8E53-431F-9895-1C05583D946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1EB994A-0C86-418A-99D2-BBDB1D1B0B0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AD29D22-A397-41A0-AA2B-0880DF66B5D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FE5A2A1-7157-4647-9164-AEE4BF88017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EEEF038-FA86-4706-BAFB-7036F81698C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1A8B62B-03C6-4157-BC00-2101BD60F7E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EFC7309-827E-405D-AB7E-7D1A0AE6E37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483BB5E1-05CE-45A6-9245-E9D63BF15718}"/>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204916E1-8060-43F9-A209-52B958625A56}"/>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44F94615-E4EA-43F3-88FF-32A1BBF7DC75}"/>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AE6B7DFE-9503-49FC-B742-2EAA1118E02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1FCA9A9-4B92-4CFA-BABE-AF6F70593031}"/>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F647E54C-FC4F-4BD5-9BCD-726A350CE692}"/>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64DA84EA-EBC7-4E24-8CE4-4545C20DE5AE}"/>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F6E7EAF4-38CD-48B9-B68A-F1E1E13262DE}"/>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1D602036-BBD8-4E36-AB1F-BDFF923AFE17}"/>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8DDF912D-05FC-49EB-BCDA-5A9216EB1781}"/>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CB75B53-3BC5-4E07-940D-29E41F5EE1E9}"/>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ED3731-8438-42A8-956E-7B9513740A3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E72B72-73DF-470C-B635-6E95151987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2D6F7E-0AB0-4938-8429-4587841BC91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DC1120-62C6-4198-A7E6-EDEE9A68AE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CE97B1D-18F7-4C19-A23F-4B03A027E6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28666</xdr:rowOff>
    </xdr:from>
    <xdr:to>
      <xdr:col>24</xdr:col>
      <xdr:colOff>114300</xdr:colOff>
      <xdr:row>42</xdr:row>
      <xdr:rowOff>130266</xdr:rowOff>
    </xdr:to>
    <xdr:sp macro="" textlink="">
      <xdr:nvSpPr>
        <xdr:cNvPr id="74" name="楕円 73">
          <a:extLst>
            <a:ext uri="{FF2B5EF4-FFF2-40B4-BE49-F238E27FC236}">
              <a16:creationId xmlns:a16="http://schemas.microsoft.com/office/drawing/2014/main" id="{5F30FEEA-0173-467F-866D-F5A9CAA02EF2}"/>
            </a:ext>
          </a:extLst>
        </xdr:cNvPr>
        <xdr:cNvSpPr/>
      </xdr:nvSpPr>
      <xdr:spPr>
        <a:xfrm>
          <a:off x="4584700" y="722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115043</xdr:rowOff>
    </xdr:from>
    <xdr:ext cx="405111" cy="259045"/>
    <xdr:sp macro="" textlink="">
      <xdr:nvSpPr>
        <xdr:cNvPr id="75" name="【道路】&#10;有形固定資産減価償却率該当値テキスト">
          <a:extLst>
            <a:ext uri="{FF2B5EF4-FFF2-40B4-BE49-F238E27FC236}">
              <a16:creationId xmlns:a16="http://schemas.microsoft.com/office/drawing/2014/main" id="{358F2A19-B3D6-4D7B-B525-2C4285C71FE4}"/>
            </a:ext>
          </a:extLst>
        </xdr:cNvPr>
        <xdr:cNvSpPr txBox="1"/>
      </xdr:nvSpPr>
      <xdr:spPr>
        <a:xfrm>
          <a:off x="4673600" y="7144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2540</xdr:rowOff>
    </xdr:from>
    <xdr:to>
      <xdr:col>20</xdr:col>
      <xdr:colOff>38100</xdr:colOff>
      <xdr:row>42</xdr:row>
      <xdr:rowOff>104140</xdr:rowOff>
    </xdr:to>
    <xdr:sp macro="" textlink="">
      <xdr:nvSpPr>
        <xdr:cNvPr id="76" name="楕円 75">
          <a:extLst>
            <a:ext uri="{FF2B5EF4-FFF2-40B4-BE49-F238E27FC236}">
              <a16:creationId xmlns:a16="http://schemas.microsoft.com/office/drawing/2014/main" id="{7A80407B-84E9-45A9-A288-C8D46EB823F7}"/>
            </a:ext>
          </a:extLst>
        </xdr:cNvPr>
        <xdr:cNvSpPr/>
      </xdr:nvSpPr>
      <xdr:spPr>
        <a:xfrm>
          <a:off x="3746500" y="72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53340</xdr:rowOff>
    </xdr:from>
    <xdr:to>
      <xdr:col>24</xdr:col>
      <xdr:colOff>63500</xdr:colOff>
      <xdr:row>42</xdr:row>
      <xdr:rowOff>79466</xdr:rowOff>
    </xdr:to>
    <xdr:cxnSp macro="">
      <xdr:nvCxnSpPr>
        <xdr:cNvPr id="77" name="直線コネクタ 76">
          <a:extLst>
            <a:ext uri="{FF2B5EF4-FFF2-40B4-BE49-F238E27FC236}">
              <a16:creationId xmlns:a16="http://schemas.microsoft.com/office/drawing/2014/main" id="{FC1A639D-C7E6-4371-8A25-89953D9CDCFF}"/>
            </a:ext>
          </a:extLst>
        </xdr:cNvPr>
        <xdr:cNvCxnSpPr/>
      </xdr:nvCxnSpPr>
      <xdr:spPr>
        <a:xfrm>
          <a:off x="3797300" y="725424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136434</xdr:rowOff>
    </xdr:from>
    <xdr:to>
      <xdr:col>15</xdr:col>
      <xdr:colOff>101600</xdr:colOff>
      <xdr:row>42</xdr:row>
      <xdr:rowOff>66584</xdr:rowOff>
    </xdr:to>
    <xdr:sp macro="" textlink="">
      <xdr:nvSpPr>
        <xdr:cNvPr id="78" name="楕円 77">
          <a:extLst>
            <a:ext uri="{FF2B5EF4-FFF2-40B4-BE49-F238E27FC236}">
              <a16:creationId xmlns:a16="http://schemas.microsoft.com/office/drawing/2014/main" id="{637F188D-90C6-4AE1-B48E-F45593349DA1}"/>
            </a:ext>
          </a:extLst>
        </xdr:cNvPr>
        <xdr:cNvSpPr/>
      </xdr:nvSpPr>
      <xdr:spPr>
        <a:xfrm>
          <a:off x="2857500" y="71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15784</xdr:rowOff>
    </xdr:from>
    <xdr:to>
      <xdr:col>19</xdr:col>
      <xdr:colOff>177800</xdr:colOff>
      <xdr:row>42</xdr:row>
      <xdr:rowOff>53340</xdr:rowOff>
    </xdr:to>
    <xdr:cxnSp macro="">
      <xdr:nvCxnSpPr>
        <xdr:cNvPr id="79" name="直線コネクタ 78">
          <a:extLst>
            <a:ext uri="{FF2B5EF4-FFF2-40B4-BE49-F238E27FC236}">
              <a16:creationId xmlns:a16="http://schemas.microsoft.com/office/drawing/2014/main" id="{578DA591-38C3-4EEF-A394-63C45990198E}"/>
            </a:ext>
          </a:extLst>
        </xdr:cNvPr>
        <xdr:cNvCxnSpPr/>
      </xdr:nvCxnSpPr>
      <xdr:spPr>
        <a:xfrm>
          <a:off x="2908300" y="721668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0" name="n_1aveValue【道路】&#10;有形固定資産減価償却率">
          <a:extLst>
            <a:ext uri="{FF2B5EF4-FFF2-40B4-BE49-F238E27FC236}">
              <a16:creationId xmlns:a16="http://schemas.microsoft.com/office/drawing/2014/main" id="{13691B3E-15E9-40A7-9F90-A5DA6212A0BA}"/>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1" name="n_2aveValue【道路】&#10;有形固定資産減価償却率">
          <a:extLst>
            <a:ext uri="{FF2B5EF4-FFF2-40B4-BE49-F238E27FC236}">
              <a16:creationId xmlns:a16="http://schemas.microsoft.com/office/drawing/2014/main" id="{03E06B5D-F302-4EDD-A424-D3653ACD90DA}"/>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2" name="n_3aveValue【道路】&#10;有形固定資産減価償却率">
          <a:extLst>
            <a:ext uri="{FF2B5EF4-FFF2-40B4-BE49-F238E27FC236}">
              <a16:creationId xmlns:a16="http://schemas.microsoft.com/office/drawing/2014/main" id="{F75AE82A-84B4-48FE-9215-3D3F606E137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3" name="n_4aveValue【道路】&#10;有形固定資産減価償却率">
          <a:extLst>
            <a:ext uri="{FF2B5EF4-FFF2-40B4-BE49-F238E27FC236}">
              <a16:creationId xmlns:a16="http://schemas.microsoft.com/office/drawing/2014/main" id="{3F0E774B-CD8D-4ACE-9446-45034E82D2B6}"/>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95267</xdr:rowOff>
    </xdr:from>
    <xdr:ext cx="405111" cy="259045"/>
    <xdr:sp macro="" textlink="">
      <xdr:nvSpPr>
        <xdr:cNvPr id="84" name="n_1mainValue【道路】&#10;有形固定資産減価償却率">
          <a:extLst>
            <a:ext uri="{FF2B5EF4-FFF2-40B4-BE49-F238E27FC236}">
              <a16:creationId xmlns:a16="http://schemas.microsoft.com/office/drawing/2014/main" id="{EC706835-6756-4A66-9CDE-155B964040C7}"/>
            </a:ext>
          </a:extLst>
        </xdr:cNvPr>
        <xdr:cNvSpPr txBox="1"/>
      </xdr:nvSpPr>
      <xdr:spPr>
        <a:xfrm>
          <a:off x="3582044" y="729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57711</xdr:rowOff>
    </xdr:from>
    <xdr:ext cx="405111" cy="259045"/>
    <xdr:sp macro="" textlink="">
      <xdr:nvSpPr>
        <xdr:cNvPr id="85" name="n_2mainValue【道路】&#10;有形固定資産減価償却率">
          <a:extLst>
            <a:ext uri="{FF2B5EF4-FFF2-40B4-BE49-F238E27FC236}">
              <a16:creationId xmlns:a16="http://schemas.microsoft.com/office/drawing/2014/main" id="{7566AF87-B77C-4634-8155-9E9D954BE91D}"/>
            </a:ext>
          </a:extLst>
        </xdr:cNvPr>
        <xdr:cNvSpPr txBox="1"/>
      </xdr:nvSpPr>
      <xdr:spPr>
        <a:xfrm>
          <a:off x="2705744" y="725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93021B4E-26CE-4B4B-B000-A6CBA6537A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20D98C6F-E359-4800-8577-BA3786AC2C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9BFFB1B8-04EE-4F73-A49B-6F583BF8E42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38FC3E8B-8A3A-449C-BE13-ECDBD923D9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A492A47B-5335-4EDC-854A-9108FA6895C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FA5E01D2-BCD1-4A00-B196-5F7C4BDC46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8082CC7C-2E9C-49E3-85F8-88C6999BFC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47344B48-358A-4492-93C9-F58F175C507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40627982-381A-46AB-9968-7FAB99ACA98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0148B1C0-BB33-48D6-9D12-84C442803C8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3EB5A1EC-2849-498B-9E2F-A05294CBDF0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575C5286-6F6A-4B77-BC0B-8A58D673ED76}"/>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4A8A0460-1841-4604-8DD6-667AE4599ED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9" name="テキスト ボックス 98">
          <a:extLst>
            <a:ext uri="{FF2B5EF4-FFF2-40B4-BE49-F238E27FC236}">
              <a16:creationId xmlns:a16="http://schemas.microsoft.com/office/drawing/2014/main" id="{37571159-9A8D-4087-85B3-B43E4C11F228}"/>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1FB431BC-F80E-43C9-943A-652A7F46468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1" name="テキスト ボックス 100">
          <a:extLst>
            <a:ext uri="{FF2B5EF4-FFF2-40B4-BE49-F238E27FC236}">
              <a16:creationId xmlns:a16="http://schemas.microsoft.com/office/drawing/2014/main" id="{750BC6EF-E343-43D8-A236-983A7E32B1AE}"/>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BD14CF1A-26C7-4352-9714-A2A160257F0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3" name="テキスト ボックス 102">
          <a:extLst>
            <a:ext uri="{FF2B5EF4-FFF2-40B4-BE49-F238E27FC236}">
              <a16:creationId xmlns:a16="http://schemas.microsoft.com/office/drawing/2014/main" id="{36D668D6-56BD-4A04-8023-54C54AEA2876}"/>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1484DC18-1BF6-473A-ABBF-ACD9F8D0394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5" name="テキスト ボックス 104">
          <a:extLst>
            <a:ext uri="{FF2B5EF4-FFF2-40B4-BE49-F238E27FC236}">
              <a16:creationId xmlns:a16="http://schemas.microsoft.com/office/drawing/2014/main" id="{B226A86E-0C3F-4EB7-B2BA-A55C04F45FD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05D767C5-545E-479B-B2A3-E1216A5BA30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07" name="直線コネクタ 106">
          <a:extLst>
            <a:ext uri="{FF2B5EF4-FFF2-40B4-BE49-F238E27FC236}">
              <a16:creationId xmlns:a16="http://schemas.microsoft.com/office/drawing/2014/main" id="{CB96AA6C-21D6-4981-A53F-34AC33B1E7C2}"/>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08" name="【道路】&#10;一人当たり延長最小値テキスト">
          <a:extLst>
            <a:ext uri="{FF2B5EF4-FFF2-40B4-BE49-F238E27FC236}">
              <a16:creationId xmlns:a16="http://schemas.microsoft.com/office/drawing/2014/main" id="{77BD7242-5451-4619-9B71-1DC3DDA7BC61}"/>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09" name="直線コネクタ 108">
          <a:extLst>
            <a:ext uri="{FF2B5EF4-FFF2-40B4-BE49-F238E27FC236}">
              <a16:creationId xmlns:a16="http://schemas.microsoft.com/office/drawing/2014/main" id="{DCA5B3FC-FD4E-4EFF-A12F-8363425681D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0" name="【道路】&#10;一人当たり延長最大値テキスト">
          <a:extLst>
            <a:ext uri="{FF2B5EF4-FFF2-40B4-BE49-F238E27FC236}">
              <a16:creationId xmlns:a16="http://schemas.microsoft.com/office/drawing/2014/main" id="{26870AA3-FE04-4D2B-B95D-921678C11501}"/>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1" name="直線コネクタ 110">
          <a:extLst>
            <a:ext uri="{FF2B5EF4-FFF2-40B4-BE49-F238E27FC236}">
              <a16:creationId xmlns:a16="http://schemas.microsoft.com/office/drawing/2014/main" id="{CB00A55C-D0CF-414E-B623-EF8BB8E98667}"/>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2" name="【道路】&#10;一人当たり延長平均値テキスト">
          <a:extLst>
            <a:ext uri="{FF2B5EF4-FFF2-40B4-BE49-F238E27FC236}">
              <a16:creationId xmlns:a16="http://schemas.microsoft.com/office/drawing/2014/main" id="{DF66A28F-C503-4592-8796-94862A6D87CE}"/>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3" name="フローチャート: 判断 112">
          <a:extLst>
            <a:ext uri="{FF2B5EF4-FFF2-40B4-BE49-F238E27FC236}">
              <a16:creationId xmlns:a16="http://schemas.microsoft.com/office/drawing/2014/main" id="{3AF4E710-8832-4078-864E-2D5C134E47DD}"/>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14" name="フローチャート: 判断 113">
          <a:extLst>
            <a:ext uri="{FF2B5EF4-FFF2-40B4-BE49-F238E27FC236}">
              <a16:creationId xmlns:a16="http://schemas.microsoft.com/office/drawing/2014/main" id="{E71F7DB4-BDDE-40E3-86E0-30B15349811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15" name="フローチャート: 判断 114">
          <a:extLst>
            <a:ext uri="{FF2B5EF4-FFF2-40B4-BE49-F238E27FC236}">
              <a16:creationId xmlns:a16="http://schemas.microsoft.com/office/drawing/2014/main" id="{F5ADDB22-F953-4D1A-98B3-B3B1FB0964E8}"/>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16" name="フローチャート: 判断 115">
          <a:extLst>
            <a:ext uri="{FF2B5EF4-FFF2-40B4-BE49-F238E27FC236}">
              <a16:creationId xmlns:a16="http://schemas.microsoft.com/office/drawing/2014/main" id="{914F8AA2-1A12-4420-AEE4-D3DD5AC9B59D}"/>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17" name="フローチャート: 判断 116">
          <a:extLst>
            <a:ext uri="{FF2B5EF4-FFF2-40B4-BE49-F238E27FC236}">
              <a16:creationId xmlns:a16="http://schemas.microsoft.com/office/drawing/2014/main" id="{8069E617-A43B-4711-8251-D7B42ADBFD9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9158FA6B-DEA1-4977-9CB9-7339967DE8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50193874-2449-4A78-8D55-DFA86B1526D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5F4EE649-56FE-477B-A903-E11734D35F6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B1C3DA1F-F18A-4598-B59D-B3FB943D647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B69FD70-9F3B-46DD-89F1-5CCB9943DF2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79809</xdr:rowOff>
    </xdr:from>
    <xdr:to>
      <xdr:col>55</xdr:col>
      <xdr:colOff>50800</xdr:colOff>
      <xdr:row>41</xdr:row>
      <xdr:rowOff>9959</xdr:rowOff>
    </xdr:to>
    <xdr:sp macro="" textlink="">
      <xdr:nvSpPr>
        <xdr:cNvPr id="123" name="楕円 122">
          <a:extLst>
            <a:ext uri="{FF2B5EF4-FFF2-40B4-BE49-F238E27FC236}">
              <a16:creationId xmlns:a16="http://schemas.microsoft.com/office/drawing/2014/main" id="{47A36E6A-2C82-42D5-B7CF-A09EBB392ABA}"/>
            </a:ext>
          </a:extLst>
        </xdr:cNvPr>
        <xdr:cNvSpPr/>
      </xdr:nvSpPr>
      <xdr:spPr>
        <a:xfrm>
          <a:off x="10426700" y="693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58236</xdr:rowOff>
    </xdr:from>
    <xdr:ext cx="534377" cy="259045"/>
    <xdr:sp macro="" textlink="">
      <xdr:nvSpPr>
        <xdr:cNvPr id="124" name="【道路】&#10;一人当たり延長該当値テキスト">
          <a:extLst>
            <a:ext uri="{FF2B5EF4-FFF2-40B4-BE49-F238E27FC236}">
              <a16:creationId xmlns:a16="http://schemas.microsoft.com/office/drawing/2014/main" id="{6D70B9E2-42C8-4CCA-BD3D-1E4E904731A2}"/>
            </a:ext>
          </a:extLst>
        </xdr:cNvPr>
        <xdr:cNvSpPr txBox="1"/>
      </xdr:nvSpPr>
      <xdr:spPr>
        <a:xfrm>
          <a:off x="10515600" y="691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85741</xdr:rowOff>
    </xdr:from>
    <xdr:to>
      <xdr:col>50</xdr:col>
      <xdr:colOff>165100</xdr:colOff>
      <xdr:row>41</xdr:row>
      <xdr:rowOff>15891</xdr:rowOff>
    </xdr:to>
    <xdr:sp macro="" textlink="">
      <xdr:nvSpPr>
        <xdr:cNvPr id="125" name="楕円 124">
          <a:extLst>
            <a:ext uri="{FF2B5EF4-FFF2-40B4-BE49-F238E27FC236}">
              <a16:creationId xmlns:a16="http://schemas.microsoft.com/office/drawing/2014/main" id="{351276F6-A2D3-4692-BD2A-6202381C96BB}"/>
            </a:ext>
          </a:extLst>
        </xdr:cNvPr>
        <xdr:cNvSpPr/>
      </xdr:nvSpPr>
      <xdr:spPr>
        <a:xfrm>
          <a:off x="9588500" y="69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130609</xdr:rowOff>
    </xdr:from>
    <xdr:to>
      <xdr:col>55</xdr:col>
      <xdr:colOff>0</xdr:colOff>
      <xdr:row>40</xdr:row>
      <xdr:rowOff>136541</xdr:rowOff>
    </xdr:to>
    <xdr:cxnSp macro="">
      <xdr:nvCxnSpPr>
        <xdr:cNvPr id="126" name="直線コネクタ 125">
          <a:extLst>
            <a:ext uri="{FF2B5EF4-FFF2-40B4-BE49-F238E27FC236}">
              <a16:creationId xmlns:a16="http://schemas.microsoft.com/office/drawing/2014/main" id="{FF76DC9F-FC97-4EEF-81D6-12B87E32A6DE}"/>
            </a:ext>
          </a:extLst>
        </xdr:cNvPr>
        <xdr:cNvCxnSpPr/>
      </xdr:nvCxnSpPr>
      <xdr:spPr>
        <a:xfrm flipV="1">
          <a:off x="9639300" y="6988609"/>
          <a:ext cx="8382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85865</xdr:rowOff>
    </xdr:from>
    <xdr:to>
      <xdr:col>46</xdr:col>
      <xdr:colOff>38100</xdr:colOff>
      <xdr:row>41</xdr:row>
      <xdr:rowOff>16015</xdr:rowOff>
    </xdr:to>
    <xdr:sp macro="" textlink="">
      <xdr:nvSpPr>
        <xdr:cNvPr id="127" name="楕円 126">
          <a:extLst>
            <a:ext uri="{FF2B5EF4-FFF2-40B4-BE49-F238E27FC236}">
              <a16:creationId xmlns:a16="http://schemas.microsoft.com/office/drawing/2014/main" id="{D047506C-6BA7-4A48-9E07-293DBE9504D7}"/>
            </a:ext>
          </a:extLst>
        </xdr:cNvPr>
        <xdr:cNvSpPr/>
      </xdr:nvSpPr>
      <xdr:spPr>
        <a:xfrm>
          <a:off x="8699500" y="69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136541</xdr:rowOff>
    </xdr:from>
    <xdr:to>
      <xdr:col>50</xdr:col>
      <xdr:colOff>114300</xdr:colOff>
      <xdr:row>40</xdr:row>
      <xdr:rowOff>136665</xdr:rowOff>
    </xdr:to>
    <xdr:cxnSp macro="">
      <xdr:nvCxnSpPr>
        <xdr:cNvPr id="128" name="直線コネクタ 127">
          <a:extLst>
            <a:ext uri="{FF2B5EF4-FFF2-40B4-BE49-F238E27FC236}">
              <a16:creationId xmlns:a16="http://schemas.microsoft.com/office/drawing/2014/main" id="{27B05AC8-21CE-425B-A15B-3E3B070FE649}"/>
            </a:ext>
          </a:extLst>
        </xdr:cNvPr>
        <xdr:cNvCxnSpPr/>
      </xdr:nvCxnSpPr>
      <xdr:spPr>
        <a:xfrm flipV="1">
          <a:off x="8750300" y="6994541"/>
          <a:ext cx="8890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29" name="n_1aveValue【道路】&#10;一人当たり延長">
          <a:extLst>
            <a:ext uri="{FF2B5EF4-FFF2-40B4-BE49-F238E27FC236}">
              <a16:creationId xmlns:a16="http://schemas.microsoft.com/office/drawing/2014/main" id="{0BBFA54E-77B2-46EC-8DEB-D5ED39D6979E}"/>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30" name="n_2aveValue【道路】&#10;一人当たり延長">
          <a:extLst>
            <a:ext uri="{FF2B5EF4-FFF2-40B4-BE49-F238E27FC236}">
              <a16:creationId xmlns:a16="http://schemas.microsoft.com/office/drawing/2014/main" id="{A325BE55-7B5C-4ED7-A062-0B469C2FFD5D}"/>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31" name="n_3aveValue【道路】&#10;一人当たり延長">
          <a:extLst>
            <a:ext uri="{FF2B5EF4-FFF2-40B4-BE49-F238E27FC236}">
              <a16:creationId xmlns:a16="http://schemas.microsoft.com/office/drawing/2014/main" id="{5DD45FE3-092E-4C53-9A52-B8EFB2BDFBEB}"/>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32" name="n_4aveValue【道路】&#10;一人当たり延長">
          <a:extLst>
            <a:ext uri="{FF2B5EF4-FFF2-40B4-BE49-F238E27FC236}">
              <a16:creationId xmlns:a16="http://schemas.microsoft.com/office/drawing/2014/main" id="{9618BC4D-3F36-4F99-9AB8-A6BDBC5BFB47}"/>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7018</xdr:rowOff>
    </xdr:from>
    <xdr:ext cx="534377" cy="259045"/>
    <xdr:sp macro="" textlink="">
      <xdr:nvSpPr>
        <xdr:cNvPr id="133" name="n_1mainValue【道路】&#10;一人当たり延長">
          <a:extLst>
            <a:ext uri="{FF2B5EF4-FFF2-40B4-BE49-F238E27FC236}">
              <a16:creationId xmlns:a16="http://schemas.microsoft.com/office/drawing/2014/main" id="{F85D147B-28B1-4AD2-9E7A-E1417156FE55}"/>
            </a:ext>
          </a:extLst>
        </xdr:cNvPr>
        <xdr:cNvSpPr txBox="1"/>
      </xdr:nvSpPr>
      <xdr:spPr>
        <a:xfrm>
          <a:off x="9359411" y="703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7142</xdr:rowOff>
    </xdr:from>
    <xdr:ext cx="534377" cy="259045"/>
    <xdr:sp macro="" textlink="">
      <xdr:nvSpPr>
        <xdr:cNvPr id="134" name="n_2mainValue【道路】&#10;一人当たり延長">
          <a:extLst>
            <a:ext uri="{FF2B5EF4-FFF2-40B4-BE49-F238E27FC236}">
              <a16:creationId xmlns:a16="http://schemas.microsoft.com/office/drawing/2014/main" id="{A74A728C-39DC-4FB2-838C-8BA305A06066}"/>
            </a:ext>
          </a:extLst>
        </xdr:cNvPr>
        <xdr:cNvSpPr txBox="1"/>
      </xdr:nvSpPr>
      <xdr:spPr>
        <a:xfrm>
          <a:off x="8483111" y="703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9DA308B0-38CD-40AD-997E-68D2F47E9F0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A7B65C36-F60F-49CF-B1C0-6A4D7C0C79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0A4C6645-03BA-491D-AFA9-4B2EAF90C2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A729DA45-5B37-4A89-9504-CF427638415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E439590D-0BDA-4B42-8CE6-37784AB0F3A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BE2B3B5D-85B3-4056-A73A-51EFD91442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43B0C637-9761-4151-A833-FCBC000CC44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D3FF3B02-5E9A-48F5-B78C-61BF2A24FAD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43" name="正方形/長方形 142">
          <a:extLst>
            <a:ext uri="{FF2B5EF4-FFF2-40B4-BE49-F238E27FC236}">
              <a16:creationId xmlns:a16="http://schemas.microsoft.com/office/drawing/2014/main" id="{65B96779-DAA1-4A0C-861C-B583D7D1A0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4" name="正方形/長方形 143">
          <a:extLst>
            <a:ext uri="{FF2B5EF4-FFF2-40B4-BE49-F238E27FC236}">
              <a16:creationId xmlns:a16="http://schemas.microsoft.com/office/drawing/2014/main" id="{AF410FEC-0DDF-4362-A477-C972823DB1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45" name="正方形/長方形 144">
          <a:extLst>
            <a:ext uri="{FF2B5EF4-FFF2-40B4-BE49-F238E27FC236}">
              <a16:creationId xmlns:a16="http://schemas.microsoft.com/office/drawing/2014/main" id="{E58F2A6C-DFA4-4134-BFDB-30B4AA31F8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46" name="正方形/長方形 145">
          <a:extLst>
            <a:ext uri="{FF2B5EF4-FFF2-40B4-BE49-F238E27FC236}">
              <a16:creationId xmlns:a16="http://schemas.microsoft.com/office/drawing/2014/main" id="{21E83254-FA6E-4A2B-A30F-E355E0A5BA0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47" name="正方形/長方形 146">
          <a:extLst>
            <a:ext uri="{FF2B5EF4-FFF2-40B4-BE49-F238E27FC236}">
              <a16:creationId xmlns:a16="http://schemas.microsoft.com/office/drawing/2014/main" id="{66B48D89-AB54-4608-A506-1202B6B816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48" name="正方形/長方形 147">
          <a:extLst>
            <a:ext uri="{FF2B5EF4-FFF2-40B4-BE49-F238E27FC236}">
              <a16:creationId xmlns:a16="http://schemas.microsoft.com/office/drawing/2014/main" id="{98F3C997-8711-4A29-98D3-22D2436F3F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9" name="正方形/長方形 148">
          <a:extLst>
            <a:ext uri="{FF2B5EF4-FFF2-40B4-BE49-F238E27FC236}">
              <a16:creationId xmlns:a16="http://schemas.microsoft.com/office/drawing/2014/main" id="{B43ADE40-2A9D-4614-81D7-909DC4D43D3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0" name="正方形/長方形 149">
          <a:extLst>
            <a:ext uri="{FF2B5EF4-FFF2-40B4-BE49-F238E27FC236}">
              <a16:creationId xmlns:a16="http://schemas.microsoft.com/office/drawing/2014/main" id="{0CC37C66-2801-4391-A4D8-0BF306A5485C}"/>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51" name="正方形/長方形 150">
          <a:extLst>
            <a:ext uri="{FF2B5EF4-FFF2-40B4-BE49-F238E27FC236}">
              <a16:creationId xmlns:a16="http://schemas.microsoft.com/office/drawing/2014/main" id="{E020A014-2C4E-4E9E-A114-07182D1BB31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2" name="正方形/長方形 151">
          <a:extLst>
            <a:ext uri="{FF2B5EF4-FFF2-40B4-BE49-F238E27FC236}">
              <a16:creationId xmlns:a16="http://schemas.microsoft.com/office/drawing/2014/main" id="{764916C7-533E-4149-BCC7-1903A3C5A6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3" name="正方形/長方形 152">
          <a:extLst>
            <a:ext uri="{FF2B5EF4-FFF2-40B4-BE49-F238E27FC236}">
              <a16:creationId xmlns:a16="http://schemas.microsoft.com/office/drawing/2014/main" id="{5E4F8C7E-60F7-4E60-BB59-A3987838A3A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4" name="正方形/長方形 153">
          <a:extLst>
            <a:ext uri="{FF2B5EF4-FFF2-40B4-BE49-F238E27FC236}">
              <a16:creationId xmlns:a16="http://schemas.microsoft.com/office/drawing/2014/main" id="{C014AD19-D2FB-4169-825C-EE8E712341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5" name="正方形/長方形 154">
          <a:extLst>
            <a:ext uri="{FF2B5EF4-FFF2-40B4-BE49-F238E27FC236}">
              <a16:creationId xmlns:a16="http://schemas.microsoft.com/office/drawing/2014/main" id="{D90B7342-B9AF-4DFD-88E1-488FD7F754A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6" name="正方形/長方形 155">
          <a:extLst>
            <a:ext uri="{FF2B5EF4-FFF2-40B4-BE49-F238E27FC236}">
              <a16:creationId xmlns:a16="http://schemas.microsoft.com/office/drawing/2014/main" id="{976322F4-2A15-477F-A1CA-0C35B7958E5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7" name="正方形/長方形 156">
          <a:extLst>
            <a:ext uri="{FF2B5EF4-FFF2-40B4-BE49-F238E27FC236}">
              <a16:creationId xmlns:a16="http://schemas.microsoft.com/office/drawing/2014/main" id="{32DC38DF-B4DF-4419-926B-773B6C55AF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8" name="正方形/長方形 157">
          <a:extLst>
            <a:ext uri="{FF2B5EF4-FFF2-40B4-BE49-F238E27FC236}">
              <a16:creationId xmlns:a16="http://schemas.microsoft.com/office/drawing/2014/main" id="{B128A4C3-61CF-4EAB-A36A-358EAC5470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9" name="テキスト ボックス 158">
          <a:extLst>
            <a:ext uri="{FF2B5EF4-FFF2-40B4-BE49-F238E27FC236}">
              <a16:creationId xmlns:a16="http://schemas.microsoft.com/office/drawing/2014/main" id="{C14324ED-FDD6-4C13-8220-4C3EB473EEC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0" name="直線コネクタ 159">
          <a:extLst>
            <a:ext uri="{FF2B5EF4-FFF2-40B4-BE49-F238E27FC236}">
              <a16:creationId xmlns:a16="http://schemas.microsoft.com/office/drawing/2014/main" id="{5185608D-8623-4AC8-81AC-31299C40393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1" name="テキスト ボックス 160">
          <a:extLst>
            <a:ext uri="{FF2B5EF4-FFF2-40B4-BE49-F238E27FC236}">
              <a16:creationId xmlns:a16="http://schemas.microsoft.com/office/drawing/2014/main" id="{8CAB948E-99D3-4640-8DE5-488B4680A5B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2" name="直線コネクタ 161">
          <a:extLst>
            <a:ext uri="{FF2B5EF4-FFF2-40B4-BE49-F238E27FC236}">
              <a16:creationId xmlns:a16="http://schemas.microsoft.com/office/drawing/2014/main" id="{4843D590-236A-47C6-94ED-77D059B2CCA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3" name="テキスト ボックス 162">
          <a:extLst>
            <a:ext uri="{FF2B5EF4-FFF2-40B4-BE49-F238E27FC236}">
              <a16:creationId xmlns:a16="http://schemas.microsoft.com/office/drawing/2014/main" id="{329B11BE-5C92-4E31-9DAD-47DC87A851D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4" name="直線コネクタ 163">
          <a:extLst>
            <a:ext uri="{FF2B5EF4-FFF2-40B4-BE49-F238E27FC236}">
              <a16:creationId xmlns:a16="http://schemas.microsoft.com/office/drawing/2014/main" id="{200383D0-0C77-45AC-A0AF-37C81A0B95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5" name="テキスト ボックス 164">
          <a:extLst>
            <a:ext uri="{FF2B5EF4-FFF2-40B4-BE49-F238E27FC236}">
              <a16:creationId xmlns:a16="http://schemas.microsoft.com/office/drawing/2014/main" id="{35AE0558-4D7D-4CB6-A928-53F6DACF35D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6" name="直線コネクタ 165">
          <a:extLst>
            <a:ext uri="{FF2B5EF4-FFF2-40B4-BE49-F238E27FC236}">
              <a16:creationId xmlns:a16="http://schemas.microsoft.com/office/drawing/2014/main" id="{E8FCB25D-5121-401E-8088-56608DD9B92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7" name="テキスト ボックス 166">
          <a:extLst>
            <a:ext uri="{FF2B5EF4-FFF2-40B4-BE49-F238E27FC236}">
              <a16:creationId xmlns:a16="http://schemas.microsoft.com/office/drawing/2014/main" id="{6DD995BC-82B4-414D-9535-1095B57CBDF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8" name="直線コネクタ 167">
          <a:extLst>
            <a:ext uri="{FF2B5EF4-FFF2-40B4-BE49-F238E27FC236}">
              <a16:creationId xmlns:a16="http://schemas.microsoft.com/office/drawing/2014/main" id="{203A58AD-2DA5-41B4-9722-1F399DD7DE7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9" name="テキスト ボックス 168">
          <a:extLst>
            <a:ext uri="{FF2B5EF4-FFF2-40B4-BE49-F238E27FC236}">
              <a16:creationId xmlns:a16="http://schemas.microsoft.com/office/drawing/2014/main" id="{E6ED9478-7B4A-4E3E-AC4A-4F4EBDD1137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0" name="直線コネクタ 169">
          <a:extLst>
            <a:ext uri="{FF2B5EF4-FFF2-40B4-BE49-F238E27FC236}">
              <a16:creationId xmlns:a16="http://schemas.microsoft.com/office/drawing/2014/main" id="{D4B31062-61FF-4C33-8770-CF3C280A69A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1" name="テキスト ボックス 170">
          <a:extLst>
            <a:ext uri="{FF2B5EF4-FFF2-40B4-BE49-F238E27FC236}">
              <a16:creationId xmlns:a16="http://schemas.microsoft.com/office/drawing/2014/main" id="{9A3825FE-106B-4D12-A2D3-3F5F3F18439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2" name="直線コネクタ 171">
          <a:extLst>
            <a:ext uri="{FF2B5EF4-FFF2-40B4-BE49-F238E27FC236}">
              <a16:creationId xmlns:a16="http://schemas.microsoft.com/office/drawing/2014/main" id="{FB88B02F-5DE0-4AF8-83AA-0DA4FF9F64B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3" name="テキスト ボックス 172">
          <a:extLst>
            <a:ext uri="{FF2B5EF4-FFF2-40B4-BE49-F238E27FC236}">
              <a16:creationId xmlns:a16="http://schemas.microsoft.com/office/drawing/2014/main" id="{DF0ECD7A-2288-4E39-B5C7-B5FB15974F6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4" name="直線コネクタ 173">
          <a:extLst>
            <a:ext uri="{FF2B5EF4-FFF2-40B4-BE49-F238E27FC236}">
              <a16:creationId xmlns:a16="http://schemas.microsoft.com/office/drawing/2014/main" id="{CE3C2B49-294F-4736-AF78-766C82AA17E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公営住宅】&#10;有形固定資産減価償却率グラフ枠">
          <a:extLst>
            <a:ext uri="{FF2B5EF4-FFF2-40B4-BE49-F238E27FC236}">
              <a16:creationId xmlns:a16="http://schemas.microsoft.com/office/drawing/2014/main" id="{BDBB88F8-0675-4797-8EF9-8D1E16FDA71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176" name="直線コネクタ 175">
          <a:extLst>
            <a:ext uri="{FF2B5EF4-FFF2-40B4-BE49-F238E27FC236}">
              <a16:creationId xmlns:a16="http://schemas.microsoft.com/office/drawing/2014/main" id="{7B245CAB-E143-48B5-9AAE-DB298D4DA88B}"/>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177" name="【公営住宅】&#10;有形固定資産減価償却率最小値テキスト">
          <a:extLst>
            <a:ext uri="{FF2B5EF4-FFF2-40B4-BE49-F238E27FC236}">
              <a16:creationId xmlns:a16="http://schemas.microsoft.com/office/drawing/2014/main" id="{B5F8ED03-CB28-476C-B686-C4B32A670142}"/>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178" name="直線コネクタ 177">
          <a:extLst>
            <a:ext uri="{FF2B5EF4-FFF2-40B4-BE49-F238E27FC236}">
              <a16:creationId xmlns:a16="http://schemas.microsoft.com/office/drawing/2014/main" id="{2976C9D3-AD14-4783-AAB2-AA183337074A}"/>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179" name="【公営住宅】&#10;有形固定資産減価償却率最大値テキスト">
          <a:extLst>
            <a:ext uri="{FF2B5EF4-FFF2-40B4-BE49-F238E27FC236}">
              <a16:creationId xmlns:a16="http://schemas.microsoft.com/office/drawing/2014/main" id="{685F4555-794E-48FF-8890-F446FC16DBA1}"/>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180" name="直線コネクタ 179">
          <a:extLst>
            <a:ext uri="{FF2B5EF4-FFF2-40B4-BE49-F238E27FC236}">
              <a16:creationId xmlns:a16="http://schemas.microsoft.com/office/drawing/2014/main" id="{B6CBE97C-690F-4E16-83CD-CF22DCE70A4F}"/>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181" name="【公営住宅】&#10;有形固定資産減価償却率平均値テキスト">
          <a:extLst>
            <a:ext uri="{FF2B5EF4-FFF2-40B4-BE49-F238E27FC236}">
              <a16:creationId xmlns:a16="http://schemas.microsoft.com/office/drawing/2014/main" id="{D4A1F798-BF8C-4A36-9536-AC60E648A1D8}"/>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182" name="フローチャート: 判断 181">
          <a:extLst>
            <a:ext uri="{FF2B5EF4-FFF2-40B4-BE49-F238E27FC236}">
              <a16:creationId xmlns:a16="http://schemas.microsoft.com/office/drawing/2014/main" id="{9DB40D43-9B92-4274-BACE-E1A4CA718DED}"/>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183" name="フローチャート: 判断 182">
          <a:extLst>
            <a:ext uri="{FF2B5EF4-FFF2-40B4-BE49-F238E27FC236}">
              <a16:creationId xmlns:a16="http://schemas.microsoft.com/office/drawing/2014/main" id="{1D14EB3C-8EC5-412C-BDDE-79D65FB9ECF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184" name="フローチャート: 判断 183">
          <a:extLst>
            <a:ext uri="{FF2B5EF4-FFF2-40B4-BE49-F238E27FC236}">
              <a16:creationId xmlns:a16="http://schemas.microsoft.com/office/drawing/2014/main" id="{29A3D7F7-BBE2-4C55-9F54-125D01FCCE02}"/>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185" name="フローチャート: 判断 184">
          <a:extLst>
            <a:ext uri="{FF2B5EF4-FFF2-40B4-BE49-F238E27FC236}">
              <a16:creationId xmlns:a16="http://schemas.microsoft.com/office/drawing/2014/main" id="{92F5DF47-E2E4-4B97-BC58-9A4FD246F7C6}"/>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186" name="フローチャート: 判断 185">
          <a:extLst>
            <a:ext uri="{FF2B5EF4-FFF2-40B4-BE49-F238E27FC236}">
              <a16:creationId xmlns:a16="http://schemas.microsoft.com/office/drawing/2014/main" id="{D36020E6-ECE2-45C6-9DDC-02104EA5BF4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id="{6AA7EA19-92E0-42A4-880F-65E60ED367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id="{6EF38467-842A-434D-A0B9-8789C0835DE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9" name="テキスト ボックス 188">
          <a:extLst>
            <a:ext uri="{FF2B5EF4-FFF2-40B4-BE49-F238E27FC236}">
              <a16:creationId xmlns:a16="http://schemas.microsoft.com/office/drawing/2014/main" id="{FA27CEB7-FAA5-481C-B7B3-00D272A9F14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0" name="テキスト ボックス 189">
          <a:extLst>
            <a:ext uri="{FF2B5EF4-FFF2-40B4-BE49-F238E27FC236}">
              <a16:creationId xmlns:a16="http://schemas.microsoft.com/office/drawing/2014/main" id="{28875AC7-6961-43BA-B12A-261A997B41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1" name="テキスト ボックス 190">
          <a:extLst>
            <a:ext uri="{FF2B5EF4-FFF2-40B4-BE49-F238E27FC236}">
              <a16:creationId xmlns:a16="http://schemas.microsoft.com/office/drawing/2014/main" id="{66B3F5C9-E2D7-4F30-8720-709C3355DEB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86905</xdr:rowOff>
    </xdr:from>
    <xdr:to>
      <xdr:col>24</xdr:col>
      <xdr:colOff>114300</xdr:colOff>
      <xdr:row>82</xdr:row>
      <xdr:rowOff>17055</xdr:rowOff>
    </xdr:to>
    <xdr:sp macro="" textlink="">
      <xdr:nvSpPr>
        <xdr:cNvPr id="192" name="楕円 191">
          <a:extLst>
            <a:ext uri="{FF2B5EF4-FFF2-40B4-BE49-F238E27FC236}">
              <a16:creationId xmlns:a16="http://schemas.microsoft.com/office/drawing/2014/main" id="{0AF0CCB7-660C-4679-9B48-8A50FBC2B5A5}"/>
            </a:ext>
          </a:extLst>
        </xdr:cNvPr>
        <xdr:cNvSpPr/>
      </xdr:nvSpPr>
      <xdr:spPr>
        <a:xfrm>
          <a:off x="4584700" y="139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109782</xdr:rowOff>
    </xdr:from>
    <xdr:ext cx="405111" cy="259045"/>
    <xdr:sp macro="" textlink="">
      <xdr:nvSpPr>
        <xdr:cNvPr id="193" name="【公営住宅】&#10;有形固定資産減価償却率該当値テキスト">
          <a:extLst>
            <a:ext uri="{FF2B5EF4-FFF2-40B4-BE49-F238E27FC236}">
              <a16:creationId xmlns:a16="http://schemas.microsoft.com/office/drawing/2014/main" id="{1B2F62E5-95FF-47DE-BE7B-F20C19CD26A1}"/>
            </a:ext>
          </a:extLst>
        </xdr:cNvPr>
        <xdr:cNvSpPr txBox="1"/>
      </xdr:nvSpPr>
      <xdr:spPr>
        <a:xfrm>
          <a:off x="4673600" y="1382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18324</xdr:rowOff>
    </xdr:from>
    <xdr:to>
      <xdr:col>20</xdr:col>
      <xdr:colOff>38100</xdr:colOff>
      <xdr:row>81</xdr:row>
      <xdr:rowOff>119924</xdr:rowOff>
    </xdr:to>
    <xdr:sp macro="" textlink="">
      <xdr:nvSpPr>
        <xdr:cNvPr id="194" name="楕円 193">
          <a:extLst>
            <a:ext uri="{FF2B5EF4-FFF2-40B4-BE49-F238E27FC236}">
              <a16:creationId xmlns:a16="http://schemas.microsoft.com/office/drawing/2014/main" id="{FBC1EB20-58A6-4346-8618-386EFE0DE2B3}"/>
            </a:ext>
          </a:extLst>
        </xdr:cNvPr>
        <xdr:cNvSpPr/>
      </xdr:nvSpPr>
      <xdr:spPr>
        <a:xfrm>
          <a:off x="3746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69124</xdr:rowOff>
    </xdr:from>
    <xdr:to>
      <xdr:col>24</xdr:col>
      <xdr:colOff>63500</xdr:colOff>
      <xdr:row>81</xdr:row>
      <xdr:rowOff>137705</xdr:rowOff>
    </xdr:to>
    <xdr:cxnSp macro="">
      <xdr:nvCxnSpPr>
        <xdr:cNvPr id="195" name="直線コネクタ 194">
          <a:extLst>
            <a:ext uri="{FF2B5EF4-FFF2-40B4-BE49-F238E27FC236}">
              <a16:creationId xmlns:a16="http://schemas.microsoft.com/office/drawing/2014/main" id="{7814EEA6-FC06-4A66-896E-E7BDA523CB00}"/>
            </a:ext>
          </a:extLst>
        </xdr:cNvPr>
        <xdr:cNvCxnSpPr/>
      </xdr:nvCxnSpPr>
      <xdr:spPr>
        <a:xfrm>
          <a:off x="3797300" y="13956574"/>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15058</xdr:rowOff>
    </xdr:from>
    <xdr:to>
      <xdr:col>15</xdr:col>
      <xdr:colOff>101600</xdr:colOff>
      <xdr:row>83</xdr:row>
      <xdr:rowOff>116658</xdr:rowOff>
    </xdr:to>
    <xdr:sp macro="" textlink="">
      <xdr:nvSpPr>
        <xdr:cNvPr id="196" name="楕円 195">
          <a:extLst>
            <a:ext uri="{FF2B5EF4-FFF2-40B4-BE49-F238E27FC236}">
              <a16:creationId xmlns:a16="http://schemas.microsoft.com/office/drawing/2014/main" id="{202B6E4D-58A0-4081-AD20-97575AF6530A}"/>
            </a:ext>
          </a:extLst>
        </xdr:cNvPr>
        <xdr:cNvSpPr/>
      </xdr:nvSpPr>
      <xdr:spPr>
        <a:xfrm>
          <a:off x="2857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69124</xdr:rowOff>
    </xdr:from>
    <xdr:to>
      <xdr:col>19</xdr:col>
      <xdr:colOff>177800</xdr:colOff>
      <xdr:row>83</xdr:row>
      <xdr:rowOff>65858</xdr:rowOff>
    </xdr:to>
    <xdr:cxnSp macro="">
      <xdr:nvCxnSpPr>
        <xdr:cNvPr id="197" name="直線コネクタ 196">
          <a:extLst>
            <a:ext uri="{FF2B5EF4-FFF2-40B4-BE49-F238E27FC236}">
              <a16:creationId xmlns:a16="http://schemas.microsoft.com/office/drawing/2014/main" id="{B03CC900-610B-40D3-87CA-087EEBDEF7B3}"/>
            </a:ext>
          </a:extLst>
        </xdr:cNvPr>
        <xdr:cNvCxnSpPr/>
      </xdr:nvCxnSpPr>
      <xdr:spPr>
        <a:xfrm flipV="1">
          <a:off x="2908300" y="13956574"/>
          <a:ext cx="889000" cy="33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198" name="n_1aveValue【公営住宅】&#10;有形固定資産減価償却率">
          <a:extLst>
            <a:ext uri="{FF2B5EF4-FFF2-40B4-BE49-F238E27FC236}">
              <a16:creationId xmlns:a16="http://schemas.microsoft.com/office/drawing/2014/main" id="{81C768F0-CC64-41CD-85C9-4BD169EF915C}"/>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199" name="n_2aveValue【公営住宅】&#10;有形固定資産減価償却率">
          <a:extLst>
            <a:ext uri="{FF2B5EF4-FFF2-40B4-BE49-F238E27FC236}">
              <a16:creationId xmlns:a16="http://schemas.microsoft.com/office/drawing/2014/main" id="{E722F450-C38E-4C37-9569-93AACB85B3EE}"/>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200" name="n_3aveValue【公営住宅】&#10;有形固定資産減価償却率">
          <a:extLst>
            <a:ext uri="{FF2B5EF4-FFF2-40B4-BE49-F238E27FC236}">
              <a16:creationId xmlns:a16="http://schemas.microsoft.com/office/drawing/2014/main" id="{1C264D76-5B63-4518-85F2-12FEBBA01589}"/>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201" name="n_4aveValue【公営住宅】&#10;有形固定資産減価償却率">
          <a:extLst>
            <a:ext uri="{FF2B5EF4-FFF2-40B4-BE49-F238E27FC236}">
              <a16:creationId xmlns:a16="http://schemas.microsoft.com/office/drawing/2014/main" id="{C1AD904D-2A05-4B70-B673-B9B99D8AA1DF}"/>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136451</xdr:rowOff>
    </xdr:from>
    <xdr:ext cx="405111" cy="259045"/>
    <xdr:sp macro="" textlink="">
      <xdr:nvSpPr>
        <xdr:cNvPr id="202" name="n_1mainValue【公営住宅】&#10;有形固定資産減価償却率">
          <a:extLst>
            <a:ext uri="{FF2B5EF4-FFF2-40B4-BE49-F238E27FC236}">
              <a16:creationId xmlns:a16="http://schemas.microsoft.com/office/drawing/2014/main" id="{D79CA551-6861-49DF-B00B-970542EF0E26}"/>
            </a:ext>
          </a:extLst>
        </xdr:cNvPr>
        <xdr:cNvSpPr txBox="1"/>
      </xdr:nvSpPr>
      <xdr:spPr>
        <a:xfrm>
          <a:off x="35820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107785</xdr:rowOff>
    </xdr:from>
    <xdr:ext cx="405111" cy="259045"/>
    <xdr:sp macro="" textlink="">
      <xdr:nvSpPr>
        <xdr:cNvPr id="203" name="n_2mainValue【公営住宅】&#10;有形固定資産減価償却率">
          <a:extLst>
            <a:ext uri="{FF2B5EF4-FFF2-40B4-BE49-F238E27FC236}">
              <a16:creationId xmlns:a16="http://schemas.microsoft.com/office/drawing/2014/main" id="{89AA4D6D-6CF7-4B99-B32D-B2FF0A8F43FB}"/>
            </a:ext>
          </a:extLst>
        </xdr:cNvPr>
        <xdr:cNvSpPr txBox="1"/>
      </xdr:nvSpPr>
      <xdr:spPr>
        <a:xfrm>
          <a:off x="2705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4" name="正方形/長方形 203">
          <a:extLst>
            <a:ext uri="{FF2B5EF4-FFF2-40B4-BE49-F238E27FC236}">
              <a16:creationId xmlns:a16="http://schemas.microsoft.com/office/drawing/2014/main" id="{10DCC983-3C90-497E-A329-18298B4F14D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5" name="正方形/長方形 204">
          <a:extLst>
            <a:ext uri="{FF2B5EF4-FFF2-40B4-BE49-F238E27FC236}">
              <a16:creationId xmlns:a16="http://schemas.microsoft.com/office/drawing/2014/main" id="{8378A84D-D549-4205-9142-7D9D7A77C6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6" name="正方形/長方形 205">
          <a:extLst>
            <a:ext uri="{FF2B5EF4-FFF2-40B4-BE49-F238E27FC236}">
              <a16:creationId xmlns:a16="http://schemas.microsoft.com/office/drawing/2014/main" id="{0FF23A47-7A0C-4BE1-AE04-AF55A6BE78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07" name="正方形/長方形 206">
          <a:extLst>
            <a:ext uri="{FF2B5EF4-FFF2-40B4-BE49-F238E27FC236}">
              <a16:creationId xmlns:a16="http://schemas.microsoft.com/office/drawing/2014/main" id="{95E82115-9C19-4154-9B5A-E1EC18FCDE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8" name="正方形/長方形 207">
          <a:extLst>
            <a:ext uri="{FF2B5EF4-FFF2-40B4-BE49-F238E27FC236}">
              <a16:creationId xmlns:a16="http://schemas.microsoft.com/office/drawing/2014/main" id="{694EF6F4-749E-42D2-B409-2E09860641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9" name="正方形/長方形 208">
          <a:extLst>
            <a:ext uri="{FF2B5EF4-FFF2-40B4-BE49-F238E27FC236}">
              <a16:creationId xmlns:a16="http://schemas.microsoft.com/office/drawing/2014/main" id="{4A7EFB3B-D952-478F-956F-636D76FCBC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0" name="正方形/長方形 209">
          <a:extLst>
            <a:ext uri="{FF2B5EF4-FFF2-40B4-BE49-F238E27FC236}">
              <a16:creationId xmlns:a16="http://schemas.microsoft.com/office/drawing/2014/main" id="{CDC45969-9A49-47D6-8ED6-01357F0C421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1" name="正方形/長方形 210">
          <a:extLst>
            <a:ext uri="{FF2B5EF4-FFF2-40B4-BE49-F238E27FC236}">
              <a16:creationId xmlns:a16="http://schemas.microsoft.com/office/drawing/2014/main" id="{6AB3A808-DE97-48EB-A68C-FB64DA9FE1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2" name="テキスト ボックス 211">
          <a:extLst>
            <a:ext uri="{FF2B5EF4-FFF2-40B4-BE49-F238E27FC236}">
              <a16:creationId xmlns:a16="http://schemas.microsoft.com/office/drawing/2014/main" id="{0B3090E8-84BC-4BF4-9C84-5B3482B6B8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3" name="直線コネクタ 212">
          <a:extLst>
            <a:ext uri="{FF2B5EF4-FFF2-40B4-BE49-F238E27FC236}">
              <a16:creationId xmlns:a16="http://schemas.microsoft.com/office/drawing/2014/main" id="{705E88F9-19C6-4D2C-B68A-D4FC460C2F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14" name="直線コネクタ 213">
          <a:extLst>
            <a:ext uri="{FF2B5EF4-FFF2-40B4-BE49-F238E27FC236}">
              <a16:creationId xmlns:a16="http://schemas.microsoft.com/office/drawing/2014/main" id="{52D44BA5-4A7C-40B0-9E81-BE5DFBC95AD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15" name="テキスト ボックス 214">
          <a:extLst>
            <a:ext uri="{FF2B5EF4-FFF2-40B4-BE49-F238E27FC236}">
              <a16:creationId xmlns:a16="http://schemas.microsoft.com/office/drawing/2014/main" id="{FD289E63-7A8F-4445-8F29-5175F82BC7A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16" name="直線コネクタ 215">
          <a:extLst>
            <a:ext uri="{FF2B5EF4-FFF2-40B4-BE49-F238E27FC236}">
              <a16:creationId xmlns:a16="http://schemas.microsoft.com/office/drawing/2014/main" id="{79E03D83-64DD-4DBB-92AD-94D70EEAF68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17" name="テキスト ボックス 216">
          <a:extLst>
            <a:ext uri="{FF2B5EF4-FFF2-40B4-BE49-F238E27FC236}">
              <a16:creationId xmlns:a16="http://schemas.microsoft.com/office/drawing/2014/main" id="{50C15987-1234-4883-8F08-8265E272543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18" name="直線コネクタ 217">
          <a:extLst>
            <a:ext uri="{FF2B5EF4-FFF2-40B4-BE49-F238E27FC236}">
              <a16:creationId xmlns:a16="http://schemas.microsoft.com/office/drawing/2014/main" id="{6F2E757F-FB9D-407B-BFA3-744B7D3DE9F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19" name="テキスト ボックス 218">
          <a:extLst>
            <a:ext uri="{FF2B5EF4-FFF2-40B4-BE49-F238E27FC236}">
              <a16:creationId xmlns:a16="http://schemas.microsoft.com/office/drawing/2014/main" id="{DF14FE5A-41A1-4148-B20E-7EB13CE8C0C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0" name="直線コネクタ 219">
          <a:extLst>
            <a:ext uri="{FF2B5EF4-FFF2-40B4-BE49-F238E27FC236}">
              <a16:creationId xmlns:a16="http://schemas.microsoft.com/office/drawing/2014/main" id="{2BA2F894-B223-44A3-9A07-60F14B7DABF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21" name="テキスト ボックス 220">
          <a:extLst>
            <a:ext uri="{FF2B5EF4-FFF2-40B4-BE49-F238E27FC236}">
              <a16:creationId xmlns:a16="http://schemas.microsoft.com/office/drawing/2014/main" id="{D9E8E8DB-E5DD-47C5-9889-FE2C547BCFE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2" name="直線コネクタ 221">
          <a:extLst>
            <a:ext uri="{FF2B5EF4-FFF2-40B4-BE49-F238E27FC236}">
              <a16:creationId xmlns:a16="http://schemas.microsoft.com/office/drawing/2014/main" id="{A9BCC6B1-0CAC-451B-80E8-B3DE3316B53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23" name="テキスト ボックス 222">
          <a:extLst>
            <a:ext uri="{FF2B5EF4-FFF2-40B4-BE49-F238E27FC236}">
              <a16:creationId xmlns:a16="http://schemas.microsoft.com/office/drawing/2014/main" id="{844DB5FE-21BB-4953-98D8-8AD95288E6C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4" name="直線コネクタ 223">
          <a:extLst>
            <a:ext uri="{FF2B5EF4-FFF2-40B4-BE49-F238E27FC236}">
              <a16:creationId xmlns:a16="http://schemas.microsoft.com/office/drawing/2014/main" id="{2AE57D96-1B87-4337-A4E3-39B9671ACF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25" name="テキスト ボックス 224">
          <a:extLst>
            <a:ext uri="{FF2B5EF4-FFF2-40B4-BE49-F238E27FC236}">
              <a16:creationId xmlns:a16="http://schemas.microsoft.com/office/drawing/2014/main" id="{602AE35B-8E51-439D-93B3-A14F08E0461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6" name="【公営住宅】&#10;一人当たり面積グラフ枠">
          <a:extLst>
            <a:ext uri="{FF2B5EF4-FFF2-40B4-BE49-F238E27FC236}">
              <a16:creationId xmlns:a16="http://schemas.microsoft.com/office/drawing/2014/main" id="{3F920C79-50AE-4BF5-9675-24FBF85669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27" name="直線コネクタ 226">
          <a:extLst>
            <a:ext uri="{FF2B5EF4-FFF2-40B4-BE49-F238E27FC236}">
              <a16:creationId xmlns:a16="http://schemas.microsoft.com/office/drawing/2014/main" id="{07F77362-3115-4FB4-B44B-30034942E8E1}"/>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28" name="【公営住宅】&#10;一人当たり面積最小値テキスト">
          <a:extLst>
            <a:ext uri="{FF2B5EF4-FFF2-40B4-BE49-F238E27FC236}">
              <a16:creationId xmlns:a16="http://schemas.microsoft.com/office/drawing/2014/main" id="{351B323C-01F9-44F4-8B50-8D3967AF4DD3}"/>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29" name="直線コネクタ 228">
          <a:extLst>
            <a:ext uri="{FF2B5EF4-FFF2-40B4-BE49-F238E27FC236}">
              <a16:creationId xmlns:a16="http://schemas.microsoft.com/office/drawing/2014/main" id="{8D76CB89-DEEF-4179-B081-32F42EF93052}"/>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30" name="【公営住宅】&#10;一人当たり面積最大値テキスト">
          <a:extLst>
            <a:ext uri="{FF2B5EF4-FFF2-40B4-BE49-F238E27FC236}">
              <a16:creationId xmlns:a16="http://schemas.microsoft.com/office/drawing/2014/main" id="{C2B25BD5-B0CC-4AD3-A781-64F22CDCDA3A}"/>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31" name="直線コネクタ 230">
          <a:extLst>
            <a:ext uri="{FF2B5EF4-FFF2-40B4-BE49-F238E27FC236}">
              <a16:creationId xmlns:a16="http://schemas.microsoft.com/office/drawing/2014/main" id="{75B372B7-C7FD-4314-ABF4-3D151903B71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232" name="【公営住宅】&#10;一人当たり面積平均値テキスト">
          <a:extLst>
            <a:ext uri="{FF2B5EF4-FFF2-40B4-BE49-F238E27FC236}">
              <a16:creationId xmlns:a16="http://schemas.microsoft.com/office/drawing/2014/main" id="{7DA7D9D4-A61E-4CE5-9569-EEABEEF768AE}"/>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33" name="フローチャート: 判断 232">
          <a:extLst>
            <a:ext uri="{FF2B5EF4-FFF2-40B4-BE49-F238E27FC236}">
              <a16:creationId xmlns:a16="http://schemas.microsoft.com/office/drawing/2014/main" id="{A1639A64-B8A8-445A-97F3-A9A998814F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34" name="フローチャート: 判断 233">
          <a:extLst>
            <a:ext uri="{FF2B5EF4-FFF2-40B4-BE49-F238E27FC236}">
              <a16:creationId xmlns:a16="http://schemas.microsoft.com/office/drawing/2014/main" id="{24B662B6-44E0-47DF-9A34-0AE6CDF4B886}"/>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35" name="フローチャート: 判断 234">
          <a:extLst>
            <a:ext uri="{FF2B5EF4-FFF2-40B4-BE49-F238E27FC236}">
              <a16:creationId xmlns:a16="http://schemas.microsoft.com/office/drawing/2014/main" id="{EDBD433D-29FF-4477-8B49-FBCA986A1016}"/>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36" name="フローチャート: 判断 235">
          <a:extLst>
            <a:ext uri="{FF2B5EF4-FFF2-40B4-BE49-F238E27FC236}">
              <a16:creationId xmlns:a16="http://schemas.microsoft.com/office/drawing/2014/main" id="{7B830049-A5D2-47BD-BFF2-728075D10BCC}"/>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37" name="フローチャート: 判断 236">
          <a:extLst>
            <a:ext uri="{FF2B5EF4-FFF2-40B4-BE49-F238E27FC236}">
              <a16:creationId xmlns:a16="http://schemas.microsoft.com/office/drawing/2014/main" id="{6DF524A0-1038-4DE8-BF36-2972A7FFFE3A}"/>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38" name="テキスト ボックス 237">
          <a:extLst>
            <a:ext uri="{FF2B5EF4-FFF2-40B4-BE49-F238E27FC236}">
              <a16:creationId xmlns:a16="http://schemas.microsoft.com/office/drawing/2014/main" id="{360F2D74-18E9-4C99-B9C3-4571EDA966F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39" name="テキスト ボックス 238">
          <a:extLst>
            <a:ext uri="{FF2B5EF4-FFF2-40B4-BE49-F238E27FC236}">
              <a16:creationId xmlns:a16="http://schemas.microsoft.com/office/drawing/2014/main" id="{55621BA8-B14A-49A2-96E1-594A96BDADD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0" name="テキスト ボックス 239">
          <a:extLst>
            <a:ext uri="{FF2B5EF4-FFF2-40B4-BE49-F238E27FC236}">
              <a16:creationId xmlns:a16="http://schemas.microsoft.com/office/drawing/2014/main" id="{62BF2660-8E2C-4B75-9E3E-5250D426F47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1" name="テキスト ボックス 240">
          <a:extLst>
            <a:ext uri="{FF2B5EF4-FFF2-40B4-BE49-F238E27FC236}">
              <a16:creationId xmlns:a16="http://schemas.microsoft.com/office/drawing/2014/main" id="{9F32AEA0-2957-4204-9A6B-CC3284E8917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2" name="テキスト ボックス 241">
          <a:extLst>
            <a:ext uri="{FF2B5EF4-FFF2-40B4-BE49-F238E27FC236}">
              <a16:creationId xmlns:a16="http://schemas.microsoft.com/office/drawing/2014/main" id="{C213B495-6027-4F0E-B2E3-51587D5841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65939</xdr:rowOff>
    </xdr:from>
    <xdr:to>
      <xdr:col>55</xdr:col>
      <xdr:colOff>50800</xdr:colOff>
      <xdr:row>83</xdr:row>
      <xdr:rowOff>167539</xdr:rowOff>
    </xdr:to>
    <xdr:sp macro="" textlink="">
      <xdr:nvSpPr>
        <xdr:cNvPr id="243" name="楕円 242">
          <a:extLst>
            <a:ext uri="{FF2B5EF4-FFF2-40B4-BE49-F238E27FC236}">
              <a16:creationId xmlns:a16="http://schemas.microsoft.com/office/drawing/2014/main" id="{38730C47-AEC8-47B6-921E-CAF166F8A8A7}"/>
            </a:ext>
          </a:extLst>
        </xdr:cNvPr>
        <xdr:cNvSpPr/>
      </xdr:nvSpPr>
      <xdr:spPr>
        <a:xfrm>
          <a:off x="10426700" y="1429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88816</xdr:rowOff>
    </xdr:from>
    <xdr:ext cx="469744" cy="259045"/>
    <xdr:sp macro="" textlink="">
      <xdr:nvSpPr>
        <xdr:cNvPr id="244" name="【公営住宅】&#10;一人当たり面積該当値テキスト">
          <a:extLst>
            <a:ext uri="{FF2B5EF4-FFF2-40B4-BE49-F238E27FC236}">
              <a16:creationId xmlns:a16="http://schemas.microsoft.com/office/drawing/2014/main" id="{9800CC58-8273-49D6-88F3-9098A2F3050C}"/>
            </a:ext>
          </a:extLst>
        </xdr:cNvPr>
        <xdr:cNvSpPr txBox="1"/>
      </xdr:nvSpPr>
      <xdr:spPr>
        <a:xfrm>
          <a:off x="10515600" y="1414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83389</xdr:rowOff>
    </xdr:from>
    <xdr:to>
      <xdr:col>50</xdr:col>
      <xdr:colOff>165100</xdr:colOff>
      <xdr:row>84</xdr:row>
      <xdr:rowOff>13539</xdr:rowOff>
    </xdr:to>
    <xdr:sp macro="" textlink="">
      <xdr:nvSpPr>
        <xdr:cNvPr id="245" name="楕円 244">
          <a:extLst>
            <a:ext uri="{FF2B5EF4-FFF2-40B4-BE49-F238E27FC236}">
              <a16:creationId xmlns:a16="http://schemas.microsoft.com/office/drawing/2014/main" id="{47FCA801-EDAA-4FAB-8B3C-F15BC4B3E9C6}"/>
            </a:ext>
          </a:extLst>
        </xdr:cNvPr>
        <xdr:cNvSpPr/>
      </xdr:nvSpPr>
      <xdr:spPr>
        <a:xfrm>
          <a:off x="9588500" y="1431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116739</xdr:rowOff>
    </xdr:from>
    <xdr:to>
      <xdr:col>55</xdr:col>
      <xdr:colOff>0</xdr:colOff>
      <xdr:row>83</xdr:row>
      <xdr:rowOff>134189</xdr:rowOff>
    </xdr:to>
    <xdr:cxnSp macro="">
      <xdr:nvCxnSpPr>
        <xdr:cNvPr id="246" name="直線コネクタ 245">
          <a:extLst>
            <a:ext uri="{FF2B5EF4-FFF2-40B4-BE49-F238E27FC236}">
              <a16:creationId xmlns:a16="http://schemas.microsoft.com/office/drawing/2014/main" id="{B4EC35C1-7D3A-4EB6-B7E9-21B85979C6F2}"/>
            </a:ext>
          </a:extLst>
        </xdr:cNvPr>
        <xdr:cNvCxnSpPr/>
      </xdr:nvCxnSpPr>
      <xdr:spPr>
        <a:xfrm flipV="1">
          <a:off x="9639300" y="14347089"/>
          <a:ext cx="8382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xdr:rowOff>
    </xdr:from>
    <xdr:to>
      <xdr:col>46</xdr:col>
      <xdr:colOff>38100</xdr:colOff>
      <xdr:row>84</xdr:row>
      <xdr:rowOff>102006</xdr:rowOff>
    </xdr:to>
    <xdr:sp macro="" textlink="">
      <xdr:nvSpPr>
        <xdr:cNvPr id="247" name="楕円 246">
          <a:extLst>
            <a:ext uri="{FF2B5EF4-FFF2-40B4-BE49-F238E27FC236}">
              <a16:creationId xmlns:a16="http://schemas.microsoft.com/office/drawing/2014/main" id="{4B51E6D1-0D6F-4C23-8CF9-D9466A90FD9E}"/>
            </a:ext>
          </a:extLst>
        </xdr:cNvPr>
        <xdr:cNvSpPr/>
      </xdr:nvSpPr>
      <xdr:spPr>
        <a:xfrm>
          <a:off x="8699500" y="1440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134189</xdr:rowOff>
    </xdr:from>
    <xdr:to>
      <xdr:col>50</xdr:col>
      <xdr:colOff>114300</xdr:colOff>
      <xdr:row>84</xdr:row>
      <xdr:rowOff>51206</xdr:rowOff>
    </xdr:to>
    <xdr:cxnSp macro="">
      <xdr:nvCxnSpPr>
        <xdr:cNvPr id="248" name="直線コネクタ 247">
          <a:extLst>
            <a:ext uri="{FF2B5EF4-FFF2-40B4-BE49-F238E27FC236}">
              <a16:creationId xmlns:a16="http://schemas.microsoft.com/office/drawing/2014/main" id="{47B80098-0505-4F44-962D-E27E5BC4ACFA}"/>
            </a:ext>
          </a:extLst>
        </xdr:cNvPr>
        <xdr:cNvCxnSpPr/>
      </xdr:nvCxnSpPr>
      <xdr:spPr>
        <a:xfrm flipV="1">
          <a:off x="8750300" y="14364539"/>
          <a:ext cx="889000" cy="8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249" name="n_1aveValue【公営住宅】&#10;一人当たり面積">
          <a:extLst>
            <a:ext uri="{FF2B5EF4-FFF2-40B4-BE49-F238E27FC236}">
              <a16:creationId xmlns:a16="http://schemas.microsoft.com/office/drawing/2014/main" id="{DA4F8041-9304-481F-801D-BA3E18F6414E}"/>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250" name="n_2aveValue【公営住宅】&#10;一人当たり面積">
          <a:extLst>
            <a:ext uri="{FF2B5EF4-FFF2-40B4-BE49-F238E27FC236}">
              <a16:creationId xmlns:a16="http://schemas.microsoft.com/office/drawing/2014/main" id="{F9E256A3-5094-46D1-BE32-77E9ED961254}"/>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251" name="n_3aveValue【公営住宅】&#10;一人当たり面積">
          <a:extLst>
            <a:ext uri="{FF2B5EF4-FFF2-40B4-BE49-F238E27FC236}">
              <a16:creationId xmlns:a16="http://schemas.microsoft.com/office/drawing/2014/main" id="{5A6C16DB-9864-42DD-8820-B574E69E4E87}"/>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252" name="n_4aveValue【公営住宅】&#10;一人当たり面積">
          <a:extLst>
            <a:ext uri="{FF2B5EF4-FFF2-40B4-BE49-F238E27FC236}">
              <a16:creationId xmlns:a16="http://schemas.microsoft.com/office/drawing/2014/main" id="{2B805F1C-3C09-4003-ACD2-6BBDE056351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30066</xdr:rowOff>
    </xdr:from>
    <xdr:ext cx="469744" cy="259045"/>
    <xdr:sp macro="" textlink="">
      <xdr:nvSpPr>
        <xdr:cNvPr id="253" name="n_1mainValue【公営住宅】&#10;一人当たり面積">
          <a:extLst>
            <a:ext uri="{FF2B5EF4-FFF2-40B4-BE49-F238E27FC236}">
              <a16:creationId xmlns:a16="http://schemas.microsoft.com/office/drawing/2014/main" id="{581A2F82-D280-4241-B820-1F8C4826DEDD}"/>
            </a:ext>
          </a:extLst>
        </xdr:cNvPr>
        <xdr:cNvSpPr txBox="1"/>
      </xdr:nvSpPr>
      <xdr:spPr>
        <a:xfrm>
          <a:off x="9391727" y="1408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118533</xdr:rowOff>
    </xdr:from>
    <xdr:ext cx="469744" cy="259045"/>
    <xdr:sp macro="" textlink="">
      <xdr:nvSpPr>
        <xdr:cNvPr id="254" name="n_2mainValue【公営住宅】&#10;一人当たり面積">
          <a:extLst>
            <a:ext uri="{FF2B5EF4-FFF2-40B4-BE49-F238E27FC236}">
              <a16:creationId xmlns:a16="http://schemas.microsoft.com/office/drawing/2014/main" id="{61B4AFA1-191C-4E8C-9158-CEFA4E394840}"/>
            </a:ext>
          </a:extLst>
        </xdr:cNvPr>
        <xdr:cNvSpPr txBox="1"/>
      </xdr:nvSpPr>
      <xdr:spPr>
        <a:xfrm>
          <a:off x="8515427" y="141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5" name="正方形/長方形 254">
          <a:extLst>
            <a:ext uri="{FF2B5EF4-FFF2-40B4-BE49-F238E27FC236}">
              <a16:creationId xmlns:a16="http://schemas.microsoft.com/office/drawing/2014/main" id="{E2778D09-0AAD-42D5-A445-C3FFA915C5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6" name="正方形/長方形 255">
          <a:extLst>
            <a:ext uri="{FF2B5EF4-FFF2-40B4-BE49-F238E27FC236}">
              <a16:creationId xmlns:a16="http://schemas.microsoft.com/office/drawing/2014/main" id="{9294622A-9189-485E-9F32-5F3BD88130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7" name="正方形/長方形 256">
          <a:extLst>
            <a:ext uri="{FF2B5EF4-FFF2-40B4-BE49-F238E27FC236}">
              <a16:creationId xmlns:a16="http://schemas.microsoft.com/office/drawing/2014/main" id="{50340255-3F51-49E4-9AE0-163CD199B74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8" name="正方形/長方形 257">
          <a:extLst>
            <a:ext uri="{FF2B5EF4-FFF2-40B4-BE49-F238E27FC236}">
              <a16:creationId xmlns:a16="http://schemas.microsoft.com/office/drawing/2014/main" id="{544275D7-B8CA-4A45-8D19-0A909BA77C1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9" name="正方形/長方形 258">
          <a:extLst>
            <a:ext uri="{FF2B5EF4-FFF2-40B4-BE49-F238E27FC236}">
              <a16:creationId xmlns:a16="http://schemas.microsoft.com/office/drawing/2014/main" id="{00E3564A-7730-4ED3-9815-AAB9FAFB466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0" name="正方形/長方形 259">
          <a:extLst>
            <a:ext uri="{FF2B5EF4-FFF2-40B4-BE49-F238E27FC236}">
              <a16:creationId xmlns:a16="http://schemas.microsoft.com/office/drawing/2014/main" id="{9758DFCB-3415-40A3-822D-C6AF7EAFE36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1" name="正方形/長方形 260">
          <a:extLst>
            <a:ext uri="{FF2B5EF4-FFF2-40B4-BE49-F238E27FC236}">
              <a16:creationId xmlns:a16="http://schemas.microsoft.com/office/drawing/2014/main" id="{4A7C3D7F-D1A4-4B7C-899B-68B7C7CA8C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2" name="正方形/長方形 261">
          <a:extLst>
            <a:ext uri="{FF2B5EF4-FFF2-40B4-BE49-F238E27FC236}">
              <a16:creationId xmlns:a16="http://schemas.microsoft.com/office/drawing/2014/main" id="{AD435FC3-D373-4492-B687-8CF1DB17182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3" name="テキスト ボックス 262">
          <a:extLst>
            <a:ext uri="{FF2B5EF4-FFF2-40B4-BE49-F238E27FC236}">
              <a16:creationId xmlns:a16="http://schemas.microsoft.com/office/drawing/2014/main" id="{F4457AD2-4E06-4368-B2E0-EC5E3EA3ED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4" name="直線コネクタ 263">
          <a:extLst>
            <a:ext uri="{FF2B5EF4-FFF2-40B4-BE49-F238E27FC236}">
              <a16:creationId xmlns:a16="http://schemas.microsoft.com/office/drawing/2014/main" id="{BA4B2ADE-E8E4-4AB0-A582-B7A7097ABB7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65" name="テキスト ボックス 264">
          <a:extLst>
            <a:ext uri="{FF2B5EF4-FFF2-40B4-BE49-F238E27FC236}">
              <a16:creationId xmlns:a16="http://schemas.microsoft.com/office/drawing/2014/main" id="{88EEC110-44BF-4787-9D2C-7EE99133E5C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66" name="直線コネクタ 265">
          <a:extLst>
            <a:ext uri="{FF2B5EF4-FFF2-40B4-BE49-F238E27FC236}">
              <a16:creationId xmlns:a16="http://schemas.microsoft.com/office/drawing/2014/main" id="{D2AA2564-C24D-4D66-B016-2CA010FBC9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67" name="テキスト ボックス 266">
          <a:extLst>
            <a:ext uri="{FF2B5EF4-FFF2-40B4-BE49-F238E27FC236}">
              <a16:creationId xmlns:a16="http://schemas.microsoft.com/office/drawing/2014/main" id="{353EC1FF-54E4-4BC6-BE0A-02CF0ACB5F1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68" name="直線コネクタ 267">
          <a:extLst>
            <a:ext uri="{FF2B5EF4-FFF2-40B4-BE49-F238E27FC236}">
              <a16:creationId xmlns:a16="http://schemas.microsoft.com/office/drawing/2014/main" id="{F61B34CA-6D47-48DC-91CD-7B209C01612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69" name="テキスト ボックス 268">
          <a:extLst>
            <a:ext uri="{FF2B5EF4-FFF2-40B4-BE49-F238E27FC236}">
              <a16:creationId xmlns:a16="http://schemas.microsoft.com/office/drawing/2014/main" id="{8251225F-8A7A-4FE7-A854-EA1F2789AAB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70" name="直線コネクタ 269">
          <a:extLst>
            <a:ext uri="{FF2B5EF4-FFF2-40B4-BE49-F238E27FC236}">
              <a16:creationId xmlns:a16="http://schemas.microsoft.com/office/drawing/2014/main" id="{7A8385DA-40C0-4AAE-8461-647662D4720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71" name="テキスト ボックス 270">
          <a:extLst>
            <a:ext uri="{FF2B5EF4-FFF2-40B4-BE49-F238E27FC236}">
              <a16:creationId xmlns:a16="http://schemas.microsoft.com/office/drawing/2014/main" id="{03C84B34-AD90-46A8-990A-30411CAF0D7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72" name="直線コネクタ 271">
          <a:extLst>
            <a:ext uri="{FF2B5EF4-FFF2-40B4-BE49-F238E27FC236}">
              <a16:creationId xmlns:a16="http://schemas.microsoft.com/office/drawing/2014/main" id="{3A899ED7-65EF-4194-8593-96157DAFED6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73" name="テキスト ボックス 272">
          <a:extLst>
            <a:ext uri="{FF2B5EF4-FFF2-40B4-BE49-F238E27FC236}">
              <a16:creationId xmlns:a16="http://schemas.microsoft.com/office/drawing/2014/main" id="{F2355494-183C-4A00-B1B3-80B2D87FDF1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74" name="直線コネクタ 273">
          <a:extLst>
            <a:ext uri="{FF2B5EF4-FFF2-40B4-BE49-F238E27FC236}">
              <a16:creationId xmlns:a16="http://schemas.microsoft.com/office/drawing/2014/main" id="{B411A0F7-DF01-4F83-8E68-7F72CEFA17A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75" name="テキスト ボックス 274">
          <a:extLst>
            <a:ext uri="{FF2B5EF4-FFF2-40B4-BE49-F238E27FC236}">
              <a16:creationId xmlns:a16="http://schemas.microsoft.com/office/drawing/2014/main" id="{E5A45AFC-F40F-459D-98E7-0AB67FF042A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76" name="直線コネクタ 275">
          <a:extLst>
            <a:ext uri="{FF2B5EF4-FFF2-40B4-BE49-F238E27FC236}">
              <a16:creationId xmlns:a16="http://schemas.microsoft.com/office/drawing/2014/main" id="{CCB00B58-3EF8-41AB-AA12-47034786B93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77" name="テキスト ボックス 276">
          <a:extLst>
            <a:ext uri="{FF2B5EF4-FFF2-40B4-BE49-F238E27FC236}">
              <a16:creationId xmlns:a16="http://schemas.microsoft.com/office/drawing/2014/main" id="{A7CC3CC7-C898-4638-9A88-BD5C2896F70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8" name="直線コネクタ 277">
          <a:extLst>
            <a:ext uri="{FF2B5EF4-FFF2-40B4-BE49-F238E27FC236}">
              <a16:creationId xmlns:a16="http://schemas.microsoft.com/office/drawing/2014/main" id="{93E8CD0E-B8C2-4860-AE56-A54E8D6E39F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港湾・漁港】&#10;有形固定資産減価償却率グラフ枠">
          <a:extLst>
            <a:ext uri="{FF2B5EF4-FFF2-40B4-BE49-F238E27FC236}">
              <a16:creationId xmlns:a16="http://schemas.microsoft.com/office/drawing/2014/main" id="{80104AFC-F5CC-486A-BA0D-A358CD92E0B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280" name="直線コネクタ 279">
          <a:extLst>
            <a:ext uri="{FF2B5EF4-FFF2-40B4-BE49-F238E27FC236}">
              <a16:creationId xmlns:a16="http://schemas.microsoft.com/office/drawing/2014/main" id="{DEA73D71-12E6-4E71-8341-69A080712DAC}"/>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81" name="【港湾・漁港】&#10;有形固定資産減価償却率最小値テキスト">
          <a:extLst>
            <a:ext uri="{FF2B5EF4-FFF2-40B4-BE49-F238E27FC236}">
              <a16:creationId xmlns:a16="http://schemas.microsoft.com/office/drawing/2014/main" id="{84B4C1E2-38F1-4F66-925B-4AA10B26C4C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82" name="直線コネクタ 281">
          <a:extLst>
            <a:ext uri="{FF2B5EF4-FFF2-40B4-BE49-F238E27FC236}">
              <a16:creationId xmlns:a16="http://schemas.microsoft.com/office/drawing/2014/main" id="{2DCE5D81-60CA-4E87-B812-61051DA2CBF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283" name="【港湾・漁港】&#10;有形固定資産減価償却率最大値テキスト">
          <a:extLst>
            <a:ext uri="{FF2B5EF4-FFF2-40B4-BE49-F238E27FC236}">
              <a16:creationId xmlns:a16="http://schemas.microsoft.com/office/drawing/2014/main" id="{879599DA-25A2-4C89-AC94-AA97B1BD6344}"/>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284" name="直線コネクタ 283">
          <a:extLst>
            <a:ext uri="{FF2B5EF4-FFF2-40B4-BE49-F238E27FC236}">
              <a16:creationId xmlns:a16="http://schemas.microsoft.com/office/drawing/2014/main" id="{C4391641-F1E6-4E88-809B-871E228321F3}"/>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285" name="【港湾・漁港】&#10;有形固定資産減価償却率平均値テキスト">
          <a:extLst>
            <a:ext uri="{FF2B5EF4-FFF2-40B4-BE49-F238E27FC236}">
              <a16:creationId xmlns:a16="http://schemas.microsoft.com/office/drawing/2014/main" id="{8EE1B65B-150B-41AE-AAEE-0B8A8E56037A}"/>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286" name="フローチャート: 判断 285">
          <a:extLst>
            <a:ext uri="{FF2B5EF4-FFF2-40B4-BE49-F238E27FC236}">
              <a16:creationId xmlns:a16="http://schemas.microsoft.com/office/drawing/2014/main" id="{5ABE5175-F860-4122-BEAA-81F540852A68}"/>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287" name="フローチャート: 判断 286">
          <a:extLst>
            <a:ext uri="{FF2B5EF4-FFF2-40B4-BE49-F238E27FC236}">
              <a16:creationId xmlns:a16="http://schemas.microsoft.com/office/drawing/2014/main" id="{EF34C049-1376-4BDA-BCDB-616F64D3DAED}"/>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288" name="フローチャート: 判断 287">
          <a:extLst>
            <a:ext uri="{FF2B5EF4-FFF2-40B4-BE49-F238E27FC236}">
              <a16:creationId xmlns:a16="http://schemas.microsoft.com/office/drawing/2014/main" id="{D596AB1E-1FEB-4E3B-9783-7A6BE4F94D72}"/>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289" name="フローチャート: 判断 288">
          <a:extLst>
            <a:ext uri="{FF2B5EF4-FFF2-40B4-BE49-F238E27FC236}">
              <a16:creationId xmlns:a16="http://schemas.microsoft.com/office/drawing/2014/main" id="{7D72FEC7-1E72-43EF-B3F1-3C8EC5309E7B}"/>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290" name="フローチャート: 判断 289">
          <a:extLst>
            <a:ext uri="{FF2B5EF4-FFF2-40B4-BE49-F238E27FC236}">
              <a16:creationId xmlns:a16="http://schemas.microsoft.com/office/drawing/2014/main" id="{55F0C8E9-A2CD-47F7-B2AF-66C278194248}"/>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1" name="テキスト ボックス 290">
          <a:extLst>
            <a:ext uri="{FF2B5EF4-FFF2-40B4-BE49-F238E27FC236}">
              <a16:creationId xmlns:a16="http://schemas.microsoft.com/office/drawing/2014/main" id="{C775305B-C4F1-4880-8788-61133496B89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2" name="テキスト ボックス 291">
          <a:extLst>
            <a:ext uri="{FF2B5EF4-FFF2-40B4-BE49-F238E27FC236}">
              <a16:creationId xmlns:a16="http://schemas.microsoft.com/office/drawing/2014/main" id="{B6134181-814A-4E07-8474-CED3FDFD89D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3" name="テキスト ボックス 292">
          <a:extLst>
            <a:ext uri="{FF2B5EF4-FFF2-40B4-BE49-F238E27FC236}">
              <a16:creationId xmlns:a16="http://schemas.microsoft.com/office/drawing/2014/main" id="{7FE93BAA-B130-49F9-8E99-8577414CA08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4" name="テキスト ボックス 293">
          <a:extLst>
            <a:ext uri="{FF2B5EF4-FFF2-40B4-BE49-F238E27FC236}">
              <a16:creationId xmlns:a16="http://schemas.microsoft.com/office/drawing/2014/main" id="{8EE72847-BD29-44C8-AC1E-785F76964F8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5" name="テキスト ボックス 294">
          <a:extLst>
            <a:ext uri="{FF2B5EF4-FFF2-40B4-BE49-F238E27FC236}">
              <a16:creationId xmlns:a16="http://schemas.microsoft.com/office/drawing/2014/main" id="{A6CFFCE7-6287-439E-A277-51E3232FE5B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111942</xdr:rowOff>
    </xdr:from>
    <xdr:to>
      <xdr:col>24</xdr:col>
      <xdr:colOff>114300</xdr:colOff>
      <xdr:row>105</xdr:row>
      <xdr:rowOff>42092</xdr:rowOff>
    </xdr:to>
    <xdr:sp macro="" textlink="">
      <xdr:nvSpPr>
        <xdr:cNvPr id="296" name="楕円 295">
          <a:extLst>
            <a:ext uri="{FF2B5EF4-FFF2-40B4-BE49-F238E27FC236}">
              <a16:creationId xmlns:a16="http://schemas.microsoft.com/office/drawing/2014/main" id="{FFAE3329-25A3-4B1A-88FE-5806BFABE29A}"/>
            </a:ext>
          </a:extLst>
        </xdr:cNvPr>
        <xdr:cNvSpPr/>
      </xdr:nvSpPr>
      <xdr:spPr>
        <a:xfrm>
          <a:off x="4584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134819</xdr:rowOff>
    </xdr:from>
    <xdr:ext cx="405111" cy="259045"/>
    <xdr:sp macro="" textlink="">
      <xdr:nvSpPr>
        <xdr:cNvPr id="297" name="【港湾・漁港】&#10;有形固定資産減価償却率該当値テキスト">
          <a:extLst>
            <a:ext uri="{FF2B5EF4-FFF2-40B4-BE49-F238E27FC236}">
              <a16:creationId xmlns:a16="http://schemas.microsoft.com/office/drawing/2014/main" id="{92C9E359-95EC-40AA-A5D0-515F89FCAE24}"/>
            </a:ext>
          </a:extLst>
        </xdr:cNvPr>
        <xdr:cNvSpPr txBox="1"/>
      </xdr:nvSpPr>
      <xdr:spPr>
        <a:xfrm>
          <a:off x="4673600" y="1779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84182</xdr:rowOff>
    </xdr:from>
    <xdr:to>
      <xdr:col>20</xdr:col>
      <xdr:colOff>38100</xdr:colOff>
      <xdr:row>105</xdr:row>
      <xdr:rowOff>14332</xdr:rowOff>
    </xdr:to>
    <xdr:sp macro="" textlink="">
      <xdr:nvSpPr>
        <xdr:cNvPr id="298" name="楕円 297">
          <a:extLst>
            <a:ext uri="{FF2B5EF4-FFF2-40B4-BE49-F238E27FC236}">
              <a16:creationId xmlns:a16="http://schemas.microsoft.com/office/drawing/2014/main" id="{83D507A7-E822-4A60-B371-F40CBC269B8B}"/>
            </a:ext>
          </a:extLst>
        </xdr:cNvPr>
        <xdr:cNvSpPr/>
      </xdr:nvSpPr>
      <xdr:spPr>
        <a:xfrm>
          <a:off x="3746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134982</xdr:rowOff>
    </xdr:from>
    <xdr:to>
      <xdr:col>24</xdr:col>
      <xdr:colOff>63500</xdr:colOff>
      <xdr:row>104</xdr:row>
      <xdr:rowOff>162742</xdr:rowOff>
    </xdr:to>
    <xdr:cxnSp macro="">
      <xdr:nvCxnSpPr>
        <xdr:cNvPr id="299" name="直線コネクタ 298">
          <a:extLst>
            <a:ext uri="{FF2B5EF4-FFF2-40B4-BE49-F238E27FC236}">
              <a16:creationId xmlns:a16="http://schemas.microsoft.com/office/drawing/2014/main" id="{61442BD7-79F0-487E-BEB8-70881C5D79FB}"/>
            </a:ext>
          </a:extLst>
        </xdr:cNvPr>
        <xdr:cNvCxnSpPr/>
      </xdr:nvCxnSpPr>
      <xdr:spPr>
        <a:xfrm>
          <a:off x="3797300" y="17965782"/>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54792</xdr:rowOff>
    </xdr:from>
    <xdr:to>
      <xdr:col>15</xdr:col>
      <xdr:colOff>101600</xdr:colOff>
      <xdr:row>104</xdr:row>
      <xdr:rowOff>156392</xdr:rowOff>
    </xdr:to>
    <xdr:sp macro="" textlink="">
      <xdr:nvSpPr>
        <xdr:cNvPr id="300" name="楕円 299">
          <a:extLst>
            <a:ext uri="{FF2B5EF4-FFF2-40B4-BE49-F238E27FC236}">
              <a16:creationId xmlns:a16="http://schemas.microsoft.com/office/drawing/2014/main" id="{752C55D8-1B40-4A6D-AA31-F06F8EE9E8C0}"/>
            </a:ext>
          </a:extLst>
        </xdr:cNvPr>
        <xdr:cNvSpPr/>
      </xdr:nvSpPr>
      <xdr:spPr>
        <a:xfrm>
          <a:off x="2857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105592</xdr:rowOff>
    </xdr:from>
    <xdr:to>
      <xdr:col>19</xdr:col>
      <xdr:colOff>177800</xdr:colOff>
      <xdr:row>104</xdr:row>
      <xdr:rowOff>134982</xdr:rowOff>
    </xdr:to>
    <xdr:cxnSp macro="">
      <xdr:nvCxnSpPr>
        <xdr:cNvPr id="301" name="直線コネクタ 300">
          <a:extLst>
            <a:ext uri="{FF2B5EF4-FFF2-40B4-BE49-F238E27FC236}">
              <a16:creationId xmlns:a16="http://schemas.microsoft.com/office/drawing/2014/main" id="{AED80E17-CBBB-4697-9ED2-51552BFE394A}"/>
            </a:ext>
          </a:extLst>
        </xdr:cNvPr>
        <xdr:cNvCxnSpPr/>
      </xdr:nvCxnSpPr>
      <xdr:spPr>
        <a:xfrm>
          <a:off x="2908300" y="1793639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302" name="n_1aveValue【港湾・漁港】&#10;有形固定資産減価償却率">
          <a:extLst>
            <a:ext uri="{FF2B5EF4-FFF2-40B4-BE49-F238E27FC236}">
              <a16:creationId xmlns:a16="http://schemas.microsoft.com/office/drawing/2014/main" id="{F8477717-4BD8-4233-8CDF-D8C38F32A7BE}"/>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303" name="n_2aveValue【港湾・漁港】&#10;有形固定資産減価償却率">
          <a:extLst>
            <a:ext uri="{FF2B5EF4-FFF2-40B4-BE49-F238E27FC236}">
              <a16:creationId xmlns:a16="http://schemas.microsoft.com/office/drawing/2014/main" id="{154A480A-A960-468B-88E1-F9517FA6C5FC}"/>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119034</xdr:rowOff>
    </xdr:from>
    <xdr:ext cx="405111" cy="259045"/>
    <xdr:sp macro="" textlink="">
      <xdr:nvSpPr>
        <xdr:cNvPr id="304" name="n_3aveValue【港湾・漁港】&#10;有形固定資産減価償却率">
          <a:extLst>
            <a:ext uri="{FF2B5EF4-FFF2-40B4-BE49-F238E27FC236}">
              <a16:creationId xmlns:a16="http://schemas.microsoft.com/office/drawing/2014/main" id="{EDF80238-531D-46E7-8575-94C9CC2E1271}"/>
            </a:ext>
          </a:extLst>
        </xdr:cNvPr>
        <xdr:cNvSpPr txBox="1"/>
      </xdr:nvSpPr>
      <xdr:spPr>
        <a:xfrm>
          <a:off x="18167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143527</xdr:rowOff>
    </xdr:from>
    <xdr:ext cx="405111" cy="259045"/>
    <xdr:sp macro="" textlink="">
      <xdr:nvSpPr>
        <xdr:cNvPr id="305" name="n_4aveValue【港湾・漁港】&#10;有形固定資産減価償却率">
          <a:extLst>
            <a:ext uri="{FF2B5EF4-FFF2-40B4-BE49-F238E27FC236}">
              <a16:creationId xmlns:a16="http://schemas.microsoft.com/office/drawing/2014/main" id="{4E33D4F5-D39F-476B-8B87-C7289FC27FA8}"/>
            </a:ext>
          </a:extLst>
        </xdr:cNvPr>
        <xdr:cNvSpPr txBox="1"/>
      </xdr:nvSpPr>
      <xdr:spPr>
        <a:xfrm>
          <a:off x="927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30859</xdr:rowOff>
    </xdr:from>
    <xdr:ext cx="405111" cy="259045"/>
    <xdr:sp macro="" textlink="">
      <xdr:nvSpPr>
        <xdr:cNvPr id="306" name="n_1mainValue【港湾・漁港】&#10;有形固定資産減価償却率">
          <a:extLst>
            <a:ext uri="{FF2B5EF4-FFF2-40B4-BE49-F238E27FC236}">
              <a16:creationId xmlns:a16="http://schemas.microsoft.com/office/drawing/2014/main" id="{EDC8EB9F-B258-447F-A6E3-5C0315B8AB63}"/>
            </a:ext>
          </a:extLst>
        </xdr:cNvPr>
        <xdr:cNvSpPr txBox="1"/>
      </xdr:nvSpPr>
      <xdr:spPr>
        <a:xfrm>
          <a:off x="3582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1469</xdr:rowOff>
    </xdr:from>
    <xdr:ext cx="405111" cy="259045"/>
    <xdr:sp macro="" textlink="">
      <xdr:nvSpPr>
        <xdr:cNvPr id="307" name="n_2mainValue【港湾・漁港】&#10;有形固定資産減価償却率">
          <a:extLst>
            <a:ext uri="{FF2B5EF4-FFF2-40B4-BE49-F238E27FC236}">
              <a16:creationId xmlns:a16="http://schemas.microsoft.com/office/drawing/2014/main" id="{74557D39-A6D9-4E94-827F-84BB551835AF}"/>
            </a:ext>
          </a:extLst>
        </xdr:cNvPr>
        <xdr:cNvSpPr txBox="1"/>
      </xdr:nvSpPr>
      <xdr:spPr>
        <a:xfrm>
          <a:off x="27057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08" name="正方形/長方形 307">
          <a:extLst>
            <a:ext uri="{FF2B5EF4-FFF2-40B4-BE49-F238E27FC236}">
              <a16:creationId xmlns:a16="http://schemas.microsoft.com/office/drawing/2014/main" id="{E0D3DD47-07DB-4E25-ADC0-4947160BB9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9" name="正方形/長方形 308">
          <a:extLst>
            <a:ext uri="{FF2B5EF4-FFF2-40B4-BE49-F238E27FC236}">
              <a16:creationId xmlns:a16="http://schemas.microsoft.com/office/drawing/2014/main" id="{2D4C34EE-71A7-4B80-9976-AC0D7054EA5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0" name="正方形/長方形 309">
          <a:extLst>
            <a:ext uri="{FF2B5EF4-FFF2-40B4-BE49-F238E27FC236}">
              <a16:creationId xmlns:a16="http://schemas.microsoft.com/office/drawing/2014/main" id="{5680ADD1-EFE4-4749-BCD8-E2B5678E859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1" name="正方形/長方形 310">
          <a:extLst>
            <a:ext uri="{FF2B5EF4-FFF2-40B4-BE49-F238E27FC236}">
              <a16:creationId xmlns:a16="http://schemas.microsoft.com/office/drawing/2014/main" id="{A0024529-1D92-4A93-A92D-B20CDF776F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2" name="正方形/長方形 311">
          <a:extLst>
            <a:ext uri="{FF2B5EF4-FFF2-40B4-BE49-F238E27FC236}">
              <a16:creationId xmlns:a16="http://schemas.microsoft.com/office/drawing/2014/main" id="{C687A506-7B52-44C6-91BA-A2611AADE86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3" name="正方形/長方形 312">
          <a:extLst>
            <a:ext uri="{FF2B5EF4-FFF2-40B4-BE49-F238E27FC236}">
              <a16:creationId xmlns:a16="http://schemas.microsoft.com/office/drawing/2014/main" id="{3B9B3410-1DC8-45F6-A447-32A0CF2FFB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4" name="正方形/長方形 313">
          <a:extLst>
            <a:ext uri="{FF2B5EF4-FFF2-40B4-BE49-F238E27FC236}">
              <a16:creationId xmlns:a16="http://schemas.microsoft.com/office/drawing/2014/main" id="{7E9B777E-CD40-4043-A569-9C958CAC91B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5" name="正方形/長方形 314">
          <a:extLst>
            <a:ext uri="{FF2B5EF4-FFF2-40B4-BE49-F238E27FC236}">
              <a16:creationId xmlns:a16="http://schemas.microsoft.com/office/drawing/2014/main" id="{194BC2C8-4A73-424C-8099-21E4A40B848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16" name="テキスト ボックス 315">
          <a:extLst>
            <a:ext uri="{FF2B5EF4-FFF2-40B4-BE49-F238E27FC236}">
              <a16:creationId xmlns:a16="http://schemas.microsoft.com/office/drawing/2014/main" id="{E6F5C7A9-0C4D-4F34-99E3-366E32475BE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17" name="直線コネクタ 316">
          <a:extLst>
            <a:ext uri="{FF2B5EF4-FFF2-40B4-BE49-F238E27FC236}">
              <a16:creationId xmlns:a16="http://schemas.microsoft.com/office/drawing/2014/main" id="{5C0CF049-2972-4D76-BF5D-37DC4E226FB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18" name="直線コネクタ 317">
          <a:extLst>
            <a:ext uri="{FF2B5EF4-FFF2-40B4-BE49-F238E27FC236}">
              <a16:creationId xmlns:a16="http://schemas.microsoft.com/office/drawing/2014/main" id="{9178076C-58E3-424C-9664-32CCFD8D582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19" name="テキスト ボックス 318">
          <a:extLst>
            <a:ext uri="{FF2B5EF4-FFF2-40B4-BE49-F238E27FC236}">
              <a16:creationId xmlns:a16="http://schemas.microsoft.com/office/drawing/2014/main" id="{776D021B-346B-4191-8D9A-361CFE455B9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0" name="直線コネクタ 319">
          <a:extLst>
            <a:ext uri="{FF2B5EF4-FFF2-40B4-BE49-F238E27FC236}">
              <a16:creationId xmlns:a16="http://schemas.microsoft.com/office/drawing/2014/main" id="{EA6422B4-B800-4D5B-A1AC-98DCDB726BC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321" name="テキスト ボックス 320">
          <a:extLst>
            <a:ext uri="{FF2B5EF4-FFF2-40B4-BE49-F238E27FC236}">
              <a16:creationId xmlns:a16="http://schemas.microsoft.com/office/drawing/2014/main" id="{1EF231BC-554C-4798-81F3-21E3E8C4908F}"/>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2" name="直線コネクタ 321">
          <a:extLst>
            <a:ext uri="{FF2B5EF4-FFF2-40B4-BE49-F238E27FC236}">
              <a16:creationId xmlns:a16="http://schemas.microsoft.com/office/drawing/2014/main" id="{E2C859C0-22EA-44A0-9AA1-AE490765409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23" name="テキスト ボックス 322">
          <a:extLst>
            <a:ext uri="{FF2B5EF4-FFF2-40B4-BE49-F238E27FC236}">
              <a16:creationId xmlns:a16="http://schemas.microsoft.com/office/drawing/2014/main" id="{0842BFE7-2C0E-4FD2-B95D-EF834A2B69BC}"/>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24" name="直線コネクタ 323">
          <a:extLst>
            <a:ext uri="{FF2B5EF4-FFF2-40B4-BE49-F238E27FC236}">
              <a16:creationId xmlns:a16="http://schemas.microsoft.com/office/drawing/2014/main" id="{9565EFCD-458A-4A68-9D89-E1B62D28B18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325" name="テキスト ボックス 324">
          <a:extLst>
            <a:ext uri="{FF2B5EF4-FFF2-40B4-BE49-F238E27FC236}">
              <a16:creationId xmlns:a16="http://schemas.microsoft.com/office/drawing/2014/main" id="{A2090554-0186-4290-99BF-6A312AF1CA86}"/>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26" name="直線コネクタ 325">
          <a:extLst>
            <a:ext uri="{FF2B5EF4-FFF2-40B4-BE49-F238E27FC236}">
              <a16:creationId xmlns:a16="http://schemas.microsoft.com/office/drawing/2014/main" id="{BB473999-A4BB-4103-86A1-75758ECDA69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327" name="テキスト ボックス 326">
          <a:extLst>
            <a:ext uri="{FF2B5EF4-FFF2-40B4-BE49-F238E27FC236}">
              <a16:creationId xmlns:a16="http://schemas.microsoft.com/office/drawing/2014/main" id="{2773B75F-63D1-44AD-A897-926C57605088}"/>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8" name="直線コネクタ 327">
          <a:extLst>
            <a:ext uri="{FF2B5EF4-FFF2-40B4-BE49-F238E27FC236}">
              <a16:creationId xmlns:a16="http://schemas.microsoft.com/office/drawing/2014/main" id="{7031D3D4-2F21-4D96-8E1A-6C00F0053B1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329" name="テキスト ボックス 328">
          <a:extLst>
            <a:ext uri="{FF2B5EF4-FFF2-40B4-BE49-F238E27FC236}">
              <a16:creationId xmlns:a16="http://schemas.microsoft.com/office/drawing/2014/main" id="{96216273-C55C-49B0-9B4D-6FC5347C61AC}"/>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0" name="【港湾・漁港】&#10;一人当たり有形固定資産（償却資産）額グラフ枠">
          <a:extLst>
            <a:ext uri="{FF2B5EF4-FFF2-40B4-BE49-F238E27FC236}">
              <a16:creationId xmlns:a16="http://schemas.microsoft.com/office/drawing/2014/main" id="{84ADAF7D-A75C-4981-A176-B203952B5E9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331" name="直線コネクタ 330">
          <a:extLst>
            <a:ext uri="{FF2B5EF4-FFF2-40B4-BE49-F238E27FC236}">
              <a16:creationId xmlns:a16="http://schemas.microsoft.com/office/drawing/2014/main" id="{690E387C-FB4A-4AD4-AE50-0180BC128831}"/>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332" name="【港湾・漁港】&#10;一人当たり有形固定資産（償却資産）額最小値テキスト">
          <a:extLst>
            <a:ext uri="{FF2B5EF4-FFF2-40B4-BE49-F238E27FC236}">
              <a16:creationId xmlns:a16="http://schemas.microsoft.com/office/drawing/2014/main" id="{3066306E-F366-446D-BE09-551959765B69}"/>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333" name="直線コネクタ 332">
          <a:extLst>
            <a:ext uri="{FF2B5EF4-FFF2-40B4-BE49-F238E27FC236}">
              <a16:creationId xmlns:a16="http://schemas.microsoft.com/office/drawing/2014/main" id="{2FC82DF3-AB37-4F2E-871B-9EAB572DC8BA}"/>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334" name="【港湾・漁港】&#10;一人当たり有形固定資産（償却資産）額最大値テキスト">
          <a:extLst>
            <a:ext uri="{FF2B5EF4-FFF2-40B4-BE49-F238E27FC236}">
              <a16:creationId xmlns:a16="http://schemas.microsoft.com/office/drawing/2014/main" id="{21F83DA3-67FC-4EC1-9B75-96747C6DDC8A}"/>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335" name="直線コネクタ 334">
          <a:extLst>
            <a:ext uri="{FF2B5EF4-FFF2-40B4-BE49-F238E27FC236}">
              <a16:creationId xmlns:a16="http://schemas.microsoft.com/office/drawing/2014/main" id="{77A3F0BE-93C2-4D75-AEFC-F860EE97F59B}"/>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68553</xdr:rowOff>
    </xdr:from>
    <xdr:ext cx="690189" cy="259045"/>
    <xdr:sp macro="" textlink="">
      <xdr:nvSpPr>
        <xdr:cNvPr id="336" name="【港湾・漁港】&#10;一人当たり有形固定資産（償却資産）額平均値テキスト">
          <a:extLst>
            <a:ext uri="{FF2B5EF4-FFF2-40B4-BE49-F238E27FC236}">
              <a16:creationId xmlns:a16="http://schemas.microsoft.com/office/drawing/2014/main" id="{3B6D35F1-4041-4F12-947A-13C9961BFEA4}"/>
            </a:ext>
          </a:extLst>
        </xdr:cNvPr>
        <xdr:cNvSpPr txBox="1"/>
      </xdr:nvSpPr>
      <xdr:spPr>
        <a:xfrm>
          <a:off x="10515600" y="18413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337" name="フローチャート: 判断 336">
          <a:extLst>
            <a:ext uri="{FF2B5EF4-FFF2-40B4-BE49-F238E27FC236}">
              <a16:creationId xmlns:a16="http://schemas.microsoft.com/office/drawing/2014/main" id="{86794ACA-1F11-45E9-AFFB-5FFA90876A9F}"/>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338" name="フローチャート: 判断 337">
          <a:extLst>
            <a:ext uri="{FF2B5EF4-FFF2-40B4-BE49-F238E27FC236}">
              <a16:creationId xmlns:a16="http://schemas.microsoft.com/office/drawing/2014/main" id="{6D536E75-756D-431F-890B-CFFE1D7D49D2}"/>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339" name="フローチャート: 判断 338">
          <a:extLst>
            <a:ext uri="{FF2B5EF4-FFF2-40B4-BE49-F238E27FC236}">
              <a16:creationId xmlns:a16="http://schemas.microsoft.com/office/drawing/2014/main" id="{458B8901-BC55-490D-AB76-17AEBFBB743F}"/>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340" name="フローチャート: 判断 339">
          <a:extLst>
            <a:ext uri="{FF2B5EF4-FFF2-40B4-BE49-F238E27FC236}">
              <a16:creationId xmlns:a16="http://schemas.microsoft.com/office/drawing/2014/main" id="{2BA8711A-33CE-4243-A31C-0DCC4C8A5B57}"/>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341" name="フローチャート: 判断 340">
          <a:extLst>
            <a:ext uri="{FF2B5EF4-FFF2-40B4-BE49-F238E27FC236}">
              <a16:creationId xmlns:a16="http://schemas.microsoft.com/office/drawing/2014/main" id="{903E3D8A-772A-4400-A709-C79821EEC0F3}"/>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246587AB-7173-45E6-8F9E-97A6CF5D9D8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C8E31660-58D2-42FA-B591-691EEC7F142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id="{7791A776-4396-4192-B2FB-4099D20015B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id="{3186F218-0A6F-4B21-B913-09D187FACB5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id="{65432004-EF9B-464F-B3A5-F172168CAA5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62388</xdr:rowOff>
    </xdr:from>
    <xdr:to>
      <xdr:col>55</xdr:col>
      <xdr:colOff>50800</xdr:colOff>
      <xdr:row>99</xdr:row>
      <xdr:rowOff>163988</xdr:rowOff>
    </xdr:to>
    <xdr:sp macro="" textlink="">
      <xdr:nvSpPr>
        <xdr:cNvPr id="347" name="楕円 346">
          <a:extLst>
            <a:ext uri="{FF2B5EF4-FFF2-40B4-BE49-F238E27FC236}">
              <a16:creationId xmlns:a16="http://schemas.microsoft.com/office/drawing/2014/main" id="{8D75C176-7634-4BA5-BCB4-EA8CFBD5E385}"/>
            </a:ext>
          </a:extLst>
        </xdr:cNvPr>
        <xdr:cNvSpPr/>
      </xdr:nvSpPr>
      <xdr:spPr>
        <a:xfrm>
          <a:off x="10426700" y="1703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15415</xdr:rowOff>
    </xdr:from>
    <xdr:ext cx="754822" cy="259045"/>
    <xdr:sp macro="" textlink="">
      <xdr:nvSpPr>
        <xdr:cNvPr id="348" name="【港湾・漁港】&#10;一人当たり有形固定資産（償却資産）額該当値テキスト">
          <a:extLst>
            <a:ext uri="{FF2B5EF4-FFF2-40B4-BE49-F238E27FC236}">
              <a16:creationId xmlns:a16="http://schemas.microsoft.com/office/drawing/2014/main" id="{16464BA7-5A8C-475F-9859-8F5EEAEAF486}"/>
            </a:ext>
          </a:extLst>
        </xdr:cNvPr>
        <xdr:cNvSpPr txBox="1"/>
      </xdr:nvSpPr>
      <xdr:spPr>
        <a:xfrm>
          <a:off x="10515600" y="16988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116274</xdr:rowOff>
    </xdr:from>
    <xdr:to>
      <xdr:col>50</xdr:col>
      <xdr:colOff>165100</xdr:colOff>
      <xdr:row>100</xdr:row>
      <xdr:rowOff>46424</xdr:rowOff>
    </xdr:to>
    <xdr:sp macro="" textlink="">
      <xdr:nvSpPr>
        <xdr:cNvPr id="349" name="楕円 348">
          <a:extLst>
            <a:ext uri="{FF2B5EF4-FFF2-40B4-BE49-F238E27FC236}">
              <a16:creationId xmlns:a16="http://schemas.microsoft.com/office/drawing/2014/main" id="{845193A1-4291-47DB-8B38-048D5FAAF464}"/>
            </a:ext>
          </a:extLst>
        </xdr:cNvPr>
        <xdr:cNvSpPr/>
      </xdr:nvSpPr>
      <xdr:spPr>
        <a:xfrm>
          <a:off x="9588500" y="1708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113188</xdr:rowOff>
    </xdr:from>
    <xdr:to>
      <xdr:col>55</xdr:col>
      <xdr:colOff>0</xdr:colOff>
      <xdr:row>99</xdr:row>
      <xdr:rowOff>167074</xdr:rowOff>
    </xdr:to>
    <xdr:cxnSp macro="">
      <xdr:nvCxnSpPr>
        <xdr:cNvPr id="350" name="直線コネクタ 349">
          <a:extLst>
            <a:ext uri="{FF2B5EF4-FFF2-40B4-BE49-F238E27FC236}">
              <a16:creationId xmlns:a16="http://schemas.microsoft.com/office/drawing/2014/main" id="{DE199A7A-D48E-4951-9067-D0251135683C}"/>
            </a:ext>
          </a:extLst>
        </xdr:cNvPr>
        <xdr:cNvCxnSpPr/>
      </xdr:nvCxnSpPr>
      <xdr:spPr>
        <a:xfrm flipV="1">
          <a:off x="9639300" y="17086738"/>
          <a:ext cx="838200" cy="5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144146</xdr:rowOff>
    </xdr:from>
    <xdr:to>
      <xdr:col>46</xdr:col>
      <xdr:colOff>38100</xdr:colOff>
      <xdr:row>100</xdr:row>
      <xdr:rowOff>74296</xdr:rowOff>
    </xdr:to>
    <xdr:sp macro="" textlink="">
      <xdr:nvSpPr>
        <xdr:cNvPr id="351" name="楕円 350">
          <a:extLst>
            <a:ext uri="{FF2B5EF4-FFF2-40B4-BE49-F238E27FC236}">
              <a16:creationId xmlns:a16="http://schemas.microsoft.com/office/drawing/2014/main" id="{F720C886-A27F-4351-BEC2-80C73BBEA187}"/>
            </a:ext>
          </a:extLst>
        </xdr:cNvPr>
        <xdr:cNvSpPr/>
      </xdr:nvSpPr>
      <xdr:spPr>
        <a:xfrm>
          <a:off x="8699500" y="1711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167074</xdr:rowOff>
    </xdr:from>
    <xdr:to>
      <xdr:col>50</xdr:col>
      <xdr:colOff>114300</xdr:colOff>
      <xdr:row>100</xdr:row>
      <xdr:rowOff>23496</xdr:rowOff>
    </xdr:to>
    <xdr:cxnSp macro="">
      <xdr:nvCxnSpPr>
        <xdr:cNvPr id="352" name="直線コネクタ 351">
          <a:extLst>
            <a:ext uri="{FF2B5EF4-FFF2-40B4-BE49-F238E27FC236}">
              <a16:creationId xmlns:a16="http://schemas.microsoft.com/office/drawing/2014/main" id="{1F0F21AB-CBB1-48B7-99CC-30CA1A4204C2}"/>
            </a:ext>
          </a:extLst>
        </xdr:cNvPr>
        <xdr:cNvCxnSpPr/>
      </xdr:nvCxnSpPr>
      <xdr:spPr>
        <a:xfrm flipV="1">
          <a:off x="8750300" y="17140624"/>
          <a:ext cx="889000" cy="2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151269</xdr:rowOff>
    </xdr:from>
    <xdr:ext cx="690189" cy="259045"/>
    <xdr:sp macro="" textlink="">
      <xdr:nvSpPr>
        <xdr:cNvPr id="353" name="n_1aveValue【港湾・漁港】&#10;一人当たり有形固定資産（償却資産）額">
          <a:extLst>
            <a:ext uri="{FF2B5EF4-FFF2-40B4-BE49-F238E27FC236}">
              <a16:creationId xmlns:a16="http://schemas.microsoft.com/office/drawing/2014/main" id="{8BE20129-2BA1-4567-8E44-E22570E056B5}"/>
            </a:ext>
          </a:extLst>
        </xdr:cNvPr>
        <xdr:cNvSpPr txBox="1"/>
      </xdr:nvSpPr>
      <xdr:spPr>
        <a:xfrm>
          <a:off x="9281505" y="18496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160095</xdr:rowOff>
    </xdr:from>
    <xdr:ext cx="690189" cy="259045"/>
    <xdr:sp macro="" textlink="">
      <xdr:nvSpPr>
        <xdr:cNvPr id="354" name="n_2aveValue【港湾・漁港】&#10;一人当たり有形固定資産（償却資産）額">
          <a:extLst>
            <a:ext uri="{FF2B5EF4-FFF2-40B4-BE49-F238E27FC236}">
              <a16:creationId xmlns:a16="http://schemas.microsoft.com/office/drawing/2014/main" id="{4CDC3590-70CB-455F-A3B4-D27144CDE99F}"/>
            </a:ext>
          </a:extLst>
        </xdr:cNvPr>
        <xdr:cNvSpPr txBox="1"/>
      </xdr:nvSpPr>
      <xdr:spPr>
        <a:xfrm>
          <a:off x="8405205" y="18505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355" name="n_3aveValue【港湾・漁港】&#10;一人当たり有形固定資産（償却資産）額">
          <a:extLst>
            <a:ext uri="{FF2B5EF4-FFF2-40B4-BE49-F238E27FC236}">
              <a16:creationId xmlns:a16="http://schemas.microsoft.com/office/drawing/2014/main" id="{28ABD937-9557-4FF0-B563-3A5A6B42346A}"/>
            </a:ext>
          </a:extLst>
        </xdr:cNvPr>
        <xdr:cNvSpPr txBox="1"/>
      </xdr:nvSpPr>
      <xdr:spPr>
        <a:xfrm>
          <a:off x="7516205" y="1821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356" name="n_4aveValue【港湾・漁港】&#10;一人当たり有形固定資産（償却資産）額">
          <a:extLst>
            <a:ext uri="{FF2B5EF4-FFF2-40B4-BE49-F238E27FC236}">
              <a16:creationId xmlns:a16="http://schemas.microsoft.com/office/drawing/2014/main" id="{50DF7C92-1BA3-4E67-9BE9-C9E852A66ABA}"/>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105188</xdr:colOff>
      <xdr:row>98</xdr:row>
      <xdr:rowOff>62951</xdr:rowOff>
    </xdr:from>
    <xdr:ext cx="754822" cy="259045"/>
    <xdr:sp macro="" textlink="">
      <xdr:nvSpPr>
        <xdr:cNvPr id="357" name="n_1mainValue【港湾・漁港】&#10;一人当たり有形固定資産（償却資産）額">
          <a:extLst>
            <a:ext uri="{FF2B5EF4-FFF2-40B4-BE49-F238E27FC236}">
              <a16:creationId xmlns:a16="http://schemas.microsoft.com/office/drawing/2014/main" id="{7D08B1C8-B7DB-4A2E-B95E-64BBB81E8F7B}"/>
            </a:ext>
          </a:extLst>
        </xdr:cNvPr>
        <xdr:cNvSpPr txBox="1"/>
      </xdr:nvSpPr>
      <xdr:spPr>
        <a:xfrm>
          <a:off x="9249188" y="16865051"/>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43</xdr:col>
      <xdr:colOff>181388</xdr:colOff>
      <xdr:row>98</xdr:row>
      <xdr:rowOff>90823</xdr:rowOff>
    </xdr:from>
    <xdr:ext cx="754822" cy="259045"/>
    <xdr:sp macro="" textlink="">
      <xdr:nvSpPr>
        <xdr:cNvPr id="358" name="n_2mainValue【港湾・漁港】&#10;一人当たり有形固定資産（償却資産）額">
          <a:extLst>
            <a:ext uri="{FF2B5EF4-FFF2-40B4-BE49-F238E27FC236}">
              <a16:creationId xmlns:a16="http://schemas.microsoft.com/office/drawing/2014/main" id="{60295F88-B8DB-43B9-B6B4-62EC6953BDA6}"/>
            </a:ext>
          </a:extLst>
        </xdr:cNvPr>
        <xdr:cNvSpPr txBox="1"/>
      </xdr:nvSpPr>
      <xdr:spPr>
        <a:xfrm>
          <a:off x="8372888" y="168929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59" name="正方形/長方形 358">
          <a:extLst>
            <a:ext uri="{FF2B5EF4-FFF2-40B4-BE49-F238E27FC236}">
              <a16:creationId xmlns:a16="http://schemas.microsoft.com/office/drawing/2014/main" id="{92A30A28-9855-432E-AFE9-A9537B4AA30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0" name="正方形/長方形 359">
          <a:extLst>
            <a:ext uri="{FF2B5EF4-FFF2-40B4-BE49-F238E27FC236}">
              <a16:creationId xmlns:a16="http://schemas.microsoft.com/office/drawing/2014/main" id="{B0CCE4A6-E4B9-44E4-85FD-FD52124ABE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1" name="正方形/長方形 360">
          <a:extLst>
            <a:ext uri="{FF2B5EF4-FFF2-40B4-BE49-F238E27FC236}">
              <a16:creationId xmlns:a16="http://schemas.microsoft.com/office/drawing/2014/main" id="{95BA1BF1-1141-4779-9C8A-9F3184724F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2" name="正方形/長方形 361">
          <a:extLst>
            <a:ext uri="{FF2B5EF4-FFF2-40B4-BE49-F238E27FC236}">
              <a16:creationId xmlns:a16="http://schemas.microsoft.com/office/drawing/2014/main" id="{5F3A76E0-5D11-4A84-A2A8-D8312FE1BE5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3" name="正方形/長方形 362">
          <a:extLst>
            <a:ext uri="{FF2B5EF4-FFF2-40B4-BE49-F238E27FC236}">
              <a16:creationId xmlns:a16="http://schemas.microsoft.com/office/drawing/2014/main" id="{B1AE4CB0-54C4-4F47-9F80-1EA1B02872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4" name="正方形/長方形 363">
          <a:extLst>
            <a:ext uri="{FF2B5EF4-FFF2-40B4-BE49-F238E27FC236}">
              <a16:creationId xmlns:a16="http://schemas.microsoft.com/office/drawing/2014/main" id="{E54CB13E-CB0F-4A1E-B473-6A3799F86EC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5" name="正方形/長方形 364">
          <a:extLst>
            <a:ext uri="{FF2B5EF4-FFF2-40B4-BE49-F238E27FC236}">
              <a16:creationId xmlns:a16="http://schemas.microsoft.com/office/drawing/2014/main" id="{410676E4-F96E-47CB-B16F-3B238279AE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正方形/長方形 365">
          <a:extLst>
            <a:ext uri="{FF2B5EF4-FFF2-40B4-BE49-F238E27FC236}">
              <a16:creationId xmlns:a16="http://schemas.microsoft.com/office/drawing/2014/main" id="{1C1D2FA0-0AF4-4DD7-B743-A531A7DD29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7" name="テキスト ボックス 366">
          <a:extLst>
            <a:ext uri="{FF2B5EF4-FFF2-40B4-BE49-F238E27FC236}">
              <a16:creationId xmlns:a16="http://schemas.microsoft.com/office/drawing/2014/main" id="{6C6546A4-CB9B-429C-BBE8-90F83B7704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8" name="直線コネクタ 367">
          <a:extLst>
            <a:ext uri="{FF2B5EF4-FFF2-40B4-BE49-F238E27FC236}">
              <a16:creationId xmlns:a16="http://schemas.microsoft.com/office/drawing/2014/main" id="{E32613C5-6324-4F1C-ACD6-274AFD9FDBF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69" name="テキスト ボックス 368">
          <a:extLst>
            <a:ext uri="{FF2B5EF4-FFF2-40B4-BE49-F238E27FC236}">
              <a16:creationId xmlns:a16="http://schemas.microsoft.com/office/drawing/2014/main" id="{78E91F5D-DE85-4D76-932E-8709E80877E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0" name="直線コネクタ 369">
          <a:extLst>
            <a:ext uri="{FF2B5EF4-FFF2-40B4-BE49-F238E27FC236}">
              <a16:creationId xmlns:a16="http://schemas.microsoft.com/office/drawing/2014/main" id="{DE84FDFB-94B1-475A-9DBC-C6E4FE1E648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1" name="テキスト ボックス 370">
          <a:extLst>
            <a:ext uri="{FF2B5EF4-FFF2-40B4-BE49-F238E27FC236}">
              <a16:creationId xmlns:a16="http://schemas.microsoft.com/office/drawing/2014/main" id="{88555EC4-12CA-4E73-96D8-BDDC419377F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2" name="直線コネクタ 371">
          <a:extLst>
            <a:ext uri="{FF2B5EF4-FFF2-40B4-BE49-F238E27FC236}">
              <a16:creationId xmlns:a16="http://schemas.microsoft.com/office/drawing/2014/main" id="{480A46A8-F3D1-442E-A347-7B9F4F96DD3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3" name="テキスト ボックス 372">
          <a:extLst>
            <a:ext uri="{FF2B5EF4-FFF2-40B4-BE49-F238E27FC236}">
              <a16:creationId xmlns:a16="http://schemas.microsoft.com/office/drawing/2014/main" id="{403A1024-9EF9-4BA6-A58B-887C0FD61CC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4" name="直線コネクタ 373">
          <a:extLst>
            <a:ext uri="{FF2B5EF4-FFF2-40B4-BE49-F238E27FC236}">
              <a16:creationId xmlns:a16="http://schemas.microsoft.com/office/drawing/2014/main" id="{E08B77D6-43B3-4747-B0FD-C4D9E9FDB3A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5" name="テキスト ボックス 374">
          <a:extLst>
            <a:ext uri="{FF2B5EF4-FFF2-40B4-BE49-F238E27FC236}">
              <a16:creationId xmlns:a16="http://schemas.microsoft.com/office/drawing/2014/main" id="{CB12C9BF-761A-4EBE-B893-74D6F644E6E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6" name="直線コネクタ 375">
          <a:extLst>
            <a:ext uri="{FF2B5EF4-FFF2-40B4-BE49-F238E27FC236}">
              <a16:creationId xmlns:a16="http://schemas.microsoft.com/office/drawing/2014/main" id="{41AEE937-8B0D-4051-A1AB-38FBD9627FE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7" name="テキスト ボックス 376">
          <a:extLst>
            <a:ext uri="{FF2B5EF4-FFF2-40B4-BE49-F238E27FC236}">
              <a16:creationId xmlns:a16="http://schemas.microsoft.com/office/drawing/2014/main" id="{CF55551E-6563-4D54-A793-8A924F912DE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8" name="直線コネクタ 377">
          <a:extLst>
            <a:ext uri="{FF2B5EF4-FFF2-40B4-BE49-F238E27FC236}">
              <a16:creationId xmlns:a16="http://schemas.microsoft.com/office/drawing/2014/main" id="{541DCE91-0700-4C14-BA9A-5825AE15AE7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9" name="テキスト ボックス 378">
          <a:extLst>
            <a:ext uri="{FF2B5EF4-FFF2-40B4-BE49-F238E27FC236}">
              <a16:creationId xmlns:a16="http://schemas.microsoft.com/office/drawing/2014/main" id="{BFDF1188-92E0-4810-9582-C1703F5A81C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0" name="直線コネクタ 379">
          <a:extLst>
            <a:ext uri="{FF2B5EF4-FFF2-40B4-BE49-F238E27FC236}">
              <a16:creationId xmlns:a16="http://schemas.microsoft.com/office/drawing/2014/main" id="{5DAE1DD5-88F4-47F7-A08A-873BEE7047F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1" name="テキスト ボックス 380">
          <a:extLst>
            <a:ext uri="{FF2B5EF4-FFF2-40B4-BE49-F238E27FC236}">
              <a16:creationId xmlns:a16="http://schemas.microsoft.com/office/drawing/2014/main" id="{41DF6B07-A172-4698-B5FE-C39F8624835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a:extLst>
            <a:ext uri="{FF2B5EF4-FFF2-40B4-BE49-F238E27FC236}">
              <a16:creationId xmlns:a16="http://schemas.microsoft.com/office/drawing/2014/main" id="{02FED2AF-11B4-499A-B9E9-68204CF6FB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認定こども園・幼稚園・保育所】&#10;有形固定資産減価償却率グラフ枠">
          <a:extLst>
            <a:ext uri="{FF2B5EF4-FFF2-40B4-BE49-F238E27FC236}">
              <a16:creationId xmlns:a16="http://schemas.microsoft.com/office/drawing/2014/main" id="{74CA7639-58A6-4573-82C9-D48DDEC1DEB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84" name="直線コネクタ 383">
          <a:extLst>
            <a:ext uri="{FF2B5EF4-FFF2-40B4-BE49-F238E27FC236}">
              <a16:creationId xmlns:a16="http://schemas.microsoft.com/office/drawing/2014/main" id="{40539054-A660-4B5E-969C-1C0FFF08F8B4}"/>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85" name="【認定こども園・幼稚園・保育所】&#10;有形固定資産減価償却率最小値テキスト">
          <a:extLst>
            <a:ext uri="{FF2B5EF4-FFF2-40B4-BE49-F238E27FC236}">
              <a16:creationId xmlns:a16="http://schemas.microsoft.com/office/drawing/2014/main" id="{559E1B60-2924-4D13-B4AB-69611A8DF1E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86" name="直線コネクタ 385">
          <a:extLst>
            <a:ext uri="{FF2B5EF4-FFF2-40B4-BE49-F238E27FC236}">
              <a16:creationId xmlns:a16="http://schemas.microsoft.com/office/drawing/2014/main" id="{C796A09D-DB6A-41DD-BA2C-D226EDD05AA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87" name="【認定こども園・幼稚園・保育所】&#10;有形固定資産減価償却率最大値テキスト">
          <a:extLst>
            <a:ext uri="{FF2B5EF4-FFF2-40B4-BE49-F238E27FC236}">
              <a16:creationId xmlns:a16="http://schemas.microsoft.com/office/drawing/2014/main" id="{F0B66B92-8080-4FF4-B9F5-1B67A642824E}"/>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88" name="直線コネクタ 387">
          <a:extLst>
            <a:ext uri="{FF2B5EF4-FFF2-40B4-BE49-F238E27FC236}">
              <a16:creationId xmlns:a16="http://schemas.microsoft.com/office/drawing/2014/main" id="{17817342-C7A4-4626-9D7A-62ABD45CA4C3}"/>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389" name="【認定こども園・幼稚園・保育所】&#10;有形固定資産減価償却率平均値テキスト">
          <a:extLst>
            <a:ext uri="{FF2B5EF4-FFF2-40B4-BE49-F238E27FC236}">
              <a16:creationId xmlns:a16="http://schemas.microsoft.com/office/drawing/2014/main" id="{282979CA-9811-455D-9ACE-2E317CF9D849}"/>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90" name="フローチャート: 判断 389">
          <a:extLst>
            <a:ext uri="{FF2B5EF4-FFF2-40B4-BE49-F238E27FC236}">
              <a16:creationId xmlns:a16="http://schemas.microsoft.com/office/drawing/2014/main" id="{BED9DAFC-D48D-4C0F-8AAD-3C6E016C862C}"/>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91" name="フローチャート: 判断 390">
          <a:extLst>
            <a:ext uri="{FF2B5EF4-FFF2-40B4-BE49-F238E27FC236}">
              <a16:creationId xmlns:a16="http://schemas.microsoft.com/office/drawing/2014/main" id="{1644C879-1A36-4600-9D35-6A2AEE75D611}"/>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392" name="フローチャート: 判断 391">
          <a:extLst>
            <a:ext uri="{FF2B5EF4-FFF2-40B4-BE49-F238E27FC236}">
              <a16:creationId xmlns:a16="http://schemas.microsoft.com/office/drawing/2014/main" id="{56C0B360-F32D-4A80-846D-60B369AC145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393" name="フローチャート: 判断 392">
          <a:extLst>
            <a:ext uri="{FF2B5EF4-FFF2-40B4-BE49-F238E27FC236}">
              <a16:creationId xmlns:a16="http://schemas.microsoft.com/office/drawing/2014/main" id="{10B84AED-5042-470C-A8AF-178F66DC6316}"/>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94" name="フローチャート: 判断 393">
          <a:extLst>
            <a:ext uri="{FF2B5EF4-FFF2-40B4-BE49-F238E27FC236}">
              <a16:creationId xmlns:a16="http://schemas.microsoft.com/office/drawing/2014/main" id="{F54AB7C9-D361-4F41-9AB6-58F7E9154D43}"/>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D799587C-7D7D-4A35-9B7F-E219D146CF2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449B9716-136F-4F31-87A3-4C2D4A00A9B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19CEA0D9-B01F-427B-A020-F53679D3B96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12B0D181-5D69-4022-BF6F-6416D7B27E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05979F0D-BA5C-4866-96F3-9945E8213BD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90714</xdr:rowOff>
    </xdr:from>
    <xdr:to>
      <xdr:col>85</xdr:col>
      <xdr:colOff>177800</xdr:colOff>
      <xdr:row>35</xdr:row>
      <xdr:rowOff>20864</xdr:rowOff>
    </xdr:to>
    <xdr:sp macro="" textlink="">
      <xdr:nvSpPr>
        <xdr:cNvPr id="400" name="楕円 399">
          <a:extLst>
            <a:ext uri="{FF2B5EF4-FFF2-40B4-BE49-F238E27FC236}">
              <a16:creationId xmlns:a16="http://schemas.microsoft.com/office/drawing/2014/main" id="{AA665295-2BF4-4894-BE73-51A1604E0BE1}"/>
            </a:ext>
          </a:extLst>
        </xdr:cNvPr>
        <xdr:cNvSpPr/>
      </xdr:nvSpPr>
      <xdr:spPr>
        <a:xfrm>
          <a:off x="16268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113591</xdr:rowOff>
    </xdr:from>
    <xdr:ext cx="405111" cy="259045"/>
    <xdr:sp macro="" textlink="">
      <xdr:nvSpPr>
        <xdr:cNvPr id="401" name="【認定こども園・幼稚園・保育所】&#10;有形固定資産減価償却率該当値テキスト">
          <a:extLst>
            <a:ext uri="{FF2B5EF4-FFF2-40B4-BE49-F238E27FC236}">
              <a16:creationId xmlns:a16="http://schemas.microsoft.com/office/drawing/2014/main" id="{AC514C5D-5B43-44A3-A89A-3C30DF63A566}"/>
            </a:ext>
          </a:extLst>
        </xdr:cNvPr>
        <xdr:cNvSpPr txBox="1"/>
      </xdr:nvSpPr>
      <xdr:spPr>
        <a:xfrm>
          <a:off x="16357600"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12337</xdr:rowOff>
    </xdr:from>
    <xdr:to>
      <xdr:col>81</xdr:col>
      <xdr:colOff>101600</xdr:colOff>
      <xdr:row>34</xdr:row>
      <xdr:rowOff>113937</xdr:rowOff>
    </xdr:to>
    <xdr:sp macro="" textlink="">
      <xdr:nvSpPr>
        <xdr:cNvPr id="402" name="楕円 401">
          <a:extLst>
            <a:ext uri="{FF2B5EF4-FFF2-40B4-BE49-F238E27FC236}">
              <a16:creationId xmlns:a16="http://schemas.microsoft.com/office/drawing/2014/main" id="{3408358B-AA06-4FD6-A184-5965B9CAEBDE}"/>
            </a:ext>
          </a:extLst>
        </xdr:cNvPr>
        <xdr:cNvSpPr/>
      </xdr:nvSpPr>
      <xdr:spPr>
        <a:xfrm>
          <a:off x="15430500" y="58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63137</xdr:rowOff>
    </xdr:from>
    <xdr:to>
      <xdr:col>85</xdr:col>
      <xdr:colOff>127000</xdr:colOff>
      <xdr:row>34</xdr:row>
      <xdr:rowOff>141514</xdr:rowOff>
    </xdr:to>
    <xdr:cxnSp macro="">
      <xdr:nvCxnSpPr>
        <xdr:cNvPr id="403" name="直線コネクタ 402">
          <a:extLst>
            <a:ext uri="{FF2B5EF4-FFF2-40B4-BE49-F238E27FC236}">
              <a16:creationId xmlns:a16="http://schemas.microsoft.com/office/drawing/2014/main" id="{66DDACCF-F7BF-44A1-9C20-7AC1FE451252}"/>
            </a:ext>
          </a:extLst>
        </xdr:cNvPr>
        <xdr:cNvCxnSpPr/>
      </xdr:nvCxnSpPr>
      <xdr:spPr>
        <a:xfrm>
          <a:off x="15481300" y="5892437"/>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103777</xdr:rowOff>
    </xdr:from>
    <xdr:to>
      <xdr:col>76</xdr:col>
      <xdr:colOff>165100</xdr:colOff>
      <xdr:row>34</xdr:row>
      <xdr:rowOff>33927</xdr:rowOff>
    </xdr:to>
    <xdr:sp macro="" textlink="">
      <xdr:nvSpPr>
        <xdr:cNvPr id="404" name="楕円 403">
          <a:extLst>
            <a:ext uri="{FF2B5EF4-FFF2-40B4-BE49-F238E27FC236}">
              <a16:creationId xmlns:a16="http://schemas.microsoft.com/office/drawing/2014/main" id="{5B057ACE-EBBF-40B4-8B9D-7B411E9EC3AD}"/>
            </a:ext>
          </a:extLst>
        </xdr:cNvPr>
        <xdr:cNvSpPr/>
      </xdr:nvSpPr>
      <xdr:spPr>
        <a:xfrm>
          <a:off x="14541500" y="576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154577</xdr:rowOff>
    </xdr:from>
    <xdr:to>
      <xdr:col>81</xdr:col>
      <xdr:colOff>50800</xdr:colOff>
      <xdr:row>34</xdr:row>
      <xdr:rowOff>63137</xdr:rowOff>
    </xdr:to>
    <xdr:cxnSp macro="">
      <xdr:nvCxnSpPr>
        <xdr:cNvPr id="405" name="直線コネクタ 404">
          <a:extLst>
            <a:ext uri="{FF2B5EF4-FFF2-40B4-BE49-F238E27FC236}">
              <a16:creationId xmlns:a16="http://schemas.microsoft.com/office/drawing/2014/main" id="{2AEC326A-37EA-4C9F-BDB5-5BDCB01041DF}"/>
            </a:ext>
          </a:extLst>
        </xdr:cNvPr>
        <xdr:cNvCxnSpPr/>
      </xdr:nvCxnSpPr>
      <xdr:spPr>
        <a:xfrm>
          <a:off x="14592300" y="581242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06" name="n_1aveValue【認定こども園・幼稚園・保育所】&#10;有形固定資産減価償却率">
          <a:extLst>
            <a:ext uri="{FF2B5EF4-FFF2-40B4-BE49-F238E27FC236}">
              <a16:creationId xmlns:a16="http://schemas.microsoft.com/office/drawing/2014/main" id="{822F682A-E561-4508-B7B0-0E003E1756CB}"/>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07" name="n_2aveValue【認定こども園・幼稚園・保育所】&#10;有形固定資産減価償却率">
          <a:extLst>
            <a:ext uri="{FF2B5EF4-FFF2-40B4-BE49-F238E27FC236}">
              <a16:creationId xmlns:a16="http://schemas.microsoft.com/office/drawing/2014/main" id="{57F5EBBB-71D7-4EF3-A8C3-0003FF908087}"/>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08" name="n_3aveValue【認定こども園・幼稚園・保育所】&#10;有形固定資産減価償却率">
          <a:extLst>
            <a:ext uri="{FF2B5EF4-FFF2-40B4-BE49-F238E27FC236}">
              <a16:creationId xmlns:a16="http://schemas.microsoft.com/office/drawing/2014/main" id="{D49923A4-1C99-41D0-B699-562CCAE4F82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09" name="n_4aveValue【認定こども園・幼稚園・保育所】&#10;有形固定資産減価償却率">
          <a:extLst>
            <a:ext uri="{FF2B5EF4-FFF2-40B4-BE49-F238E27FC236}">
              <a16:creationId xmlns:a16="http://schemas.microsoft.com/office/drawing/2014/main" id="{9E910B05-F484-4DA2-B1FD-B818266C3F88}"/>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130464</xdr:rowOff>
    </xdr:from>
    <xdr:ext cx="405111" cy="259045"/>
    <xdr:sp macro="" textlink="">
      <xdr:nvSpPr>
        <xdr:cNvPr id="410" name="n_1mainValue【認定こども園・幼稚園・保育所】&#10;有形固定資産減価償却率">
          <a:extLst>
            <a:ext uri="{FF2B5EF4-FFF2-40B4-BE49-F238E27FC236}">
              <a16:creationId xmlns:a16="http://schemas.microsoft.com/office/drawing/2014/main" id="{AB8AD1EA-6246-41AD-A1A5-CABD60D2F021}"/>
            </a:ext>
          </a:extLst>
        </xdr:cNvPr>
        <xdr:cNvSpPr txBox="1"/>
      </xdr:nvSpPr>
      <xdr:spPr>
        <a:xfrm>
          <a:off x="15266044" y="561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50454</xdr:rowOff>
    </xdr:from>
    <xdr:ext cx="340478" cy="259045"/>
    <xdr:sp macro="" textlink="">
      <xdr:nvSpPr>
        <xdr:cNvPr id="411" name="n_2mainValue【認定こども園・幼稚園・保育所】&#10;有形固定資産減価償却率">
          <a:extLst>
            <a:ext uri="{FF2B5EF4-FFF2-40B4-BE49-F238E27FC236}">
              <a16:creationId xmlns:a16="http://schemas.microsoft.com/office/drawing/2014/main" id="{5FE957D6-4EDA-4F04-BAFF-6BD467B90B2A}"/>
            </a:ext>
          </a:extLst>
        </xdr:cNvPr>
        <xdr:cNvSpPr txBox="1"/>
      </xdr:nvSpPr>
      <xdr:spPr>
        <a:xfrm>
          <a:off x="14422061" y="55368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2" name="正方形/長方形 411">
          <a:extLst>
            <a:ext uri="{FF2B5EF4-FFF2-40B4-BE49-F238E27FC236}">
              <a16:creationId xmlns:a16="http://schemas.microsoft.com/office/drawing/2014/main" id="{FBB17661-02AF-4CEE-B8A6-5E18B7A70FA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3" name="正方形/長方形 412">
          <a:extLst>
            <a:ext uri="{FF2B5EF4-FFF2-40B4-BE49-F238E27FC236}">
              <a16:creationId xmlns:a16="http://schemas.microsoft.com/office/drawing/2014/main" id="{FAC4B1EE-FE54-403F-9969-1A5EAF0EA8C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4" name="正方形/長方形 413">
          <a:extLst>
            <a:ext uri="{FF2B5EF4-FFF2-40B4-BE49-F238E27FC236}">
              <a16:creationId xmlns:a16="http://schemas.microsoft.com/office/drawing/2014/main" id="{F4B8BC75-264F-477C-BFCA-E1DD29D6BD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5" name="正方形/長方形 414">
          <a:extLst>
            <a:ext uri="{FF2B5EF4-FFF2-40B4-BE49-F238E27FC236}">
              <a16:creationId xmlns:a16="http://schemas.microsoft.com/office/drawing/2014/main" id="{AB05318B-FC3C-483C-9416-2625B1E0FD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6" name="正方形/長方形 415">
          <a:extLst>
            <a:ext uri="{FF2B5EF4-FFF2-40B4-BE49-F238E27FC236}">
              <a16:creationId xmlns:a16="http://schemas.microsoft.com/office/drawing/2014/main" id="{BF77CC59-ADFA-4779-8773-6EE8870859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7" name="正方形/長方形 416">
          <a:extLst>
            <a:ext uri="{FF2B5EF4-FFF2-40B4-BE49-F238E27FC236}">
              <a16:creationId xmlns:a16="http://schemas.microsoft.com/office/drawing/2014/main" id="{613520C1-ECFA-4B76-AE03-D7C2660F05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8" name="正方形/長方形 417">
          <a:extLst>
            <a:ext uri="{FF2B5EF4-FFF2-40B4-BE49-F238E27FC236}">
              <a16:creationId xmlns:a16="http://schemas.microsoft.com/office/drawing/2014/main" id="{89A67DED-0058-433E-A91C-BA5ADE10EFE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9" name="正方形/長方形 418">
          <a:extLst>
            <a:ext uri="{FF2B5EF4-FFF2-40B4-BE49-F238E27FC236}">
              <a16:creationId xmlns:a16="http://schemas.microsoft.com/office/drawing/2014/main" id="{9EF57FD9-5DFE-4FEB-9F5A-35FF8A1962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0" name="テキスト ボックス 419">
          <a:extLst>
            <a:ext uri="{FF2B5EF4-FFF2-40B4-BE49-F238E27FC236}">
              <a16:creationId xmlns:a16="http://schemas.microsoft.com/office/drawing/2014/main" id="{2899335E-9F87-4CAC-B61D-189CD463ADD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1" name="直線コネクタ 420">
          <a:extLst>
            <a:ext uri="{FF2B5EF4-FFF2-40B4-BE49-F238E27FC236}">
              <a16:creationId xmlns:a16="http://schemas.microsoft.com/office/drawing/2014/main" id="{7C3FE7DA-2532-4BBD-9EA7-64893D35109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2" name="直線コネクタ 421">
          <a:extLst>
            <a:ext uri="{FF2B5EF4-FFF2-40B4-BE49-F238E27FC236}">
              <a16:creationId xmlns:a16="http://schemas.microsoft.com/office/drawing/2014/main" id="{9E2A9A2C-43FA-4EBC-A581-797D26B6E2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23" name="テキスト ボックス 422">
          <a:extLst>
            <a:ext uri="{FF2B5EF4-FFF2-40B4-BE49-F238E27FC236}">
              <a16:creationId xmlns:a16="http://schemas.microsoft.com/office/drawing/2014/main" id="{9F86A7C4-64C5-4881-A9AC-9CEE5A34525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4" name="直線コネクタ 423">
          <a:extLst>
            <a:ext uri="{FF2B5EF4-FFF2-40B4-BE49-F238E27FC236}">
              <a16:creationId xmlns:a16="http://schemas.microsoft.com/office/drawing/2014/main" id="{586A9494-D1D6-482D-9FF5-5CB301C4BEF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25" name="テキスト ボックス 424">
          <a:extLst>
            <a:ext uri="{FF2B5EF4-FFF2-40B4-BE49-F238E27FC236}">
              <a16:creationId xmlns:a16="http://schemas.microsoft.com/office/drawing/2014/main" id="{2F84CBCF-8DF6-4F12-BEDE-8EDD5474C52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6" name="直線コネクタ 425">
          <a:extLst>
            <a:ext uri="{FF2B5EF4-FFF2-40B4-BE49-F238E27FC236}">
              <a16:creationId xmlns:a16="http://schemas.microsoft.com/office/drawing/2014/main" id="{59837855-B98E-44C7-9A7D-D1F121E0E75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27" name="テキスト ボックス 426">
          <a:extLst>
            <a:ext uri="{FF2B5EF4-FFF2-40B4-BE49-F238E27FC236}">
              <a16:creationId xmlns:a16="http://schemas.microsoft.com/office/drawing/2014/main" id="{F9F33DB5-0824-45E0-80A3-DC02375EB8C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8" name="直線コネクタ 427">
          <a:extLst>
            <a:ext uri="{FF2B5EF4-FFF2-40B4-BE49-F238E27FC236}">
              <a16:creationId xmlns:a16="http://schemas.microsoft.com/office/drawing/2014/main" id="{49AE0D7B-255C-41A4-986F-C44A4862432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29" name="テキスト ボックス 428">
          <a:extLst>
            <a:ext uri="{FF2B5EF4-FFF2-40B4-BE49-F238E27FC236}">
              <a16:creationId xmlns:a16="http://schemas.microsoft.com/office/drawing/2014/main" id="{9FE5B67F-5BCE-4FD9-961B-809194C608D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0" name="直線コネクタ 429">
          <a:extLst>
            <a:ext uri="{FF2B5EF4-FFF2-40B4-BE49-F238E27FC236}">
              <a16:creationId xmlns:a16="http://schemas.microsoft.com/office/drawing/2014/main" id="{ABAD955B-CC4B-44A5-A1E6-D13007275F2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1" name="テキスト ボックス 430">
          <a:extLst>
            <a:ext uri="{FF2B5EF4-FFF2-40B4-BE49-F238E27FC236}">
              <a16:creationId xmlns:a16="http://schemas.microsoft.com/office/drawing/2014/main" id="{8953D6DB-0C20-4762-9EF9-439AE7672AE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2" name="【認定こども園・幼稚園・保育所】&#10;一人当たり面積グラフ枠">
          <a:extLst>
            <a:ext uri="{FF2B5EF4-FFF2-40B4-BE49-F238E27FC236}">
              <a16:creationId xmlns:a16="http://schemas.microsoft.com/office/drawing/2014/main" id="{4832A6BF-A4FD-42BF-8AB9-666C531F026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33" name="直線コネクタ 432">
          <a:extLst>
            <a:ext uri="{FF2B5EF4-FFF2-40B4-BE49-F238E27FC236}">
              <a16:creationId xmlns:a16="http://schemas.microsoft.com/office/drawing/2014/main" id="{2D4D0603-80C8-4450-B25E-F71CDF8836BA}"/>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34" name="【認定こども園・幼稚園・保育所】&#10;一人当たり面積最小値テキスト">
          <a:extLst>
            <a:ext uri="{FF2B5EF4-FFF2-40B4-BE49-F238E27FC236}">
              <a16:creationId xmlns:a16="http://schemas.microsoft.com/office/drawing/2014/main" id="{4653F646-4FB2-4E11-9DB6-6C1064C3DF9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35" name="直線コネクタ 434">
          <a:extLst>
            <a:ext uri="{FF2B5EF4-FFF2-40B4-BE49-F238E27FC236}">
              <a16:creationId xmlns:a16="http://schemas.microsoft.com/office/drawing/2014/main" id="{D7C306C0-E126-4783-882F-ABCFDEFFAEE7}"/>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36" name="【認定こども園・幼稚園・保育所】&#10;一人当たり面積最大値テキスト">
          <a:extLst>
            <a:ext uri="{FF2B5EF4-FFF2-40B4-BE49-F238E27FC236}">
              <a16:creationId xmlns:a16="http://schemas.microsoft.com/office/drawing/2014/main" id="{D8E4CF66-E968-4091-894C-9DAD14FE289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37" name="直線コネクタ 436">
          <a:extLst>
            <a:ext uri="{FF2B5EF4-FFF2-40B4-BE49-F238E27FC236}">
              <a16:creationId xmlns:a16="http://schemas.microsoft.com/office/drawing/2014/main" id="{F852DA94-43B2-4860-AFA2-1FEEA6C4E56B}"/>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38" name="【認定こども園・幼稚園・保育所】&#10;一人当たり面積平均値テキスト">
          <a:extLst>
            <a:ext uri="{FF2B5EF4-FFF2-40B4-BE49-F238E27FC236}">
              <a16:creationId xmlns:a16="http://schemas.microsoft.com/office/drawing/2014/main" id="{BA19DF1C-98AE-4271-B82E-57E5412FD06D}"/>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39" name="フローチャート: 判断 438">
          <a:extLst>
            <a:ext uri="{FF2B5EF4-FFF2-40B4-BE49-F238E27FC236}">
              <a16:creationId xmlns:a16="http://schemas.microsoft.com/office/drawing/2014/main" id="{9EE39F52-D040-468E-83B7-952FBCEB8F47}"/>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40" name="フローチャート: 判断 439">
          <a:extLst>
            <a:ext uri="{FF2B5EF4-FFF2-40B4-BE49-F238E27FC236}">
              <a16:creationId xmlns:a16="http://schemas.microsoft.com/office/drawing/2014/main" id="{7F608C6C-2CE4-4E2B-B973-1FAB5D4CECC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41" name="フローチャート: 判断 440">
          <a:extLst>
            <a:ext uri="{FF2B5EF4-FFF2-40B4-BE49-F238E27FC236}">
              <a16:creationId xmlns:a16="http://schemas.microsoft.com/office/drawing/2014/main" id="{A2401CE4-39C2-420E-B021-761ACB1F8653}"/>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42" name="フローチャート: 判断 441">
          <a:extLst>
            <a:ext uri="{FF2B5EF4-FFF2-40B4-BE49-F238E27FC236}">
              <a16:creationId xmlns:a16="http://schemas.microsoft.com/office/drawing/2014/main" id="{306F4A54-B218-4F6F-BCDD-367A98D0F502}"/>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43" name="フローチャート: 判断 442">
          <a:extLst>
            <a:ext uri="{FF2B5EF4-FFF2-40B4-BE49-F238E27FC236}">
              <a16:creationId xmlns:a16="http://schemas.microsoft.com/office/drawing/2014/main" id="{923497B0-E066-4D48-99D0-30176F5D8B98}"/>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id="{385D2A80-B162-46D6-B886-E8724AADB34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id="{CED33566-D558-4DFC-8D4A-76D21FB6AF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id="{4335B222-B36D-4F38-B4A4-F8B7DEFB78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id="{1F0221F5-52F6-40B9-9DEA-94837495F6B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id="{C5E4006A-E948-480C-9D69-C1C6E807F41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83921</xdr:rowOff>
    </xdr:from>
    <xdr:to>
      <xdr:col>116</xdr:col>
      <xdr:colOff>114300</xdr:colOff>
      <xdr:row>40</xdr:row>
      <xdr:rowOff>14071</xdr:rowOff>
    </xdr:to>
    <xdr:sp macro="" textlink="">
      <xdr:nvSpPr>
        <xdr:cNvPr id="449" name="楕円 448">
          <a:extLst>
            <a:ext uri="{FF2B5EF4-FFF2-40B4-BE49-F238E27FC236}">
              <a16:creationId xmlns:a16="http://schemas.microsoft.com/office/drawing/2014/main" id="{DCA858F7-8539-472F-8430-50366A966D78}"/>
            </a:ext>
          </a:extLst>
        </xdr:cNvPr>
        <xdr:cNvSpPr/>
      </xdr:nvSpPr>
      <xdr:spPr>
        <a:xfrm>
          <a:off x="22110700" y="67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106798</xdr:rowOff>
    </xdr:from>
    <xdr:ext cx="469744" cy="259045"/>
    <xdr:sp macro="" textlink="">
      <xdr:nvSpPr>
        <xdr:cNvPr id="450" name="【認定こども園・幼稚園・保育所】&#10;一人当たり面積該当値テキスト">
          <a:extLst>
            <a:ext uri="{FF2B5EF4-FFF2-40B4-BE49-F238E27FC236}">
              <a16:creationId xmlns:a16="http://schemas.microsoft.com/office/drawing/2014/main" id="{A23513B4-7256-48C1-94B3-DF5B538E2A8F}"/>
            </a:ext>
          </a:extLst>
        </xdr:cNvPr>
        <xdr:cNvSpPr txBox="1"/>
      </xdr:nvSpPr>
      <xdr:spPr>
        <a:xfrm>
          <a:off x="22199600" y="662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95809</xdr:rowOff>
    </xdr:from>
    <xdr:to>
      <xdr:col>112</xdr:col>
      <xdr:colOff>38100</xdr:colOff>
      <xdr:row>40</xdr:row>
      <xdr:rowOff>25959</xdr:rowOff>
    </xdr:to>
    <xdr:sp macro="" textlink="">
      <xdr:nvSpPr>
        <xdr:cNvPr id="451" name="楕円 450">
          <a:extLst>
            <a:ext uri="{FF2B5EF4-FFF2-40B4-BE49-F238E27FC236}">
              <a16:creationId xmlns:a16="http://schemas.microsoft.com/office/drawing/2014/main" id="{C973C458-A688-46ED-B876-9489BDE1551B}"/>
            </a:ext>
          </a:extLst>
        </xdr:cNvPr>
        <xdr:cNvSpPr/>
      </xdr:nvSpPr>
      <xdr:spPr>
        <a:xfrm>
          <a:off x="21272500" y="678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134721</xdr:rowOff>
    </xdr:from>
    <xdr:to>
      <xdr:col>116</xdr:col>
      <xdr:colOff>63500</xdr:colOff>
      <xdr:row>39</xdr:row>
      <xdr:rowOff>146609</xdr:rowOff>
    </xdr:to>
    <xdr:cxnSp macro="">
      <xdr:nvCxnSpPr>
        <xdr:cNvPr id="452" name="直線コネクタ 451">
          <a:extLst>
            <a:ext uri="{FF2B5EF4-FFF2-40B4-BE49-F238E27FC236}">
              <a16:creationId xmlns:a16="http://schemas.microsoft.com/office/drawing/2014/main" id="{CF497485-0329-44AF-9DD8-54CC336F8306}"/>
            </a:ext>
          </a:extLst>
        </xdr:cNvPr>
        <xdr:cNvCxnSpPr/>
      </xdr:nvCxnSpPr>
      <xdr:spPr>
        <a:xfrm flipV="1">
          <a:off x="21323300" y="6821271"/>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101753</xdr:rowOff>
    </xdr:from>
    <xdr:to>
      <xdr:col>107</xdr:col>
      <xdr:colOff>101600</xdr:colOff>
      <xdr:row>40</xdr:row>
      <xdr:rowOff>31903</xdr:rowOff>
    </xdr:to>
    <xdr:sp macro="" textlink="">
      <xdr:nvSpPr>
        <xdr:cNvPr id="453" name="楕円 452">
          <a:extLst>
            <a:ext uri="{FF2B5EF4-FFF2-40B4-BE49-F238E27FC236}">
              <a16:creationId xmlns:a16="http://schemas.microsoft.com/office/drawing/2014/main" id="{D43E60D6-1FF2-409A-86A8-B304987625DF}"/>
            </a:ext>
          </a:extLst>
        </xdr:cNvPr>
        <xdr:cNvSpPr/>
      </xdr:nvSpPr>
      <xdr:spPr>
        <a:xfrm>
          <a:off x="20383500" y="678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146609</xdr:rowOff>
    </xdr:from>
    <xdr:to>
      <xdr:col>111</xdr:col>
      <xdr:colOff>177800</xdr:colOff>
      <xdr:row>39</xdr:row>
      <xdr:rowOff>152553</xdr:rowOff>
    </xdr:to>
    <xdr:cxnSp macro="">
      <xdr:nvCxnSpPr>
        <xdr:cNvPr id="454" name="直線コネクタ 453">
          <a:extLst>
            <a:ext uri="{FF2B5EF4-FFF2-40B4-BE49-F238E27FC236}">
              <a16:creationId xmlns:a16="http://schemas.microsoft.com/office/drawing/2014/main" id="{614F3D1D-0759-491E-83A6-0D44F92E253B}"/>
            </a:ext>
          </a:extLst>
        </xdr:cNvPr>
        <xdr:cNvCxnSpPr/>
      </xdr:nvCxnSpPr>
      <xdr:spPr>
        <a:xfrm flipV="1">
          <a:off x="20434300" y="683315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455" name="n_1aveValue【認定こども園・幼稚園・保育所】&#10;一人当たり面積">
          <a:extLst>
            <a:ext uri="{FF2B5EF4-FFF2-40B4-BE49-F238E27FC236}">
              <a16:creationId xmlns:a16="http://schemas.microsoft.com/office/drawing/2014/main" id="{FBC3B706-8E95-435E-B0FF-C4F4435E0BC6}"/>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456" name="n_2aveValue【認定こども園・幼稚園・保育所】&#10;一人当たり面積">
          <a:extLst>
            <a:ext uri="{FF2B5EF4-FFF2-40B4-BE49-F238E27FC236}">
              <a16:creationId xmlns:a16="http://schemas.microsoft.com/office/drawing/2014/main" id="{EB566B63-67A7-4110-B29D-736FC0484D2B}"/>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57" name="n_3aveValue【認定こども園・幼稚園・保育所】&#10;一人当たり面積">
          <a:extLst>
            <a:ext uri="{FF2B5EF4-FFF2-40B4-BE49-F238E27FC236}">
              <a16:creationId xmlns:a16="http://schemas.microsoft.com/office/drawing/2014/main" id="{34CAEE8D-B91F-4C35-A6FE-ADF535EC92B1}"/>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58" name="n_4aveValue【認定こども園・幼稚園・保育所】&#10;一人当たり面積">
          <a:extLst>
            <a:ext uri="{FF2B5EF4-FFF2-40B4-BE49-F238E27FC236}">
              <a16:creationId xmlns:a16="http://schemas.microsoft.com/office/drawing/2014/main" id="{3C3F7E78-B999-49D5-A07F-AB58CA2F40A5}"/>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42486</xdr:rowOff>
    </xdr:from>
    <xdr:ext cx="469744" cy="259045"/>
    <xdr:sp macro="" textlink="">
      <xdr:nvSpPr>
        <xdr:cNvPr id="459" name="n_1mainValue【認定こども園・幼稚園・保育所】&#10;一人当たり面積">
          <a:extLst>
            <a:ext uri="{FF2B5EF4-FFF2-40B4-BE49-F238E27FC236}">
              <a16:creationId xmlns:a16="http://schemas.microsoft.com/office/drawing/2014/main" id="{1E27922B-5A7F-4022-9BE1-A5C9EAAD3027}"/>
            </a:ext>
          </a:extLst>
        </xdr:cNvPr>
        <xdr:cNvSpPr txBox="1"/>
      </xdr:nvSpPr>
      <xdr:spPr>
        <a:xfrm>
          <a:off x="21075727" y="655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48430</xdr:rowOff>
    </xdr:from>
    <xdr:ext cx="469744" cy="259045"/>
    <xdr:sp macro="" textlink="">
      <xdr:nvSpPr>
        <xdr:cNvPr id="460" name="n_2mainValue【認定こども園・幼稚園・保育所】&#10;一人当たり面積">
          <a:extLst>
            <a:ext uri="{FF2B5EF4-FFF2-40B4-BE49-F238E27FC236}">
              <a16:creationId xmlns:a16="http://schemas.microsoft.com/office/drawing/2014/main" id="{B5D329A2-BE9C-4EB7-8F3A-5E36F3C5716E}"/>
            </a:ext>
          </a:extLst>
        </xdr:cNvPr>
        <xdr:cNvSpPr txBox="1"/>
      </xdr:nvSpPr>
      <xdr:spPr>
        <a:xfrm>
          <a:off x="20199427" y="65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1" name="正方形/長方形 460">
          <a:extLst>
            <a:ext uri="{FF2B5EF4-FFF2-40B4-BE49-F238E27FC236}">
              <a16:creationId xmlns:a16="http://schemas.microsoft.com/office/drawing/2014/main" id="{D3F3CC5F-E184-4F8E-9418-8338A1FB03A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2" name="正方形/長方形 461">
          <a:extLst>
            <a:ext uri="{FF2B5EF4-FFF2-40B4-BE49-F238E27FC236}">
              <a16:creationId xmlns:a16="http://schemas.microsoft.com/office/drawing/2014/main" id="{F520A308-65E6-4B30-8720-E4F2156568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3" name="正方形/長方形 462">
          <a:extLst>
            <a:ext uri="{FF2B5EF4-FFF2-40B4-BE49-F238E27FC236}">
              <a16:creationId xmlns:a16="http://schemas.microsoft.com/office/drawing/2014/main" id="{AA6B5FDB-D9E5-4E6A-9CD8-979AF17853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4" name="正方形/長方形 463">
          <a:extLst>
            <a:ext uri="{FF2B5EF4-FFF2-40B4-BE49-F238E27FC236}">
              <a16:creationId xmlns:a16="http://schemas.microsoft.com/office/drawing/2014/main" id="{868F7E4E-FC8F-43FE-A3C7-C5AC528F39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5" name="正方形/長方形 464">
          <a:extLst>
            <a:ext uri="{FF2B5EF4-FFF2-40B4-BE49-F238E27FC236}">
              <a16:creationId xmlns:a16="http://schemas.microsoft.com/office/drawing/2014/main" id="{7FD56B1B-F6FB-4985-8D06-83D5BE46B89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6" name="正方形/長方形 465">
          <a:extLst>
            <a:ext uri="{FF2B5EF4-FFF2-40B4-BE49-F238E27FC236}">
              <a16:creationId xmlns:a16="http://schemas.microsoft.com/office/drawing/2014/main" id="{A36BD534-AF0D-4AF3-B625-BBBEC679B8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7" name="正方形/長方形 466">
          <a:extLst>
            <a:ext uri="{FF2B5EF4-FFF2-40B4-BE49-F238E27FC236}">
              <a16:creationId xmlns:a16="http://schemas.microsoft.com/office/drawing/2014/main" id="{B2350E10-4101-4617-A0FF-6C2793B184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8" name="正方形/長方形 467">
          <a:extLst>
            <a:ext uri="{FF2B5EF4-FFF2-40B4-BE49-F238E27FC236}">
              <a16:creationId xmlns:a16="http://schemas.microsoft.com/office/drawing/2014/main" id="{BCFAB27C-C8FD-49D5-9EDF-2C60B51FB7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9" name="テキスト ボックス 468">
          <a:extLst>
            <a:ext uri="{FF2B5EF4-FFF2-40B4-BE49-F238E27FC236}">
              <a16:creationId xmlns:a16="http://schemas.microsoft.com/office/drawing/2014/main" id="{78774E6B-FD75-4B7B-B609-276333DCF25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0" name="直線コネクタ 469">
          <a:extLst>
            <a:ext uri="{FF2B5EF4-FFF2-40B4-BE49-F238E27FC236}">
              <a16:creationId xmlns:a16="http://schemas.microsoft.com/office/drawing/2014/main" id="{BF8EDC81-03B2-4D58-A565-58FCD566AE6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F108F158-2C02-42D0-99CD-C3ADCBAC09A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2" name="直線コネクタ 471">
          <a:extLst>
            <a:ext uri="{FF2B5EF4-FFF2-40B4-BE49-F238E27FC236}">
              <a16:creationId xmlns:a16="http://schemas.microsoft.com/office/drawing/2014/main" id="{AD16B551-341F-4F85-899E-98B5B139662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3E2302D5-D02B-4C4E-AE5E-2203D7D4082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4" name="直線コネクタ 473">
          <a:extLst>
            <a:ext uri="{FF2B5EF4-FFF2-40B4-BE49-F238E27FC236}">
              <a16:creationId xmlns:a16="http://schemas.microsoft.com/office/drawing/2014/main" id="{FC224F34-4E7A-44C7-99B7-B5FE8EAE32A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5" name="テキスト ボックス 474">
          <a:extLst>
            <a:ext uri="{FF2B5EF4-FFF2-40B4-BE49-F238E27FC236}">
              <a16:creationId xmlns:a16="http://schemas.microsoft.com/office/drawing/2014/main" id="{16F215A3-2B62-4C7F-81F7-1679A39932B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6" name="直線コネクタ 475">
          <a:extLst>
            <a:ext uri="{FF2B5EF4-FFF2-40B4-BE49-F238E27FC236}">
              <a16:creationId xmlns:a16="http://schemas.microsoft.com/office/drawing/2014/main" id="{E86D7F4F-CFA6-4FB4-ABE9-5DEFD8D4C89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7" name="テキスト ボックス 476">
          <a:extLst>
            <a:ext uri="{FF2B5EF4-FFF2-40B4-BE49-F238E27FC236}">
              <a16:creationId xmlns:a16="http://schemas.microsoft.com/office/drawing/2014/main" id="{1A6C136A-AAA5-4EEE-B651-9F2CD222CD9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8" name="直線コネクタ 477">
          <a:extLst>
            <a:ext uri="{FF2B5EF4-FFF2-40B4-BE49-F238E27FC236}">
              <a16:creationId xmlns:a16="http://schemas.microsoft.com/office/drawing/2014/main" id="{47DDF4E2-6CC1-44FF-8B81-4A7C78EA1F9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9" name="テキスト ボックス 478">
          <a:extLst>
            <a:ext uri="{FF2B5EF4-FFF2-40B4-BE49-F238E27FC236}">
              <a16:creationId xmlns:a16="http://schemas.microsoft.com/office/drawing/2014/main" id="{9A39A73D-6B18-468B-AE4F-A14E68BAE53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0" name="直線コネクタ 479">
          <a:extLst>
            <a:ext uri="{FF2B5EF4-FFF2-40B4-BE49-F238E27FC236}">
              <a16:creationId xmlns:a16="http://schemas.microsoft.com/office/drawing/2014/main" id="{ADC0BF75-DBC5-4370-8A70-B9CC1A1A424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1" name="テキスト ボックス 480">
          <a:extLst>
            <a:ext uri="{FF2B5EF4-FFF2-40B4-BE49-F238E27FC236}">
              <a16:creationId xmlns:a16="http://schemas.microsoft.com/office/drawing/2014/main" id="{3689FCAB-4EEE-4490-A13B-51F4F69F169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2" name="直線コネクタ 481">
          <a:extLst>
            <a:ext uri="{FF2B5EF4-FFF2-40B4-BE49-F238E27FC236}">
              <a16:creationId xmlns:a16="http://schemas.microsoft.com/office/drawing/2014/main" id="{72758E60-E500-4C70-AEAD-266A78BC8A9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83" name="テキスト ボックス 482">
          <a:extLst>
            <a:ext uri="{FF2B5EF4-FFF2-40B4-BE49-F238E27FC236}">
              <a16:creationId xmlns:a16="http://schemas.microsoft.com/office/drawing/2014/main" id="{B39F34D0-3522-4010-85A1-D4FE29626EA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a:extLst>
            <a:ext uri="{FF2B5EF4-FFF2-40B4-BE49-F238E27FC236}">
              <a16:creationId xmlns:a16="http://schemas.microsoft.com/office/drawing/2014/main" id="{EBFD75C9-038F-4D0D-9603-97109F2577D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5" name="【学校施設】&#10;有形固定資産減価償却率グラフ枠">
          <a:extLst>
            <a:ext uri="{FF2B5EF4-FFF2-40B4-BE49-F238E27FC236}">
              <a16:creationId xmlns:a16="http://schemas.microsoft.com/office/drawing/2014/main" id="{6C99910F-AB20-4982-872E-A8BF18433F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86" name="直線コネクタ 485">
          <a:extLst>
            <a:ext uri="{FF2B5EF4-FFF2-40B4-BE49-F238E27FC236}">
              <a16:creationId xmlns:a16="http://schemas.microsoft.com/office/drawing/2014/main" id="{6245FDC8-D673-47FF-A4CD-30CC63D44CB6}"/>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87" name="【学校施設】&#10;有形固定資産減価償却率最小値テキスト">
          <a:extLst>
            <a:ext uri="{FF2B5EF4-FFF2-40B4-BE49-F238E27FC236}">
              <a16:creationId xmlns:a16="http://schemas.microsoft.com/office/drawing/2014/main" id="{2EBE0F1B-95DD-407D-B501-1A6696B9E80A}"/>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88" name="直線コネクタ 487">
          <a:extLst>
            <a:ext uri="{FF2B5EF4-FFF2-40B4-BE49-F238E27FC236}">
              <a16:creationId xmlns:a16="http://schemas.microsoft.com/office/drawing/2014/main" id="{14F139C1-481E-4B70-A203-FB0A2D6714B4}"/>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89" name="【学校施設】&#10;有形固定資産減価償却率最大値テキスト">
          <a:extLst>
            <a:ext uri="{FF2B5EF4-FFF2-40B4-BE49-F238E27FC236}">
              <a16:creationId xmlns:a16="http://schemas.microsoft.com/office/drawing/2014/main" id="{C4295B9C-A4A7-4EC5-88EF-458FF0E8EBED}"/>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90" name="直線コネクタ 489">
          <a:extLst>
            <a:ext uri="{FF2B5EF4-FFF2-40B4-BE49-F238E27FC236}">
              <a16:creationId xmlns:a16="http://schemas.microsoft.com/office/drawing/2014/main" id="{A5FD1360-DE0C-4E12-90F5-057F7FF737C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91" name="【学校施設】&#10;有形固定資産減価償却率平均値テキスト">
          <a:extLst>
            <a:ext uri="{FF2B5EF4-FFF2-40B4-BE49-F238E27FC236}">
              <a16:creationId xmlns:a16="http://schemas.microsoft.com/office/drawing/2014/main" id="{1E469F82-993D-4FBF-868A-CBAFD6E29569}"/>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92" name="フローチャート: 判断 491">
          <a:extLst>
            <a:ext uri="{FF2B5EF4-FFF2-40B4-BE49-F238E27FC236}">
              <a16:creationId xmlns:a16="http://schemas.microsoft.com/office/drawing/2014/main" id="{9C84B5ED-5793-4270-BFFA-BBD45CF69BC2}"/>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93" name="フローチャート: 判断 492">
          <a:extLst>
            <a:ext uri="{FF2B5EF4-FFF2-40B4-BE49-F238E27FC236}">
              <a16:creationId xmlns:a16="http://schemas.microsoft.com/office/drawing/2014/main" id="{248284EA-0139-41D4-A9C2-34E070076CDD}"/>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94" name="フローチャート: 判断 493">
          <a:extLst>
            <a:ext uri="{FF2B5EF4-FFF2-40B4-BE49-F238E27FC236}">
              <a16:creationId xmlns:a16="http://schemas.microsoft.com/office/drawing/2014/main" id="{DD1D380B-BE25-44DD-87DA-A659F424A624}"/>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95" name="フローチャート: 判断 494">
          <a:extLst>
            <a:ext uri="{FF2B5EF4-FFF2-40B4-BE49-F238E27FC236}">
              <a16:creationId xmlns:a16="http://schemas.microsoft.com/office/drawing/2014/main" id="{F2716AB9-EC28-409B-9DBC-6BAF6FCDEB19}"/>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96" name="フローチャート: 判断 495">
          <a:extLst>
            <a:ext uri="{FF2B5EF4-FFF2-40B4-BE49-F238E27FC236}">
              <a16:creationId xmlns:a16="http://schemas.microsoft.com/office/drawing/2014/main" id="{2BD0F698-AB42-497F-B456-9ADA175B528C}"/>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E09F06A-D55E-4ADF-8D32-6292F7CCADC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AF89EC44-F92C-46F3-8E90-6E1CC2700D7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1A54801-E352-48CC-A18D-A9E67B5BFA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8B7FD56-546A-4BD3-A0BD-7F312B96F7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65DE302E-5F45-4C90-B0C3-D4B5097FC5E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96157</xdr:rowOff>
    </xdr:from>
    <xdr:to>
      <xdr:col>85</xdr:col>
      <xdr:colOff>177800</xdr:colOff>
      <xdr:row>64</xdr:row>
      <xdr:rowOff>26307</xdr:rowOff>
    </xdr:to>
    <xdr:sp macro="" textlink="">
      <xdr:nvSpPr>
        <xdr:cNvPr id="502" name="楕円 501">
          <a:extLst>
            <a:ext uri="{FF2B5EF4-FFF2-40B4-BE49-F238E27FC236}">
              <a16:creationId xmlns:a16="http://schemas.microsoft.com/office/drawing/2014/main" id="{78B6C6ED-A41C-422F-8410-4612E2A9B44E}"/>
            </a:ext>
          </a:extLst>
        </xdr:cNvPr>
        <xdr:cNvSpPr/>
      </xdr:nvSpPr>
      <xdr:spPr>
        <a:xfrm>
          <a:off x="16268700" y="1089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11084</xdr:rowOff>
    </xdr:from>
    <xdr:ext cx="405111" cy="259045"/>
    <xdr:sp macro="" textlink="">
      <xdr:nvSpPr>
        <xdr:cNvPr id="503" name="【学校施設】&#10;有形固定資産減価償却率該当値テキスト">
          <a:extLst>
            <a:ext uri="{FF2B5EF4-FFF2-40B4-BE49-F238E27FC236}">
              <a16:creationId xmlns:a16="http://schemas.microsoft.com/office/drawing/2014/main" id="{9B31B764-1705-4F9B-8E39-68F8E97CC9A6}"/>
            </a:ext>
          </a:extLst>
        </xdr:cNvPr>
        <xdr:cNvSpPr txBox="1"/>
      </xdr:nvSpPr>
      <xdr:spPr>
        <a:xfrm>
          <a:off x="16357600" y="1081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58601</xdr:rowOff>
    </xdr:from>
    <xdr:to>
      <xdr:col>81</xdr:col>
      <xdr:colOff>101600</xdr:colOff>
      <xdr:row>63</xdr:row>
      <xdr:rowOff>160201</xdr:rowOff>
    </xdr:to>
    <xdr:sp macro="" textlink="">
      <xdr:nvSpPr>
        <xdr:cNvPr id="504" name="楕円 503">
          <a:extLst>
            <a:ext uri="{FF2B5EF4-FFF2-40B4-BE49-F238E27FC236}">
              <a16:creationId xmlns:a16="http://schemas.microsoft.com/office/drawing/2014/main" id="{62D990DE-CB9A-48B5-AE6C-B26DC9991887}"/>
            </a:ext>
          </a:extLst>
        </xdr:cNvPr>
        <xdr:cNvSpPr/>
      </xdr:nvSpPr>
      <xdr:spPr>
        <a:xfrm>
          <a:off x="15430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109401</xdr:rowOff>
    </xdr:from>
    <xdr:to>
      <xdr:col>85</xdr:col>
      <xdr:colOff>127000</xdr:colOff>
      <xdr:row>63</xdr:row>
      <xdr:rowOff>146957</xdr:rowOff>
    </xdr:to>
    <xdr:cxnSp macro="">
      <xdr:nvCxnSpPr>
        <xdr:cNvPr id="505" name="直線コネクタ 504">
          <a:extLst>
            <a:ext uri="{FF2B5EF4-FFF2-40B4-BE49-F238E27FC236}">
              <a16:creationId xmlns:a16="http://schemas.microsoft.com/office/drawing/2014/main" id="{7824077A-1DBC-4D57-AB67-4C1BE89064A1}"/>
            </a:ext>
          </a:extLst>
        </xdr:cNvPr>
        <xdr:cNvCxnSpPr/>
      </xdr:nvCxnSpPr>
      <xdr:spPr>
        <a:xfrm>
          <a:off x="15481300" y="1091075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30843</xdr:rowOff>
    </xdr:from>
    <xdr:to>
      <xdr:col>76</xdr:col>
      <xdr:colOff>165100</xdr:colOff>
      <xdr:row>63</xdr:row>
      <xdr:rowOff>132443</xdr:rowOff>
    </xdr:to>
    <xdr:sp macro="" textlink="">
      <xdr:nvSpPr>
        <xdr:cNvPr id="506" name="楕円 505">
          <a:extLst>
            <a:ext uri="{FF2B5EF4-FFF2-40B4-BE49-F238E27FC236}">
              <a16:creationId xmlns:a16="http://schemas.microsoft.com/office/drawing/2014/main" id="{C385C7C9-8737-44FB-8E16-997100FFE562}"/>
            </a:ext>
          </a:extLst>
        </xdr:cNvPr>
        <xdr:cNvSpPr/>
      </xdr:nvSpPr>
      <xdr:spPr>
        <a:xfrm>
          <a:off x="14541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81643</xdr:rowOff>
    </xdr:from>
    <xdr:to>
      <xdr:col>81</xdr:col>
      <xdr:colOff>50800</xdr:colOff>
      <xdr:row>63</xdr:row>
      <xdr:rowOff>109401</xdr:rowOff>
    </xdr:to>
    <xdr:cxnSp macro="">
      <xdr:nvCxnSpPr>
        <xdr:cNvPr id="507" name="直線コネクタ 506">
          <a:extLst>
            <a:ext uri="{FF2B5EF4-FFF2-40B4-BE49-F238E27FC236}">
              <a16:creationId xmlns:a16="http://schemas.microsoft.com/office/drawing/2014/main" id="{746AD191-A701-45C0-830A-BE5CC1B50EA9}"/>
            </a:ext>
          </a:extLst>
        </xdr:cNvPr>
        <xdr:cNvCxnSpPr/>
      </xdr:nvCxnSpPr>
      <xdr:spPr>
        <a:xfrm>
          <a:off x="14592300" y="108829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08" name="n_1aveValue【学校施設】&#10;有形固定資産減価償却率">
          <a:extLst>
            <a:ext uri="{FF2B5EF4-FFF2-40B4-BE49-F238E27FC236}">
              <a16:creationId xmlns:a16="http://schemas.microsoft.com/office/drawing/2014/main" id="{E31064E4-1666-499F-8B73-B8A63714E34E}"/>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09" name="n_2aveValue【学校施設】&#10;有形固定資産減価償却率">
          <a:extLst>
            <a:ext uri="{FF2B5EF4-FFF2-40B4-BE49-F238E27FC236}">
              <a16:creationId xmlns:a16="http://schemas.microsoft.com/office/drawing/2014/main" id="{8074F93E-4505-4B78-8CC2-1473D14C8A77}"/>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10" name="n_3aveValue【学校施設】&#10;有形固定資産減価償却率">
          <a:extLst>
            <a:ext uri="{FF2B5EF4-FFF2-40B4-BE49-F238E27FC236}">
              <a16:creationId xmlns:a16="http://schemas.microsoft.com/office/drawing/2014/main" id="{EC7D12E5-D9C2-471C-9F21-ED58C702415C}"/>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11" name="n_4aveValue【学校施設】&#10;有形固定資産減価償却率">
          <a:extLst>
            <a:ext uri="{FF2B5EF4-FFF2-40B4-BE49-F238E27FC236}">
              <a16:creationId xmlns:a16="http://schemas.microsoft.com/office/drawing/2014/main" id="{DB60283B-E2F6-415D-B820-72F7F9A7F0C0}"/>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151328</xdr:rowOff>
    </xdr:from>
    <xdr:ext cx="405111" cy="259045"/>
    <xdr:sp macro="" textlink="">
      <xdr:nvSpPr>
        <xdr:cNvPr id="512" name="n_1mainValue【学校施設】&#10;有形固定資産減価償却率">
          <a:extLst>
            <a:ext uri="{FF2B5EF4-FFF2-40B4-BE49-F238E27FC236}">
              <a16:creationId xmlns:a16="http://schemas.microsoft.com/office/drawing/2014/main" id="{1B883415-D29B-4428-86A8-D30542050C2B}"/>
            </a:ext>
          </a:extLst>
        </xdr:cNvPr>
        <xdr:cNvSpPr txBox="1"/>
      </xdr:nvSpPr>
      <xdr:spPr>
        <a:xfrm>
          <a:off x="15266044" y="1095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123570</xdr:rowOff>
    </xdr:from>
    <xdr:ext cx="405111" cy="259045"/>
    <xdr:sp macro="" textlink="">
      <xdr:nvSpPr>
        <xdr:cNvPr id="513" name="n_2mainValue【学校施設】&#10;有形固定資産減価償却率">
          <a:extLst>
            <a:ext uri="{FF2B5EF4-FFF2-40B4-BE49-F238E27FC236}">
              <a16:creationId xmlns:a16="http://schemas.microsoft.com/office/drawing/2014/main" id="{1DA20CF5-F40A-4EF9-905E-478F64DAE9C3}"/>
            </a:ext>
          </a:extLst>
        </xdr:cNvPr>
        <xdr:cNvSpPr txBox="1"/>
      </xdr:nvSpPr>
      <xdr:spPr>
        <a:xfrm>
          <a:off x="14389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CCDA4546-6F5C-4B61-8BCC-8C301D4BE01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79685B87-6896-4F80-A22D-151FDB3CF7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9600379E-CDB3-4348-B83C-52DE20CE848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EC794BA2-C1A0-4B59-AF16-9985BA2D96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9ED752D6-38AB-4C46-B976-D143CE08AAD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0F0A057C-925F-486C-AE6C-B3660215665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883071B2-11A6-490E-9B6A-0A8DEB45F79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4DF7EBDF-F641-484C-AF7A-B392E19E18C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94E2B99B-80D3-4BDA-9D67-88340B36A8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F52CFDD0-2B95-462D-A1D6-E1351C158A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4" name="直線コネクタ 523">
          <a:extLst>
            <a:ext uri="{FF2B5EF4-FFF2-40B4-BE49-F238E27FC236}">
              <a16:creationId xmlns:a16="http://schemas.microsoft.com/office/drawing/2014/main" id="{370F4995-012F-4AA8-BD7C-423EB558B0E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5" name="テキスト ボックス 524">
          <a:extLst>
            <a:ext uri="{FF2B5EF4-FFF2-40B4-BE49-F238E27FC236}">
              <a16:creationId xmlns:a16="http://schemas.microsoft.com/office/drawing/2014/main" id="{90527C05-3936-4636-B81F-00322999F7B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6" name="直線コネクタ 525">
          <a:extLst>
            <a:ext uri="{FF2B5EF4-FFF2-40B4-BE49-F238E27FC236}">
              <a16:creationId xmlns:a16="http://schemas.microsoft.com/office/drawing/2014/main" id="{D61E52A5-74FB-4550-AC5E-49DB343ECFC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27" name="テキスト ボックス 526">
          <a:extLst>
            <a:ext uri="{FF2B5EF4-FFF2-40B4-BE49-F238E27FC236}">
              <a16:creationId xmlns:a16="http://schemas.microsoft.com/office/drawing/2014/main" id="{7EF6E7D0-B274-4F43-9064-8F5C1C813AA8}"/>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8" name="直線コネクタ 527">
          <a:extLst>
            <a:ext uri="{FF2B5EF4-FFF2-40B4-BE49-F238E27FC236}">
              <a16:creationId xmlns:a16="http://schemas.microsoft.com/office/drawing/2014/main" id="{D7687A56-1F1D-4A08-A187-957734439FB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29" name="テキスト ボックス 528">
          <a:extLst>
            <a:ext uri="{FF2B5EF4-FFF2-40B4-BE49-F238E27FC236}">
              <a16:creationId xmlns:a16="http://schemas.microsoft.com/office/drawing/2014/main" id="{07926195-4379-4F87-AC65-78A69480C6BB}"/>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0" name="直線コネクタ 529">
          <a:extLst>
            <a:ext uri="{FF2B5EF4-FFF2-40B4-BE49-F238E27FC236}">
              <a16:creationId xmlns:a16="http://schemas.microsoft.com/office/drawing/2014/main" id="{6242EDED-5B83-4F73-80A6-4DC22095917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31" name="テキスト ボックス 530">
          <a:extLst>
            <a:ext uri="{FF2B5EF4-FFF2-40B4-BE49-F238E27FC236}">
              <a16:creationId xmlns:a16="http://schemas.microsoft.com/office/drawing/2014/main" id="{A6B636AB-097A-45AD-892D-A2C235890B84}"/>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2" name="直線コネクタ 531">
          <a:extLst>
            <a:ext uri="{FF2B5EF4-FFF2-40B4-BE49-F238E27FC236}">
              <a16:creationId xmlns:a16="http://schemas.microsoft.com/office/drawing/2014/main" id="{316024E9-41FC-414F-B07E-C9534840BF9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33" name="テキスト ボックス 532">
          <a:extLst>
            <a:ext uri="{FF2B5EF4-FFF2-40B4-BE49-F238E27FC236}">
              <a16:creationId xmlns:a16="http://schemas.microsoft.com/office/drawing/2014/main" id="{E6BC0AB7-5870-465B-8563-821F2377225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4" name="【学校施設】&#10;一人当たり面積グラフ枠">
          <a:extLst>
            <a:ext uri="{FF2B5EF4-FFF2-40B4-BE49-F238E27FC236}">
              <a16:creationId xmlns:a16="http://schemas.microsoft.com/office/drawing/2014/main" id="{DFC219D1-3801-4DB9-ADF8-AE6A959DBA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35" name="直線コネクタ 534">
          <a:extLst>
            <a:ext uri="{FF2B5EF4-FFF2-40B4-BE49-F238E27FC236}">
              <a16:creationId xmlns:a16="http://schemas.microsoft.com/office/drawing/2014/main" id="{5E68A7FF-7DB5-44BD-9EA0-1134A767EF4F}"/>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36" name="【学校施設】&#10;一人当たり面積最小値テキスト">
          <a:extLst>
            <a:ext uri="{FF2B5EF4-FFF2-40B4-BE49-F238E27FC236}">
              <a16:creationId xmlns:a16="http://schemas.microsoft.com/office/drawing/2014/main" id="{405F24B1-B868-468A-B943-4CE363D42D6B}"/>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37" name="直線コネクタ 536">
          <a:extLst>
            <a:ext uri="{FF2B5EF4-FFF2-40B4-BE49-F238E27FC236}">
              <a16:creationId xmlns:a16="http://schemas.microsoft.com/office/drawing/2014/main" id="{9E600EEA-38C1-4CEE-A30D-2CC8C1613AE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38" name="【学校施設】&#10;一人当たり面積最大値テキスト">
          <a:extLst>
            <a:ext uri="{FF2B5EF4-FFF2-40B4-BE49-F238E27FC236}">
              <a16:creationId xmlns:a16="http://schemas.microsoft.com/office/drawing/2014/main" id="{9302FFE3-828C-4801-BBC3-EF0196B0A584}"/>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39" name="直線コネクタ 538">
          <a:extLst>
            <a:ext uri="{FF2B5EF4-FFF2-40B4-BE49-F238E27FC236}">
              <a16:creationId xmlns:a16="http://schemas.microsoft.com/office/drawing/2014/main" id="{ADC5E9F8-196E-473D-ACC1-8395FA61BB71}"/>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40" name="【学校施設】&#10;一人当たり面積平均値テキスト">
          <a:extLst>
            <a:ext uri="{FF2B5EF4-FFF2-40B4-BE49-F238E27FC236}">
              <a16:creationId xmlns:a16="http://schemas.microsoft.com/office/drawing/2014/main" id="{D219F088-6D0D-45CD-8CB1-C6994B183BE7}"/>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41" name="フローチャート: 判断 540">
          <a:extLst>
            <a:ext uri="{FF2B5EF4-FFF2-40B4-BE49-F238E27FC236}">
              <a16:creationId xmlns:a16="http://schemas.microsoft.com/office/drawing/2014/main" id="{766F5371-2C93-4EEE-BD0C-C95C0B15495B}"/>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42" name="フローチャート: 判断 541">
          <a:extLst>
            <a:ext uri="{FF2B5EF4-FFF2-40B4-BE49-F238E27FC236}">
              <a16:creationId xmlns:a16="http://schemas.microsoft.com/office/drawing/2014/main" id="{5D61A026-5481-4C78-A2C1-106977C197D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43" name="フローチャート: 判断 542">
          <a:extLst>
            <a:ext uri="{FF2B5EF4-FFF2-40B4-BE49-F238E27FC236}">
              <a16:creationId xmlns:a16="http://schemas.microsoft.com/office/drawing/2014/main" id="{646BE78A-1D2C-452B-9E66-AB1A8C66761D}"/>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44" name="フローチャート: 判断 543">
          <a:extLst>
            <a:ext uri="{FF2B5EF4-FFF2-40B4-BE49-F238E27FC236}">
              <a16:creationId xmlns:a16="http://schemas.microsoft.com/office/drawing/2014/main" id="{24C400ED-0CFE-4B76-9843-C8A6A3416993}"/>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45" name="フローチャート: 判断 544">
          <a:extLst>
            <a:ext uri="{FF2B5EF4-FFF2-40B4-BE49-F238E27FC236}">
              <a16:creationId xmlns:a16="http://schemas.microsoft.com/office/drawing/2014/main" id="{58FDE4F6-AC62-4ED0-B780-B155668591EF}"/>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8874983-D889-4FCD-9CFB-2FF4968341C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1EBE793-31C9-4761-9443-C2A9EA2787C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24B6EA3-2808-409C-8FD1-E9F21BBE159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EFA90D5-C037-41F6-A3CE-C88925940D6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F83B8E1-E3B3-45FF-8D32-D5AEE251C8A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110409</xdr:rowOff>
    </xdr:from>
    <xdr:to>
      <xdr:col>116</xdr:col>
      <xdr:colOff>114300</xdr:colOff>
      <xdr:row>61</xdr:row>
      <xdr:rowOff>40559</xdr:rowOff>
    </xdr:to>
    <xdr:sp macro="" textlink="">
      <xdr:nvSpPr>
        <xdr:cNvPr id="551" name="楕円 550">
          <a:extLst>
            <a:ext uri="{FF2B5EF4-FFF2-40B4-BE49-F238E27FC236}">
              <a16:creationId xmlns:a16="http://schemas.microsoft.com/office/drawing/2014/main" id="{752224F4-FEB6-4A16-B63A-A28667DA0C34}"/>
            </a:ext>
          </a:extLst>
        </xdr:cNvPr>
        <xdr:cNvSpPr/>
      </xdr:nvSpPr>
      <xdr:spPr>
        <a:xfrm>
          <a:off x="22110700" y="103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133286</xdr:rowOff>
    </xdr:from>
    <xdr:ext cx="534377" cy="259045"/>
    <xdr:sp macro="" textlink="">
      <xdr:nvSpPr>
        <xdr:cNvPr id="552" name="【学校施設】&#10;一人当たり面積該当値テキスト">
          <a:extLst>
            <a:ext uri="{FF2B5EF4-FFF2-40B4-BE49-F238E27FC236}">
              <a16:creationId xmlns:a16="http://schemas.microsoft.com/office/drawing/2014/main" id="{3F58D428-2D3E-416F-BAFA-ABB945BFD2D4}"/>
            </a:ext>
          </a:extLst>
        </xdr:cNvPr>
        <xdr:cNvSpPr txBox="1"/>
      </xdr:nvSpPr>
      <xdr:spPr>
        <a:xfrm>
          <a:off x="22199600" y="1024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128239</xdr:rowOff>
    </xdr:from>
    <xdr:to>
      <xdr:col>112</xdr:col>
      <xdr:colOff>38100</xdr:colOff>
      <xdr:row>61</xdr:row>
      <xdr:rowOff>58389</xdr:rowOff>
    </xdr:to>
    <xdr:sp macro="" textlink="">
      <xdr:nvSpPr>
        <xdr:cNvPr id="553" name="楕円 552">
          <a:extLst>
            <a:ext uri="{FF2B5EF4-FFF2-40B4-BE49-F238E27FC236}">
              <a16:creationId xmlns:a16="http://schemas.microsoft.com/office/drawing/2014/main" id="{EB6BB6FC-6FE3-4D20-A04C-FD4FCC34C7BB}"/>
            </a:ext>
          </a:extLst>
        </xdr:cNvPr>
        <xdr:cNvSpPr/>
      </xdr:nvSpPr>
      <xdr:spPr>
        <a:xfrm>
          <a:off x="21272500" y="1041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161209</xdr:rowOff>
    </xdr:from>
    <xdr:to>
      <xdr:col>116</xdr:col>
      <xdr:colOff>63500</xdr:colOff>
      <xdr:row>61</xdr:row>
      <xdr:rowOff>7589</xdr:rowOff>
    </xdr:to>
    <xdr:cxnSp macro="">
      <xdr:nvCxnSpPr>
        <xdr:cNvPr id="554" name="直線コネクタ 553">
          <a:extLst>
            <a:ext uri="{FF2B5EF4-FFF2-40B4-BE49-F238E27FC236}">
              <a16:creationId xmlns:a16="http://schemas.microsoft.com/office/drawing/2014/main" id="{795AF59D-A751-4439-9207-7AC4253630A7}"/>
            </a:ext>
          </a:extLst>
        </xdr:cNvPr>
        <xdr:cNvCxnSpPr/>
      </xdr:nvCxnSpPr>
      <xdr:spPr>
        <a:xfrm flipV="1">
          <a:off x="21323300" y="10448209"/>
          <a:ext cx="8382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137521</xdr:rowOff>
    </xdr:from>
    <xdr:to>
      <xdr:col>107</xdr:col>
      <xdr:colOff>101600</xdr:colOff>
      <xdr:row>61</xdr:row>
      <xdr:rowOff>67671</xdr:rowOff>
    </xdr:to>
    <xdr:sp macro="" textlink="">
      <xdr:nvSpPr>
        <xdr:cNvPr id="555" name="楕円 554">
          <a:extLst>
            <a:ext uri="{FF2B5EF4-FFF2-40B4-BE49-F238E27FC236}">
              <a16:creationId xmlns:a16="http://schemas.microsoft.com/office/drawing/2014/main" id="{FD142F2B-663C-48BA-A09F-EB51315D084F}"/>
            </a:ext>
          </a:extLst>
        </xdr:cNvPr>
        <xdr:cNvSpPr/>
      </xdr:nvSpPr>
      <xdr:spPr>
        <a:xfrm>
          <a:off x="20383500" y="104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7589</xdr:rowOff>
    </xdr:from>
    <xdr:to>
      <xdr:col>111</xdr:col>
      <xdr:colOff>177800</xdr:colOff>
      <xdr:row>61</xdr:row>
      <xdr:rowOff>16871</xdr:rowOff>
    </xdr:to>
    <xdr:cxnSp macro="">
      <xdr:nvCxnSpPr>
        <xdr:cNvPr id="556" name="直線コネクタ 555">
          <a:extLst>
            <a:ext uri="{FF2B5EF4-FFF2-40B4-BE49-F238E27FC236}">
              <a16:creationId xmlns:a16="http://schemas.microsoft.com/office/drawing/2014/main" id="{97CD69D1-6A35-4DF5-9140-B1C59987904A}"/>
            </a:ext>
          </a:extLst>
        </xdr:cNvPr>
        <xdr:cNvCxnSpPr/>
      </xdr:nvCxnSpPr>
      <xdr:spPr>
        <a:xfrm flipV="1">
          <a:off x="20434300" y="10466039"/>
          <a:ext cx="889000" cy="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57" name="n_1aveValue【学校施設】&#10;一人当たり面積">
          <a:extLst>
            <a:ext uri="{FF2B5EF4-FFF2-40B4-BE49-F238E27FC236}">
              <a16:creationId xmlns:a16="http://schemas.microsoft.com/office/drawing/2014/main" id="{C3A8AFB6-576B-425E-BC8A-703B4BD4CCEE}"/>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58" name="n_2aveValue【学校施設】&#10;一人当たり面積">
          <a:extLst>
            <a:ext uri="{FF2B5EF4-FFF2-40B4-BE49-F238E27FC236}">
              <a16:creationId xmlns:a16="http://schemas.microsoft.com/office/drawing/2014/main" id="{7B3256E4-4CAE-468F-824A-2C8210A0A287}"/>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59" name="n_3aveValue【学校施設】&#10;一人当たり面積">
          <a:extLst>
            <a:ext uri="{FF2B5EF4-FFF2-40B4-BE49-F238E27FC236}">
              <a16:creationId xmlns:a16="http://schemas.microsoft.com/office/drawing/2014/main" id="{B384C709-55C3-4357-AFCE-078775775923}"/>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60" name="n_4aveValue【学校施設】&#10;一人当たり面積">
          <a:extLst>
            <a:ext uri="{FF2B5EF4-FFF2-40B4-BE49-F238E27FC236}">
              <a16:creationId xmlns:a16="http://schemas.microsoft.com/office/drawing/2014/main" id="{57F405D0-C922-427F-8072-9FE22B404434}"/>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59</xdr:row>
      <xdr:rowOff>74916</xdr:rowOff>
    </xdr:from>
    <xdr:ext cx="534377" cy="259045"/>
    <xdr:sp macro="" textlink="">
      <xdr:nvSpPr>
        <xdr:cNvPr id="561" name="n_1mainValue【学校施設】&#10;一人当たり面積">
          <a:extLst>
            <a:ext uri="{FF2B5EF4-FFF2-40B4-BE49-F238E27FC236}">
              <a16:creationId xmlns:a16="http://schemas.microsoft.com/office/drawing/2014/main" id="{403F5DEE-4803-4FF3-A9CE-D3D6524A50DA}"/>
            </a:ext>
          </a:extLst>
        </xdr:cNvPr>
        <xdr:cNvSpPr txBox="1"/>
      </xdr:nvSpPr>
      <xdr:spPr>
        <a:xfrm>
          <a:off x="21043411" y="1019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59</xdr:row>
      <xdr:rowOff>84198</xdr:rowOff>
    </xdr:from>
    <xdr:ext cx="534377" cy="259045"/>
    <xdr:sp macro="" textlink="">
      <xdr:nvSpPr>
        <xdr:cNvPr id="562" name="n_2mainValue【学校施設】&#10;一人当たり面積">
          <a:extLst>
            <a:ext uri="{FF2B5EF4-FFF2-40B4-BE49-F238E27FC236}">
              <a16:creationId xmlns:a16="http://schemas.microsoft.com/office/drawing/2014/main" id="{184ED187-6504-4CEC-929E-D5BAD4E601CA}"/>
            </a:ext>
          </a:extLst>
        </xdr:cNvPr>
        <xdr:cNvSpPr txBox="1"/>
      </xdr:nvSpPr>
      <xdr:spPr>
        <a:xfrm>
          <a:off x="20167111" y="1019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id="{21EA5C03-2F64-434D-B301-F3224A1DBBC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id="{4AAAD87F-C5F4-489A-A244-B1B8689FDA2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id="{1F2A2706-997D-4A21-A7EF-AA0B31CD00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id="{96F84660-CEB8-4241-B3A5-DE213E23D49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id="{6F641C6E-4F66-450B-85C9-CF1F84D3EA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id="{A988D686-5CAC-4D6E-AA27-1D6458CD95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id="{67B39689-64AA-45B6-BD41-FBA44A3FE7D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id="{EAE76F9B-B21F-400E-BBD6-F1441E83462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a16="http://schemas.microsoft.com/office/drawing/2014/main" id="{20AFDABF-7B32-4ADF-8200-0DED961DBF1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a16="http://schemas.microsoft.com/office/drawing/2014/main" id="{4944DAF8-71A2-4AFA-868A-6064A60F3B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a16="http://schemas.microsoft.com/office/drawing/2014/main" id="{36764861-4D9E-404A-AB25-101A98C4701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a16="http://schemas.microsoft.com/office/drawing/2014/main" id="{9DD70D2D-7F6C-4F12-B6B9-D04202EC6B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a16="http://schemas.microsoft.com/office/drawing/2014/main" id="{4D71C8D5-FA02-46CD-8C50-8FDCCAD6C6C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a16="http://schemas.microsoft.com/office/drawing/2014/main" id="{171F0F25-5127-4E08-BBFC-39D579690D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a16="http://schemas.microsoft.com/office/drawing/2014/main" id="{7DB14D0D-8CAB-4A3F-BDBB-72A6BF7E2C8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a16="http://schemas.microsoft.com/office/drawing/2014/main" id="{EFB3DF67-91A2-4B5A-A355-7EB6F1882E9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9" name="正方形/長方形 578">
          <a:extLst>
            <a:ext uri="{FF2B5EF4-FFF2-40B4-BE49-F238E27FC236}">
              <a16:creationId xmlns:a16="http://schemas.microsoft.com/office/drawing/2014/main" id="{C88FD698-C5AA-4CD8-9181-384CDA289B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0" name="正方形/長方形 579">
          <a:extLst>
            <a:ext uri="{FF2B5EF4-FFF2-40B4-BE49-F238E27FC236}">
              <a16:creationId xmlns:a16="http://schemas.microsoft.com/office/drawing/2014/main" id="{A25B12CB-626C-4A96-B28B-B0C0742422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1" name="正方形/長方形 580">
          <a:extLst>
            <a:ext uri="{FF2B5EF4-FFF2-40B4-BE49-F238E27FC236}">
              <a16:creationId xmlns:a16="http://schemas.microsoft.com/office/drawing/2014/main" id="{CE0CCEA8-FC68-4CC3-84BF-D4D4C94EF0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2" name="正方形/長方形 581">
          <a:extLst>
            <a:ext uri="{FF2B5EF4-FFF2-40B4-BE49-F238E27FC236}">
              <a16:creationId xmlns:a16="http://schemas.microsoft.com/office/drawing/2014/main" id="{E4B66037-924D-4F16-91F6-D9FA040970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3" name="正方形/長方形 582">
          <a:extLst>
            <a:ext uri="{FF2B5EF4-FFF2-40B4-BE49-F238E27FC236}">
              <a16:creationId xmlns:a16="http://schemas.microsoft.com/office/drawing/2014/main" id="{01578D00-589B-4F01-A453-1957450147F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4" name="正方形/長方形 583">
          <a:extLst>
            <a:ext uri="{FF2B5EF4-FFF2-40B4-BE49-F238E27FC236}">
              <a16:creationId xmlns:a16="http://schemas.microsoft.com/office/drawing/2014/main" id="{63EBCD63-5A90-4DEB-A753-B1E4A8411A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5" name="正方形/長方形 584">
          <a:extLst>
            <a:ext uri="{FF2B5EF4-FFF2-40B4-BE49-F238E27FC236}">
              <a16:creationId xmlns:a16="http://schemas.microsoft.com/office/drawing/2014/main" id="{9B99AADE-D79D-40AA-8078-85F2BC46E91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6" name="正方形/長方形 585">
          <a:extLst>
            <a:ext uri="{FF2B5EF4-FFF2-40B4-BE49-F238E27FC236}">
              <a16:creationId xmlns:a16="http://schemas.microsoft.com/office/drawing/2014/main" id="{F02A0851-B3A0-4A93-86DD-461D51DD52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7" name="テキスト ボックス 586">
          <a:extLst>
            <a:ext uri="{FF2B5EF4-FFF2-40B4-BE49-F238E27FC236}">
              <a16:creationId xmlns:a16="http://schemas.microsoft.com/office/drawing/2014/main" id="{1135AF2E-D10D-4F14-BED8-24499B54FE1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8" name="直線コネクタ 587">
          <a:extLst>
            <a:ext uri="{FF2B5EF4-FFF2-40B4-BE49-F238E27FC236}">
              <a16:creationId xmlns:a16="http://schemas.microsoft.com/office/drawing/2014/main" id="{3B7C5F1B-9D9F-4D39-8464-67FAD70B66B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89" name="テキスト ボックス 588">
          <a:extLst>
            <a:ext uri="{FF2B5EF4-FFF2-40B4-BE49-F238E27FC236}">
              <a16:creationId xmlns:a16="http://schemas.microsoft.com/office/drawing/2014/main" id="{54BDD7DF-761B-4259-949B-D47823B7385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90" name="直線コネクタ 589">
          <a:extLst>
            <a:ext uri="{FF2B5EF4-FFF2-40B4-BE49-F238E27FC236}">
              <a16:creationId xmlns:a16="http://schemas.microsoft.com/office/drawing/2014/main" id="{89F66438-0812-4CFA-8BA3-9F83200486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91" name="テキスト ボックス 590">
          <a:extLst>
            <a:ext uri="{FF2B5EF4-FFF2-40B4-BE49-F238E27FC236}">
              <a16:creationId xmlns:a16="http://schemas.microsoft.com/office/drawing/2014/main" id="{B5B20F64-47A2-42CB-B24F-046F525332C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2" name="直線コネクタ 591">
          <a:extLst>
            <a:ext uri="{FF2B5EF4-FFF2-40B4-BE49-F238E27FC236}">
              <a16:creationId xmlns:a16="http://schemas.microsoft.com/office/drawing/2014/main" id="{BF0D5310-10F1-48BB-AB6F-8D9284A709C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3" name="テキスト ボックス 592">
          <a:extLst>
            <a:ext uri="{FF2B5EF4-FFF2-40B4-BE49-F238E27FC236}">
              <a16:creationId xmlns:a16="http://schemas.microsoft.com/office/drawing/2014/main" id="{965120C5-3FE8-44A1-9813-46ED3CDDE15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4" name="直線コネクタ 593">
          <a:extLst>
            <a:ext uri="{FF2B5EF4-FFF2-40B4-BE49-F238E27FC236}">
              <a16:creationId xmlns:a16="http://schemas.microsoft.com/office/drawing/2014/main" id="{812C4D3C-57FD-43E8-91FB-167F5D075B8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5" name="テキスト ボックス 594">
          <a:extLst>
            <a:ext uri="{FF2B5EF4-FFF2-40B4-BE49-F238E27FC236}">
              <a16:creationId xmlns:a16="http://schemas.microsoft.com/office/drawing/2014/main" id="{EFF23055-4519-410B-B45E-ED16E0D7E87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6" name="直線コネクタ 595">
          <a:extLst>
            <a:ext uri="{FF2B5EF4-FFF2-40B4-BE49-F238E27FC236}">
              <a16:creationId xmlns:a16="http://schemas.microsoft.com/office/drawing/2014/main" id="{449E573D-4B03-4DDA-94D5-7587D6842A2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7" name="テキスト ボックス 596">
          <a:extLst>
            <a:ext uri="{FF2B5EF4-FFF2-40B4-BE49-F238E27FC236}">
              <a16:creationId xmlns:a16="http://schemas.microsoft.com/office/drawing/2014/main" id="{67FE5564-8A68-416D-95DD-9310291A0C7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8" name="直線コネクタ 597">
          <a:extLst>
            <a:ext uri="{FF2B5EF4-FFF2-40B4-BE49-F238E27FC236}">
              <a16:creationId xmlns:a16="http://schemas.microsoft.com/office/drawing/2014/main" id="{E3DBB5B3-4BC8-42D7-8FA0-6628A858CEC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99" name="テキスト ボックス 598">
          <a:extLst>
            <a:ext uri="{FF2B5EF4-FFF2-40B4-BE49-F238E27FC236}">
              <a16:creationId xmlns:a16="http://schemas.microsoft.com/office/drawing/2014/main" id="{2C19D7CE-F578-461A-9004-2B1E6EF1B4D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0" name="直線コネクタ 599">
          <a:extLst>
            <a:ext uri="{FF2B5EF4-FFF2-40B4-BE49-F238E27FC236}">
              <a16:creationId xmlns:a16="http://schemas.microsoft.com/office/drawing/2014/main" id="{3ABCF302-4B7A-4494-92CA-B67E72E30C8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01" name="テキスト ボックス 600">
          <a:extLst>
            <a:ext uri="{FF2B5EF4-FFF2-40B4-BE49-F238E27FC236}">
              <a16:creationId xmlns:a16="http://schemas.microsoft.com/office/drawing/2014/main" id="{E8DC69D9-C210-4240-BA17-1A6743B9F66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2" name="直線コネクタ 601">
          <a:extLst>
            <a:ext uri="{FF2B5EF4-FFF2-40B4-BE49-F238E27FC236}">
              <a16:creationId xmlns:a16="http://schemas.microsoft.com/office/drawing/2014/main" id="{C2F0E2FA-F26F-4019-94FC-2CE4C4977D6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3" name="【公民館】&#10;有形固定資産減価償却率グラフ枠">
          <a:extLst>
            <a:ext uri="{FF2B5EF4-FFF2-40B4-BE49-F238E27FC236}">
              <a16:creationId xmlns:a16="http://schemas.microsoft.com/office/drawing/2014/main" id="{EB175688-3632-43CD-900D-32B6582BF7C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04" name="直線コネクタ 603">
          <a:extLst>
            <a:ext uri="{FF2B5EF4-FFF2-40B4-BE49-F238E27FC236}">
              <a16:creationId xmlns:a16="http://schemas.microsoft.com/office/drawing/2014/main" id="{CFE4048F-7B13-4959-9C59-F31B8AAF18F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05" name="【公民館】&#10;有形固定資産減価償却率最小値テキスト">
          <a:extLst>
            <a:ext uri="{FF2B5EF4-FFF2-40B4-BE49-F238E27FC236}">
              <a16:creationId xmlns:a16="http://schemas.microsoft.com/office/drawing/2014/main" id="{A13F65A0-DFAA-4F96-9FAE-54EA9343D51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06" name="直線コネクタ 605">
          <a:extLst>
            <a:ext uri="{FF2B5EF4-FFF2-40B4-BE49-F238E27FC236}">
              <a16:creationId xmlns:a16="http://schemas.microsoft.com/office/drawing/2014/main" id="{13E542AB-5D42-458A-8CF3-1004D6A8BAD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07" name="【公民館】&#10;有形固定資産減価償却率最大値テキスト">
          <a:extLst>
            <a:ext uri="{FF2B5EF4-FFF2-40B4-BE49-F238E27FC236}">
              <a16:creationId xmlns:a16="http://schemas.microsoft.com/office/drawing/2014/main" id="{93A8FE67-1F5C-4CF7-9A4F-BA4755AA66C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08" name="直線コネクタ 607">
          <a:extLst>
            <a:ext uri="{FF2B5EF4-FFF2-40B4-BE49-F238E27FC236}">
              <a16:creationId xmlns:a16="http://schemas.microsoft.com/office/drawing/2014/main" id="{EBDE1DD8-C2A1-4C28-8F8E-C5F9B1EED508}"/>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09" name="【公民館】&#10;有形固定資産減価償却率平均値テキスト">
          <a:extLst>
            <a:ext uri="{FF2B5EF4-FFF2-40B4-BE49-F238E27FC236}">
              <a16:creationId xmlns:a16="http://schemas.microsoft.com/office/drawing/2014/main" id="{A34E64DA-50BF-4B46-9D7D-A62D6CAFF697}"/>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10" name="フローチャート: 判断 609">
          <a:extLst>
            <a:ext uri="{FF2B5EF4-FFF2-40B4-BE49-F238E27FC236}">
              <a16:creationId xmlns:a16="http://schemas.microsoft.com/office/drawing/2014/main" id="{2F12352E-986E-4C36-A6FD-367E21A8C303}"/>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11" name="フローチャート: 判断 610">
          <a:extLst>
            <a:ext uri="{FF2B5EF4-FFF2-40B4-BE49-F238E27FC236}">
              <a16:creationId xmlns:a16="http://schemas.microsoft.com/office/drawing/2014/main" id="{B94175E7-B12A-4903-93D0-7A5B34CD1568}"/>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12" name="フローチャート: 判断 611">
          <a:extLst>
            <a:ext uri="{FF2B5EF4-FFF2-40B4-BE49-F238E27FC236}">
              <a16:creationId xmlns:a16="http://schemas.microsoft.com/office/drawing/2014/main" id="{B4F3ACEB-EE91-4F45-9140-A53B43A0B226}"/>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13" name="フローチャート: 判断 612">
          <a:extLst>
            <a:ext uri="{FF2B5EF4-FFF2-40B4-BE49-F238E27FC236}">
              <a16:creationId xmlns:a16="http://schemas.microsoft.com/office/drawing/2014/main" id="{DFC4113B-607F-4060-B709-3E9ACA99C2C1}"/>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14" name="フローチャート: 判断 613">
          <a:extLst>
            <a:ext uri="{FF2B5EF4-FFF2-40B4-BE49-F238E27FC236}">
              <a16:creationId xmlns:a16="http://schemas.microsoft.com/office/drawing/2014/main" id="{4288C014-575C-4FAA-8C51-DBD709E6B45C}"/>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303F7A20-9367-4486-A490-39568A8FE3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44633276-41F0-4B63-AD0A-50D2681E4E6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8AF8F020-F9B8-4E0F-AE9E-40165B1CB2B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E34BC035-CDCD-45A1-AC3B-89C1CAF8B5D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9482DC99-CFFE-4B44-84E6-8A4339940E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113574</xdr:rowOff>
    </xdr:from>
    <xdr:to>
      <xdr:col>85</xdr:col>
      <xdr:colOff>177800</xdr:colOff>
      <xdr:row>108</xdr:row>
      <xdr:rowOff>43724</xdr:rowOff>
    </xdr:to>
    <xdr:sp macro="" textlink="">
      <xdr:nvSpPr>
        <xdr:cNvPr id="620" name="楕円 619">
          <a:extLst>
            <a:ext uri="{FF2B5EF4-FFF2-40B4-BE49-F238E27FC236}">
              <a16:creationId xmlns:a16="http://schemas.microsoft.com/office/drawing/2014/main" id="{2B7A9998-F543-4E53-8EC5-CF0B97D5EF62}"/>
            </a:ext>
          </a:extLst>
        </xdr:cNvPr>
        <xdr:cNvSpPr/>
      </xdr:nvSpPr>
      <xdr:spPr>
        <a:xfrm>
          <a:off x="162687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92001</xdr:rowOff>
    </xdr:from>
    <xdr:ext cx="405111" cy="259045"/>
    <xdr:sp macro="" textlink="">
      <xdr:nvSpPr>
        <xdr:cNvPr id="621" name="【公民館】&#10;有形固定資産減価償却率該当値テキスト">
          <a:extLst>
            <a:ext uri="{FF2B5EF4-FFF2-40B4-BE49-F238E27FC236}">
              <a16:creationId xmlns:a16="http://schemas.microsoft.com/office/drawing/2014/main" id="{4EB29036-88BB-4F7E-BC26-A7280E9527B0}"/>
            </a:ext>
          </a:extLst>
        </xdr:cNvPr>
        <xdr:cNvSpPr txBox="1"/>
      </xdr:nvSpPr>
      <xdr:spPr>
        <a:xfrm>
          <a:off x="16357600"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133169</xdr:rowOff>
    </xdr:from>
    <xdr:to>
      <xdr:col>81</xdr:col>
      <xdr:colOff>101600</xdr:colOff>
      <xdr:row>109</xdr:row>
      <xdr:rowOff>63319</xdr:rowOff>
    </xdr:to>
    <xdr:sp macro="" textlink="">
      <xdr:nvSpPr>
        <xdr:cNvPr id="622" name="楕円 621">
          <a:extLst>
            <a:ext uri="{FF2B5EF4-FFF2-40B4-BE49-F238E27FC236}">
              <a16:creationId xmlns:a16="http://schemas.microsoft.com/office/drawing/2014/main" id="{2228624A-8080-48ED-9887-4004506B7620}"/>
            </a:ext>
          </a:extLst>
        </xdr:cNvPr>
        <xdr:cNvSpPr/>
      </xdr:nvSpPr>
      <xdr:spPr>
        <a:xfrm>
          <a:off x="15430500" y="1864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164374</xdr:rowOff>
    </xdr:from>
    <xdr:to>
      <xdr:col>85</xdr:col>
      <xdr:colOff>127000</xdr:colOff>
      <xdr:row>109</xdr:row>
      <xdr:rowOff>12519</xdr:rowOff>
    </xdr:to>
    <xdr:cxnSp macro="">
      <xdr:nvCxnSpPr>
        <xdr:cNvPr id="623" name="直線コネクタ 622">
          <a:extLst>
            <a:ext uri="{FF2B5EF4-FFF2-40B4-BE49-F238E27FC236}">
              <a16:creationId xmlns:a16="http://schemas.microsoft.com/office/drawing/2014/main" id="{49AEE365-15EC-43F3-9980-4988C87C35BA}"/>
            </a:ext>
          </a:extLst>
        </xdr:cNvPr>
        <xdr:cNvCxnSpPr/>
      </xdr:nvCxnSpPr>
      <xdr:spPr>
        <a:xfrm flipV="1">
          <a:off x="15481300" y="18509524"/>
          <a:ext cx="838200" cy="19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108676</xdr:rowOff>
    </xdr:from>
    <xdr:to>
      <xdr:col>76</xdr:col>
      <xdr:colOff>165100</xdr:colOff>
      <xdr:row>109</xdr:row>
      <xdr:rowOff>38826</xdr:rowOff>
    </xdr:to>
    <xdr:sp macro="" textlink="">
      <xdr:nvSpPr>
        <xdr:cNvPr id="624" name="楕円 623">
          <a:extLst>
            <a:ext uri="{FF2B5EF4-FFF2-40B4-BE49-F238E27FC236}">
              <a16:creationId xmlns:a16="http://schemas.microsoft.com/office/drawing/2014/main" id="{D62923F7-4B49-4C36-8028-E22FE1E189C9}"/>
            </a:ext>
          </a:extLst>
        </xdr:cNvPr>
        <xdr:cNvSpPr/>
      </xdr:nvSpPr>
      <xdr:spPr>
        <a:xfrm>
          <a:off x="14541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159476</xdr:rowOff>
    </xdr:from>
    <xdr:to>
      <xdr:col>81</xdr:col>
      <xdr:colOff>50800</xdr:colOff>
      <xdr:row>109</xdr:row>
      <xdr:rowOff>12519</xdr:rowOff>
    </xdr:to>
    <xdr:cxnSp macro="">
      <xdr:nvCxnSpPr>
        <xdr:cNvPr id="625" name="直線コネクタ 624">
          <a:extLst>
            <a:ext uri="{FF2B5EF4-FFF2-40B4-BE49-F238E27FC236}">
              <a16:creationId xmlns:a16="http://schemas.microsoft.com/office/drawing/2014/main" id="{C87154BA-0C85-4700-BDC4-09FE6C1E09B3}"/>
            </a:ext>
          </a:extLst>
        </xdr:cNvPr>
        <xdr:cNvCxnSpPr/>
      </xdr:nvCxnSpPr>
      <xdr:spPr>
        <a:xfrm>
          <a:off x="14592300" y="186760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26" name="n_1aveValue【公民館】&#10;有形固定資産減価償却率">
          <a:extLst>
            <a:ext uri="{FF2B5EF4-FFF2-40B4-BE49-F238E27FC236}">
              <a16:creationId xmlns:a16="http://schemas.microsoft.com/office/drawing/2014/main" id="{780C40E8-384C-43DD-88F4-D16E14E064DC}"/>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27" name="n_2aveValue【公民館】&#10;有形固定資産減価償却率">
          <a:extLst>
            <a:ext uri="{FF2B5EF4-FFF2-40B4-BE49-F238E27FC236}">
              <a16:creationId xmlns:a16="http://schemas.microsoft.com/office/drawing/2014/main" id="{3417B88A-4F72-4343-A573-E4EE5ED3BF78}"/>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28" name="n_3aveValue【公民館】&#10;有形固定資産減価償却率">
          <a:extLst>
            <a:ext uri="{FF2B5EF4-FFF2-40B4-BE49-F238E27FC236}">
              <a16:creationId xmlns:a16="http://schemas.microsoft.com/office/drawing/2014/main" id="{EE7FA1F6-EDF8-480F-A91A-3FC44C255CDE}"/>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29" name="n_4aveValue【公民館】&#10;有形固定資産減価償却率">
          <a:extLst>
            <a:ext uri="{FF2B5EF4-FFF2-40B4-BE49-F238E27FC236}">
              <a16:creationId xmlns:a16="http://schemas.microsoft.com/office/drawing/2014/main" id="{BA504B33-3A5E-4E67-8B0F-921234BC4E79}"/>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54446</xdr:rowOff>
    </xdr:from>
    <xdr:ext cx="405111" cy="259045"/>
    <xdr:sp macro="" textlink="">
      <xdr:nvSpPr>
        <xdr:cNvPr id="630" name="n_1mainValue【公民館】&#10;有形固定資産減価償却率">
          <a:extLst>
            <a:ext uri="{FF2B5EF4-FFF2-40B4-BE49-F238E27FC236}">
              <a16:creationId xmlns:a16="http://schemas.microsoft.com/office/drawing/2014/main" id="{A7C2887E-EA9E-41D3-A0A8-472B08F17AEB}"/>
            </a:ext>
          </a:extLst>
        </xdr:cNvPr>
        <xdr:cNvSpPr txBox="1"/>
      </xdr:nvSpPr>
      <xdr:spPr>
        <a:xfrm>
          <a:off x="15266044" y="1874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29953</xdr:rowOff>
    </xdr:from>
    <xdr:ext cx="405111" cy="259045"/>
    <xdr:sp macro="" textlink="">
      <xdr:nvSpPr>
        <xdr:cNvPr id="631" name="n_2mainValue【公民館】&#10;有形固定資産減価償却率">
          <a:extLst>
            <a:ext uri="{FF2B5EF4-FFF2-40B4-BE49-F238E27FC236}">
              <a16:creationId xmlns:a16="http://schemas.microsoft.com/office/drawing/2014/main" id="{51158BCF-7BAB-4F2A-ADFA-5BE4526322D7}"/>
            </a:ext>
          </a:extLst>
        </xdr:cNvPr>
        <xdr:cNvSpPr txBox="1"/>
      </xdr:nvSpPr>
      <xdr:spPr>
        <a:xfrm>
          <a:off x="14389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2" name="正方形/長方形 631">
          <a:extLst>
            <a:ext uri="{FF2B5EF4-FFF2-40B4-BE49-F238E27FC236}">
              <a16:creationId xmlns:a16="http://schemas.microsoft.com/office/drawing/2014/main" id="{1772D1B4-722E-4D16-84A4-5A65804F93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3" name="正方形/長方形 632">
          <a:extLst>
            <a:ext uri="{FF2B5EF4-FFF2-40B4-BE49-F238E27FC236}">
              <a16:creationId xmlns:a16="http://schemas.microsoft.com/office/drawing/2014/main" id="{FF2F2C3D-8D5E-44D9-90BE-5F291E3447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4" name="正方形/長方形 633">
          <a:extLst>
            <a:ext uri="{FF2B5EF4-FFF2-40B4-BE49-F238E27FC236}">
              <a16:creationId xmlns:a16="http://schemas.microsoft.com/office/drawing/2014/main" id="{20D12EC1-56F2-41C4-BA2B-D1122D957C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5" name="正方形/長方形 634">
          <a:extLst>
            <a:ext uri="{FF2B5EF4-FFF2-40B4-BE49-F238E27FC236}">
              <a16:creationId xmlns:a16="http://schemas.microsoft.com/office/drawing/2014/main" id="{77BE70B2-CE3D-4EE2-8D76-74AF49282A8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6" name="正方形/長方形 635">
          <a:extLst>
            <a:ext uri="{FF2B5EF4-FFF2-40B4-BE49-F238E27FC236}">
              <a16:creationId xmlns:a16="http://schemas.microsoft.com/office/drawing/2014/main" id="{A4F6648B-EBA6-4001-ABC9-35531DE7EFA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7" name="正方形/長方形 636">
          <a:extLst>
            <a:ext uri="{FF2B5EF4-FFF2-40B4-BE49-F238E27FC236}">
              <a16:creationId xmlns:a16="http://schemas.microsoft.com/office/drawing/2014/main" id="{6E78E434-497E-49DD-BC00-1A1B126139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8" name="正方形/長方形 637">
          <a:extLst>
            <a:ext uri="{FF2B5EF4-FFF2-40B4-BE49-F238E27FC236}">
              <a16:creationId xmlns:a16="http://schemas.microsoft.com/office/drawing/2014/main" id="{10CD520A-E90E-4EF7-A61D-F0E4F115A2A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9" name="正方形/長方形 638">
          <a:extLst>
            <a:ext uri="{FF2B5EF4-FFF2-40B4-BE49-F238E27FC236}">
              <a16:creationId xmlns:a16="http://schemas.microsoft.com/office/drawing/2014/main" id="{4BEC0E95-46F8-446C-847E-C82ACDD998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0" name="テキスト ボックス 639">
          <a:extLst>
            <a:ext uri="{FF2B5EF4-FFF2-40B4-BE49-F238E27FC236}">
              <a16:creationId xmlns:a16="http://schemas.microsoft.com/office/drawing/2014/main" id="{FB759DBF-AC5D-4244-9938-1AC18495031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1" name="直線コネクタ 640">
          <a:extLst>
            <a:ext uri="{FF2B5EF4-FFF2-40B4-BE49-F238E27FC236}">
              <a16:creationId xmlns:a16="http://schemas.microsoft.com/office/drawing/2014/main" id="{585212A0-9EEB-4DD0-B832-44A4897C6A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42" name="直線コネクタ 641">
          <a:extLst>
            <a:ext uri="{FF2B5EF4-FFF2-40B4-BE49-F238E27FC236}">
              <a16:creationId xmlns:a16="http://schemas.microsoft.com/office/drawing/2014/main" id="{13E874D3-173F-499F-B80E-631A5A45C01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43" name="テキスト ボックス 642">
          <a:extLst>
            <a:ext uri="{FF2B5EF4-FFF2-40B4-BE49-F238E27FC236}">
              <a16:creationId xmlns:a16="http://schemas.microsoft.com/office/drawing/2014/main" id="{11A3D146-B685-46C9-A5EB-C57DA0B141C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44" name="直線コネクタ 643">
          <a:extLst>
            <a:ext uri="{FF2B5EF4-FFF2-40B4-BE49-F238E27FC236}">
              <a16:creationId xmlns:a16="http://schemas.microsoft.com/office/drawing/2014/main" id="{C351D430-3CFA-4B33-A9CE-6E3D9DAEBD4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5" name="テキスト ボックス 644">
          <a:extLst>
            <a:ext uri="{FF2B5EF4-FFF2-40B4-BE49-F238E27FC236}">
              <a16:creationId xmlns:a16="http://schemas.microsoft.com/office/drawing/2014/main" id="{F65F739D-2D8F-43D9-BE96-B5FC2FDC606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6" name="直線コネクタ 645">
          <a:extLst>
            <a:ext uri="{FF2B5EF4-FFF2-40B4-BE49-F238E27FC236}">
              <a16:creationId xmlns:a16="http://schemas.microsoft.com/office/drawing/2014/main" id="{9A275334-E05B-442C-A16E-F478E8C5D7F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47" name="テキスト ボックス 646">
          <a:extLst>
            <a:ext uri="{FF2B5EF4-FFF2-40B4-BE49-F238E27FC236}">
              <a16:creationId xmlns:a16="http://schemas.microsoft.com/office/drawing/2014/main" id="{7A300972-60A4-4737-A201-F9980EE0C8C3}"/>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48" name="直線コネクタ 647">
          <a:extLst>
            <a:ext uri="{FF2B5EF4-FFF2-40B4-BE49-F238E27FC236}">
              <a16:creationId xmlns:a16="http://schemas.microsoft.com/office/drawing/2014/main" id="{897994B5-2A27-4310-8074-9D57CAB7978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49" name="テキスト ボックス 648">
          <a:extLst>
            <a:ext uri="{FF2B5EF4-FFF2-40B4-BE49-F238E27FC236}">
              <a16:creationId xmlns:a16="http://schemas.microsoft.com/office/drawing/2014/main" id="{D0DC7133-D5F8-4AE6-BC7A-94F93E226FFD}"/>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50" name="直線コネクタ 649">
          <a:extLst>
            <a:ext uri="{FF2B5EF4-FFF2-40B4-BE49-F238E27FC236}">
              <a16:creationId xmlns:a16="http://schemas.microsoft.com/office/drawing/2014/main" id="{0BFA3307-FB10-40BE-9788-872DFB42715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51" name="テキスト ボックス 650">
          <a:extLst>
            <a:ext uri="{FF2B5EF4-FFF2-40B4-BE49-F238E27FC236}">
              <a16:creationId xmlns:a16="http://schemas.microsoft.com/office/drawing/2014/main" id="{3098A912-C6AA-4E8A-94FC-937BA4B8BDB3}"/>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2" name="直線コネクタ 651">
          <a:extLst>
            <a:ext uri="{FF2B5EF4-FFF2-40B4-BE49-F238E27FC236}">
              <a16:creationId xmlns:a16="http://schemas.microsoft.com/office/drawing/2014/main" id="{AF8DA79E-D532-4C4E-9B96-786E2F655C9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53" name="テキスト ボックス 652">
          <a:extLst>
            <a:ext uri="{FF2B5EF4-FFF2-40B4-BE49-F238E27FC236}">
              <a16:creationId xmlns:a16="http://schemas.microsoft.com/office/drawing/2014/main" id="{D7CA72F5-5352-476C-B995-51A375415E0B}"/>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4" name="【公民館】&#10;一人当たり面積グラフ枠">
          <a:extLst>
            <a:ext uri="{FF2B5EF4-FFF2-40B4-BE49-F238E27FC236}">
              <a16:creationId xmlns:a16="http://schemas.microsoft.com/office/drawing/2014/main" id="{F2468A69-F393-4545-93E8-59E314D1C23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55" name="直線コネクタ 654">
          <a:extLst>
            <a:ext uri="{FF2B5EF4-FFF2-40B4-BE49-F238E27FC236}">
              <a16:creationId xmlns:a16="http://schemas.microsoft.com/office/drawing/2014/main" id="{CCDD7F33-E347-4DEC-A5E0-EF30ECDDCC7A}"/>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56" name="【公民館】&#10;一人当たり面積最小値テキスト">
          <a:extLst>
            <a:ext uri="{FF2B5EF4-FFF2-40B4-BE49-F238E27FC236}">
              <a16:creationId xmlns:a16="http://schemas.microsoft.com/office/drawing/2014/main" id="{F9845633-399D-4D2C-A1F6-D69C7068A64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57" name="直線コネクタ 656">
          <a:extLst>
            <a:ext uri="{FF2B5EF4-FFF2-40B4-BE49-F238E27FC236}">
              <a16:creationId xmlns:a16="http://schemas.microsoft.com/office/drawing/2014/main" id="{50D1E8CA-C10E-4DB5-AC75-4D536E4644D7}"/>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58" name="【公民館】&#10;一人当たり面積最大値テキスト">
          <a:extLst>
            <a:ext uri="{FF2B5EF4-FFF2-40B4-BE49-F238E27FC236}">
              <a16:creationId xmlns:a16="http://schemas.microsoft.com/office/drawing/2014/main" id="{F5ED8D09-BCA7-4B70-9FC8-5A79A6A8EECD}"/>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59" name="直線コネクタ 658">
          <a:extLst>
            <a:ext uri="{FF2B5EF4-FFF2-40B4-BE49-F238E27FC236}">
              <a16:creationId xmlns:a16="http://schemas.microsoft.com/office/drawing/2014/main" id="{462A71C0-0A30-4C3C-934E-AF89E9C54E3B}"/>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660" name="【公民館】&#10;一人当たり面積平均値テキスト">
          <a:extLst>
            <a:ext uri="{FF2B5EF4-FFF2-40B4-BE49-F238E27FC236}">
              <a16:creationId xmlns:a16="http://schemas.microsoft.com/office/drawing/2014/main" id="{71FB1246-6290-451E-A52E-7BEDD3D8C816}"/>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61" name="フローチャート: 判断 660">
          <a:extLst>
            <a:ext uri="{FF2B5EF4-FFF2-40B4-BE49-F238E27FC236}">
              <a16:creationId xmlns:a16="http://schemas.microsoft.com/office/drawing/2014/main" id="{C1F82CC5-BC01-4978-97E2-379BFDFC5761}"/>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62" name="フローチャート: 判断 661">
          <a:extLst>
            <a:ext uri="{FF2B5EF4-FFF2-40B4-BE49-F238E27FC236}">
              <a16:creationId xmlns:a16="http://schemas.microsoft.com/office/drawing/2014/main" id="{A594A465-26C6-4AAC-BEC8-C2882DE4D29C}"/>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63" name="フローチャート: 判断 662">
          <a:extLst>
            <a:ext uri="{FF2B5EF4-FFF2-40B4-BE49-F238E27FC236}">
              <a16:creationId xmlns:a16="http://schemas.microsoft.com/office/drawing/2014/main" id="{37C693C1-75FC-44D6-B567-A5809F0A1853}"/>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64" name="フローチャート: 判断 663">
          <a:extLst>
            <a:ext uri="{FF2B5EF4-FFF2-40B4-BE49-F238E27FC236}">
              <a16:creationId xmlns:a16="http://schemas.microsoft.com/office/drawing/2014/main" id="{AA518CE7-D2FB-4B39-86FE-C19A3E86A0A2}"/>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65" name="フローチャート: 判断 664">
          <a:extLst>
            <a:ext uri="{FF2B5EF4-FFF2-40B4-BE49-F238E27FC236}">
              <a16:creationId xmlns:a16="http://schemas.microsoft.com/office/drawing/2014/main" id="{2BF768E7-DA33-42CC-97F9-6A788698187F}"/>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9121C956-D3BC-43B8-83CF-BEBC8AC962C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83445032-75CA-4757-AE19-0C77BB51431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6621CCF9-FC69-4AF3-85A0-09D55A38219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4C61C7B5-13C5-454F-A44C-95851154627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31A9EEC-D0E1-4D06-8F7B-DA1C1E65119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114021</xdr:rowOff>
    </xdr:from>
    <xdr:to>
      <xdr:col>116</xdr:col>
      <xdr:colOff>114300</xdr:colOff>
      <xdr:row>108</xdr:row>
      <xdr:rowOff>44171</xdr:rowOff>
    </xdr:to>
    <xdr:sp macro="" textlink="">
      <xdr:nvSpPr>
        <xdr:cNvPr id="671" name="楕円 670">
          <a:extLst>
            <a:ext uri="{FF2B5EF4-FFF2-40B4-BE49-F238E27FC236}">
              <a16:creationId xmlns:a16="http://schemas.microsoft.com/office/drawing/2014/main" id="{B717DF6C-48D8-4645-B4A5-9A1C8F50E411}"/>
            </a:ext>
          </a:extLst>
        </xdr:cNvPr>
        <xdr:cNvSpPr/>
      </xdr:nvSpPr>
      <xdr:spPr>
        <a:xfrm>
          <a:off x="22110700" y="1845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136898</xdr:rowOff>
    </xdr:from>
    <xdr:ext cx="469744" cy="259045"/>
    <xdr:sp macro="" textlink="">
      <xdr:nvSpPr>
        <xdr:cNvPr id="672" name="【公民館】&#10;一人当たり面積該当値テキスト">
          <a:extLst>
            <a:ext uri="{FF2B5EF4-FFF2-40B4-BE49-F238E27FC236}">
              <a16:creationId xmlns:a16="http://schemas.microsoft.com/office/drawing/2014/main" id="{284BEAAA-C717-4F1A-B073-91DC8B4F8E6D}"/>
            </a:ext>
          </a:extLst>
        </xdr:cNvPr>
        <xdr:cNvSpPr txBox="1"/>
      </xdr:nvSpPr>
      <xdr:spPr>
        <a:xfrm>
          <a:off x="22199600" y="1831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119507</xdr:rowOff>
    </xdr:from>
    <xdr:to>
      <xdr:col>112</xdr:col>
      <xdr:colOff>38100</xdr:colOff>
      <xdr:row>108</xdr:row>
      <xdr:rowOff>49657</xdr:rowOff>
    </xdr:to>
    <xdr:sp macro="" textlink="">
      <xdr:nvSpPr>
        <xdr:cNvPr id="673" name="楕円 672">
          <a:extLst>
            <a:ext uri="{FF2B5EF4-FFF2-40B4-BE49-F238E27FC236}">
              <a16:creationId xmlns:a16="http://schemas.microsoft.com/office/drawing/2014/main" id="{4E3A8C57-8FC9-4521-A014-742CAA26CC4F}"/>
            </a:ext>
          </a:extLst>
        </xdr:cNvPr>
        <xdr:cNvSpPr/>
      </xdr:nvSpPr>
      <xdr:spPr>
        <a:xfrm>
          <a:off x="21272500" y="184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164821</xdr:rowOff>
    </xdr:from>
    <xdr:to>
      <xdr:col>116</xdr:col>
      <xdr:colOff>63500</xdr:colOff>
      <xdr:row>107</xdr:row>
      <xdr:rowOff>170307</xdr:rowOff>
    </xdr:to>
    <xdr:cxnSp macro="">
      <xdr:nvCxnSpPr>
        <xdr:cNvPr id="674" name="直線コネクタ 673">
          <a:extLst>
            <a:ext uri="{FF2B5EF4-FFF2-40B4-BE49-F238E27FC236}">
              <a16:creationId xmlns:a16="http://schemas.microsoft.com/office/drawing/2014/main" id="{0F39464E-39FF-4C66-800B-B986C7A7FF2E}"/>
            </a:ext>
          </a:extLst>
        </xdr:cNvPr>
        <xdr:cNvCxnSpPr/>
      </xdr:nvCxnSpPr>
      <xdr:spPr>
        <a:xfrm flipV="1">
          <a:off x="21323300" y="18509971"/>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122250</xdr:rowOff>
    </xdr:from>
    <xdr:to>
      <xdr:col>107</xdr:col>
      <xdr:colOff>101600</xdr:colOff>
      <xdr:row>108</xdr:row>
      <xdr:rowOff>52400</xdr:rowOff>
    </xdr:to>
    <xdr:sp macro="" textlink="">
      <xdr:nvSpPr>
        <xdr:cNvPr id="675" name="楕円 674">
          <a:extLst>
            <a:ext uri="{FF2B5EF4-FFF2-40B4-BE49-F238E27FC236}">
              <a16:creationId xmlns:a16="http://schemas.microsoft.com/office/drawing/2014/main" id="{DABB16FC-8F10-4725-A9D3-C173CB87780D}"/>
            </a:ext>
          </a:extLst>
        </xdr:cNvPr>
        <xdr:cNvSpPr/>
      </xdr:nvSpPr>
      <xdr:spPr>
        <a:xfrm>
          <a:off x="20383500" y="184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170307</xdr:rowOff>
    </xdr:from>
    <xdr:to>
      <xdr:col>111</xdr:col>
      <xdr:colOff>177800</xdr:colOff>
      <xdr:row>108</xdr:row>
      <xdr:rowOff>1600</xdr:rowOff>
    </xdr:to>
    <xdr:cxnSp macro="">
      <xdr:nvCxnSpPr>
        <xdr:cNvPr id="676" name="直線コネクタ 675">
          <a:extLst>
            <a:ext uri="{FF2B5EF4-FFF2-40B4-BE49-F238E27FC236}">
              <a16:creationId xmlns:a16="http://schemas.microsoft.com/office/drawing/2014/main" id="{1C108EE9-91B9-44C7-9BA7-0F93330C1FA1}"/>
            </a:ext>
          </a:extLst>
        </xdr:cNvPr>
        <xdr:cNvCxnSpPr/>
      </xdr:nvCxnSpPr>
      <xdr:spPr>
        <a:xfrm flipV="1">
          <a:off x="20434300" y="185154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677" name="n_1aveValue【公民館】&#10;一人当たり面積">
          <a:extLst>
            <a:ext uri="{FF2B5EF4-FFF2-40B4-BE49-F238E27FC236}">
              <a16:creationId xmlns:a16="http://schemas.microsoft.com/office/drawing/2014/main" id="{61590C13-E92E-4EFF-9893-5E43D43ADF94}"/>
            </a:ext>
          </a:extLst>
        </xdr:cNvPr>
        <xdr:cNvSpPr txBox="1"/>
      </xdr:nvSpPr>
      <xdr:spPr>
        <a:xfrm>
          <a:off x="21075727" y="186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678" name="n_2aveValue【公民館】&#10;一人当たり面積">
          <a:extLst>
            <a:ext uri="{FF2B5EF4-FFF2-40B4-BE49-F238E27FC236}">
              <a16:creationId xmlns:a16="http://schemas.microsoft.com/office/drawing/2014/main" id="{EA1619AF-0679-46DA-BB63-358842E6D25C}"/>
            </a:ext>
          </a:extLst>
        </xdr:cNvPr>
        <xdr:cNvSpPr txBox="1"/>
      </xdr:nvSpPr>
      <xdr:spPr>
        <a:xfrm>
          <a:off x="20199427" y="186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79" name="n_3aveValue【公民館】&#10;一人当たり面積">
          <a:extLst>
            <a:ext uri="{FF2B5EF4-FFF2-40B4-BE49-F238E27FC236}">
              <a16:creationId xmlns:a16="http://schemas.microsoft.com/office/drawing/2014/main" id="{E5A15BEF-B662-4597-823F-F676424ECCC9}"/>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80" name="n_4aveValue【公民館】&#10;一人当たり面積">
          <a:extLst>
            <a:ext uri="{FF2B5EF4-FFF2-40B4-BE49-F238E27FC236}">
              <a16:creationId xmlns:a16="http://schemas.microsoft.com/office/drawing/2014/main" id="{8FA8962B-320D-496B-AA57-30D7D3E602AE}"/>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66184</xdr:rowOff>
    </xdr:from>
    <xdr:ext cx="469744" cy="259045"/>
    <xdr:sp macro="" textlink="">
      <xdr:nvSpPr>
        <xdr:cNvPr id="681" name="n_1mainValue【公民館】&#10;一人当たり面積">
          <a:extLst>
            <a:ext uri="{FF2B5EF4-FFF2-40B4-BE49-F238E27FC236}">
              <a16:creationId xmlns:a16="http://schemas.microsoft.com/office/drawing/2014/main" id="{A80E73A8-326E-441D-B414-8378C047572F}"/>
            </a:ext>
          </a:extLst>
        </xdr:cNvPr>
        <xdr:cNvSpPr txBox="1"/>
      </xdr:nvSpPr>
      <xdr:spPr>
        <a:xfrm>
          <a:off x="21075727" y="1823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68927</xdr:rowOff>
    </xdr:from>
    <xdr:ext cx="469744" cy="259045"/>
    <xdr:sp macro="" textlink="">
      <xdr:nvSpPr>
        <xdr:cNvPr id="682" name="n_2mainValue【公民館】&#10;一人当たり面積">
          <a:extLst>
            <a:ext uri="{FF2B5EF4-FFF2-40B4-BE49-F238E27FC236}">
              <a16:creationId xmlns:a16="http://schemas.microsoft.com/office/drawing/2014/main" id="{7420ACB2-5051-403C-8A43-FFD4387D46D8}"/>
            </a:ext>
          </a:extLst>
        </xdr:cNvPr>
        <xdr:cNvSpPr txBox="1"/>
      </xdr:nvSpPr>
      <xdr:spPr>
        <a:xfrm>
          <a:off x="20199427" y="182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3" name="正方形/長方形 682">
          <a:extLst>
            <a:ext uri="{FF2B5EF4-FFF2-40B4-BE49-F238E27FC236}">
              <a16:creationId xmlns:a16="http://schemas.microsoft.com/office/drawing/2014/main" id="{9B637944-8C64-4CC8-8532-C708615A75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4" name="正方形/長方形 683">
          <a:extLst>
            <a:ext uri="{FF2B5EF4-FFF2-40B4-BE49-F238E27FC236}">
              <a16:creationId xmlns:a16="http://schemas.microsoft.com/office/drawing/2014/main" id="{1E0697CC-2B13-410B-BA00-6CD35E0DBC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5" name="テキスト ボックス 684">
          <a:extLst>
            <a:ext uri="{FF2B5EF4-FFF2-40B4-BE49-F238E27FC236}">
              <a16:creationId xmlns:a16="http://schemas.microsoft.com/office/drawing/2014/main" id="{D32625D7-C17D-4895-B7A2-33D1495FA03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有形固定資産減価償却率は、漁港、保育所、公営住宅を除くすべてにおいて、類似団体の平均より高い数値となっている。 特に、学校施設、公民館については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耐用年数に近いため、</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今後は公共施設等総合管理計画に基づき適切な整備を行っていく必要がある。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漁港については、平成</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年度以降、継続して釜谷漁港における防波堤等の機能保全工事を行っており、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保育所については、平成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年に診療所および通所介護センターと併設の福祉複合施設として建設されたことで、有形固定資産減価償却率は類似団体平均値より低い数値となっている。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また、公営住宅について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年度に村営住宅を新たに建築したこと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により類似団体を下回っているが、一部の建物については床等の修繕が必要な状態にあるため、計画的修繕に取り組んでいく。</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E89973-BB37-4CEA-A9E0-8A63DBDCF8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6BD28E-2B85-4542-85A0-2E29DEBE191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EF4A2A-0F78-476F-935B-2318472A67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1C5758-5593-420D-840D-87C70A36D7A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新潟県粟島浦村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403A07-8CEB-4630-8A98-168DB40543C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F60678-D7E0-4454-A629-7DC59A21C1F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E29595-B9A1-43D1-BCB3-1D4BD547B2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6C8978-0449-4842-BA5A-585FFF6419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FF5B91-B281-495A-85CB-8515ED80FF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F9C7B7-D1FD-4606-A040-13715FC04A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
309
9.78
1,788,098
1,525,923
252,555
545,524
1,404,025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C54DB9B-78C3-40C7-BF23-DE26D214AA6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E35726-7FC0-4A93-A156-23FD5F6EDA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DB9FAF-5617-4635-9CD5-1B090BEF95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790351-423E-468C-99E3-E725C545D5B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8A6262-9658-4F1C-AE62-52F7833894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CFFF2C0-DF6A-4233-B945-701D2FC4ACA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9A09A3-6588-4718-B7CD-96B3E7F132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DEFC40-AD2F-41D1-B300-DB8A96B7D2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8CFAF8-FD4F-4DA5-A69C-A810D2F4C2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A9CB86-18AE-4206-ABEE-832580A0FA0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55140B-D364-4107-A13D-EBD0031363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CA1018-32B6-4E4B-BEDA-2EF20A43A5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63EAA4-A8D4-4C9E-9B2F-875F81A158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62A265-2FF6-475E-BE17-2B4371EBECE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BFCA07-D1AA-4084-A23F-6271954071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F3F684-B9D8-4CF0-B534-4090D9BD5D3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921493-268E-4CE4-8AAB-37525B0FBC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5B87B2-BEA9-4963-9600-36C740CDF2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30E470-B7C2-4BEB-B163-BF03BE2EC1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4B5719-5735-4EC5-8422-15C37CA540F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C28A0B-8215-425B-90F9-ADFB56F0DF6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5DE0DA-E4A1-4F89-A3E3-A5D76085C6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26DEB5-264C-47C2-8E69-87ABF4BE0CC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680A12-3FDE-48B3-8D2A-AFC9E12A76F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431998-BD8D-4AF4-86EF-348F4C57B6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EB05E8-D6D4-4695-B090-73CE79BC6F3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80BACE-0954-4E2D-A5F8-7986FD2B9A2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64EFF0-DF52-4E30-9B3F-CB3EEF1985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9B2CD4-87BC-4039-8079-2EA7C2FC003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07758B0-8CA7-4519-9461-04B927E6E5A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E28779E-B807-454D-B876-B5A95E1A84D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BDEDA11-3C42-4E8D-BE9F-101133E7750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B9B78AF-E6CC-4949-86CE-1C394D4C38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7E16D49-3707-4E00-AA38-C566C1BDBF0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A6B5675-10ED-4494-9A21-C27EBFD6E38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9A08BCF-3938-4707-90B1-182D432163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500327D-DDD8-426E-9219-0347CC55E83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3BBAC7F-A651-47C0-8C86-6F69A4F8639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111BAA9-7726-496C-80D3-FAB6174771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9B7F410-467F-46F7-9310-DE566723F12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BCA6552-1C79-4966-BB17-08891C701EA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24A2524-8282-4F34-B927-16B8D298AA1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F4D6ADB-306E-417B-8EA7-93C2C0D3919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46E13A7-C971-48A6-B081-022543DEC61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33F7EEE-779F-4247-A8AF-F76A997C1BB2}"/>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9E45C5B1-C6AA-49A1-AC0E-A02CC7344FB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BEDEB691-3D19-4D7B-9F33-C17138AE32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8CB3F0B2-E207-405A-AD7D-1468F9F6E6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226A0137-39F3-4C86-B423-322A682F304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D87DE5F4-B0A5-4161-A406-1E9F3F59060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D0C4EA98-9B23-4B79-A5B5-6BBC2748DC7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4E5FCA4F-1870-46DB-B80D-6C2C65D53B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F64B6791-EB7E-47BE-8F69-211F8504A92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682D7DA6-3B6F-4FC8-85C4-48C8ACF8F1F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9F6A9942-F1C6-4920-A5F1-924DF6E19A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B22D7F71-FE34-42DC-B71C-954F51ED7A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576B3524-9CC9-4EDF-A376-079B42EBE7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A04AE710-7748-4E38-8154-7A06CA31302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BDF2699D-4C6A-4022-9233-8C56A98F82E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9072768F-616D-47C9-BA79-2886F52EE7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F0BCCBA9-C5C9-4549-AAE5-145BDFA8CE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FAC70E30-ED97-42D6-A074-64279AA4209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623EF900-A43D-4A26-8D3D-38A00B817FE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E3926CB2-ED50-43FB-88C9-23F68DAAED9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F635ED2D-F4C8-4FBF-8501-C5FD486AB17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FE28FA12-C2FB-44F4-ACEE-9B2020A57F5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24B97C1C-BE2A-4EEC-8900-333FEC2EC1A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DEEFF965-ABAF-4577-AA18-CDC15FFB522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ADE88ED9-ED1D-4181-89AB-EE7884BC8C4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961B9586-DB6F-4362-B58F-703C653BBF2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1C095680-D958-4282-8C29-AFAE7B40D5E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6336BC48-7B70-4DCB-855D-703249998A3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1532DC97-3836-4A36-9268-0ED3503C263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D16152AD-AD03-45DC-B81C-76AFDE5A824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2CCAB966-C345-40C7-BC54-F5E5C641D95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E1D46FB3-D822-48CB-B753-EA3517CF435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505AE421-2A2C-4511-B71D-944CA6CC67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BD6D2F79-968E-47A4-9340-27B9E0FC101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9A670FEE-BDD8-49C3-A953-E4DFA0B4AD5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A81C1A92-06EB-4C1A-A281-6E7DAF08A62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83C2AB30-9F32-4D72-8E7A-82BC10BFEDA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93" name="【福祉施設】&#10;有形固定資産減価償却率最大値テキスト">
          <a:extLst>
            <a:ext uri="{FF2B5EF4-FFF2-40B4-BE49-F238E27FC236}">
              <a16:creationId xmlns:a16="http://schemas.microsoft.com/office/drawing/2014/main" id="{6D8AF4AD-2E05-4388-B286-F420CF8DCD2E}"/>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94" name="直線コネクタ 93">
          <a:extLst>
            <a:ext uri="{FF2B5EF4-FFF2-40B4-BE49-F238E27FC236}">
              <a16:creationId xmlns:a16="http://schemas.microsoft.com/office/drawing/2014/main" id="{AD655975-64BE-4B39-9523-911E509A51D5}"/>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95" name="【福祉施設】&#10;有形固定資産減価償却率平均値テキスト">
          <a:extLst>
            <a:ext uri="{FF2B5EF4-FFF2-40B4-BE49-F238E27FC236}">
              <a16:creationId xmlns:a16="http://schemas.microsoft.com/office/drawing/2014/main" id="{7A869014-5717-45AF-B718-9FD24E9560CE}"/>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96" name="フローチャート: 判断 95">
          <a:extLst>
            <a:ext uri="{FF2B5EF4-FFF2-40B4-BE49-F238E27FC236}">
              <a16:creationId xmlns:a16="http://schemas.microsoft.com/office/drawing/2014/main" id="{A9D32ED8-0525-4B8E-80C7-69CA00C33344}"/>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97" name="フローチャート: 判断 96">
          <a:extLst>
            <a:ext uri="{FF2B5EF4-FFF2-40B4-BE49-F238E27FC236}">
              <a16:creationId xmlns:a16="http://schemas.microsoft.com/office/drawing/2014/main" id="{ABE8DB7C-B3DD-4D1E-BC09-FF5EF55176D4}"/>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98" name="フローチャート: 判断 97">
          <a:extLst>
            <a:ext uri="{FF2B5EF4-FFF2-40B4-BE49-F238E27FC236}">
              <a16:creationId xmlns:a16="http://schemas.microsoft.com/office/drawing/2014/main" id="{01B0E09E-D8D0-42CC-B983-0FC0BAAB4E9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99" name="フローチャート: 判断 98">
          <a:extLst>
            <a:ext uri="{FF2B5EF4-FFF2-40B4-BE49-F238E27FC236}">
              <a16:creationId xmlns:a16="http://schemas.microsoft.com/office/drawing/2014/main" id="{47DB340E-35F3-4291-9751-C928D2DC5B0B}"/>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00" name="フローチャート: 判断 99">
          <a:extLst>
            <a:ext uri="{FF2B5EF4-FFF2-40B4-BE49-F238E27FC236}">
              <a16:creationId xmlns:a16="http://schemas.microsoft.com/office/drawing/2014/main" id="{DA60CE8D-9B8F-47AA-A80F-17702D95C276}"/>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C49608CC-FA75-45F0-B2A5-074863F574D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F21D04FA-DCA1-4BC4-878E-2F7E73B9547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4A369F18-F1B7-4949-8D0C-C3FEAC4C28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55A14441-3BA6-4373-B070-26D9179FD78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6C35C23B-0318-4B6B-9D9D-94EF2866FA7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157118</xdr:rowOff>
    </xdr:from>
    <xdr:to>
      <xdr:col>24</xdr:col>
      <xdr:colOff>114300</xdr:colOff>
      <xdr:row>79</xdr:row>
      <xdr:rowOff>87268</xdr:rowOff>
    </xdr:to>
    <xdr:sp macro="" textlink="">
      <xdr:nvSpPr>
        <xdr:cNvPr id="106" name="楕円 105">
          <a:extLst>
            <a:ext uri="{FF2B5EF4-FFF2-40B4-BE49-F238E27FC236}">
              <a16:creationId xmlns:a16="http://schemas.microsoft.com/office/drawing/2014/main" id="{4184B033-0EF9-410E-A5E8-D50F5231DFDE}"/>
            </a:ext>
          </a:extLst>
        </xdr:cNvPr>
        <xdr:cNvSpPr/>
      </xdr:nvSpPr>
      <xdr:spPr>
        <a:xfrm>
          <a:off x="45847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8545</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4C997231-BFB3-4A89-9B69-E201A3815129}"/>
            </a:ext>
          </a:extLst>
        </xdr:cNvPr>
        <xdr:cNvSpPr txBox="1"/>
      </xdr:nvSpPr>
      <xdr:spPr>
        <a:xfrm>
          <a:off x="4673600" y="1338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82006</xdr:rowOff>
    </xdr:from>
    <xdr:to>
      <xdr:col>20</xdr:col>
      <xdr:colOff>38100</xdr:colOff>
      <xdr:row>79</xdr:row>
      <xdr:rowOff>12156</xdr:rowOff>
    </xdr:to>
    <xdr:sp macro="" textlink="">
      <xdr:nvSpPr>
        <xdr:cNvPr id="108" name="楕円 107">
          <a:extLst>
            <a:ext uri="{FF2B5EF4-FFF2-40B4-BE49-F238E27FC236}">
              <a16:creationId xmlns:a16="http://schemas.microsoft.com/office/drawing/2014/main" id="{D54C1FD2-ED53-4F7A-ABB1-D81016E2D8A9}"/>
            </a:ext>
          </a:extLst>
        </xdr:cNvPr>
        <xdr:cNvSpPr/>
      </xdr:nvSpPr>
      <xdr:spPr>
        <a:xfrm>
          <a:off x="3746500" y="1345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132806</xdr:rowOff>
    </xdr:from>
    <xdr:to>
      <xdr:col>24</xdr:col>
      <xdr:colOff>63500</xdr:colOff>
      <xdr:row>79</xdr:row>
      <xdr:rowOff>36468</xdr:rowOff>
    </xdr:to>
    <xdr:cxnSp macro="">
      <xdr:nvCxnSpPr>
        <xdr:cNvPr id="109" name="直線コネクタ 108">
          <a:extLst>
            <a:ext uri="{FF2B5EF4-FFF2-40B4-BE49-F238E27FC236}">
              <a16:creationId xmlns:a16="http://schemas.microsoft.com/office/drawing/2014/main" id="{7576D6F8-87F9-4BF1-9D06-5F7A560BFD7F}"/>
            </a:ext>
          </a:extLst>
        </xdr:cNvPr>
        <xdr:cNvCxnSpPr/>
      </xdr:nvCxnSpPr>
      <xdr:spPr>
        <a:xfrm>
          <a:off x="3797300" y="13505906"/>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6894</xdr:rowOff>
    </xdr:from>
    <xdr:to>
      <xdr:col>15</xdr:col>
      <xdr:colOff>101600</xdr:colOff>
      <xdr:row>78</xdr:row>
      <xdr:rowOff>108494</xdr:rowOff>
    </xdr:to>
    <xdr:sp macro="" textlink="">
      <xdr:nvSpPr>
        <xdr:cNvPr id="110" name="楕円 109">
          <a:extLst>
            <a:ext uri="{FF2B5EF4-FFF2-40B4-BE49-F238E27FC236}">
              <a16:creationId xmlns:a16="http://schemas.microsoft.com/office/drawing/2014/main" id="{901B3460-4F7E-4A5E-9545-4ED6198BC6A2}"/>
            </a:ext>
          </a:extLst>
        </xdr:cNvPr>
        <xdr:cNvSpPr/>
      </xdr:nvSpPr>
      <xdr:spPr>
        <a:xfrm>
          <a:off x="285750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57694</xdr:rowOff>
    </xdr:from>
    <xdr:to>
      <xdr:col>19</xdr:col>
      <xdr:colOff>177800</xdr:colOff>
      <xdr:row>78</xdr:row>
      <xdr:rowOff>132806</xdr:rowOff>
    </xdr:to>
    <xdr:cxnSp macro="">
      <xdr:nvCxnSpPr>
        <xdr:cNvPr id="111" name="直線コネクタ 110">
          <a:extLst>
            <a:ext uri="{FF2B5EF4-FFF2-40B4-BE49-F238E27FC236}">
              <a16:creationId xmlns:a16="http://schemas.microsoft.com/office/drawing/2014/main" id="{172046C6-1CB4-4569-B6B7-6755356B0929}"/>
            </a:ext>
          </a:extLst>
        </xdr:cNvPr>
        <xdr:cNvCxnSpPr/>
      </xdr:nvCxnSpPr>
      <xdr:spPr>
        <a:xfrm>
          <a:off x="2908300" y="1343079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112" name="n_1aveValue【福祉施設】&#10;有形固定資産減価償却率">
          <a:extLst>
            <a:ext uri="{FF2B5EF4-FFF2-40B4-BE49-F238E27FC236}">
              <a16:creationId xmlns:a16="http://schemas.microsoft.com/office/drawing/2014/main" id="{6B305722-ED93-4708-8304-483737A8EE3D}"/>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113" name="n_2aveValue【福祉施設】&#10;有形固定資産減価償却率">
          <a:extLst>
            <a:ext uri="{FF2B5EF4-FFF2-40B4-BE49-F238E27FC236}">
              <a16:creationId xmlns:a16="http://schemas.microsoft.com/office/drawing/2014/main" id="{DC13CF3C-41B9-4957-B64E-E12308554029}"/>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114" name="n_3aveValue【福祉施設】&#10;有形固定資産減価償却率">
          <a:extLst>
            <a:ext uri="{FF2B5EF4-FFF2-40B4-BE49-F238E27FC236}">
              <a16:creationId xmlns:a16="http://schemas.microsoft.com/office/drawing/2014/main" id="{BBC73732-11F3-4CA4-9A3A-437540CE664F}"/>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115" name="n_4aveValue【福祉施設】&#10;有形固定資産減価償却率">
          <a:extLst>
            <a:ext uri="{FF2B5EF4-FFF2-40B4-BE49-F238E27FC236}">
              <a16:creationId xmlns:a16="http://schemas.microsoft.com/office/drawing/2014/main" id="{7E60A5F5-1606-4558-A475-0D2335078FE1}"/>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28683</xdr:rowOff>
    </xdr:from>
    <xdr:ext cx="405111" cy="259045"/>
    <xdr:sp macro="" textlink="">
      <xdr:nvSpPr>
        <xdr:cNvPr id="116" name="n_1mainValue【福祉施設】&#10;有形固定資産減価償却率">
          <a:extLst>
            <a:ext uri="{FF2B5EF4-FFF2-40B4-BE49-F238E27FC236}">
              <a16:creationId xmlns:a16="http://schemas.microsoft.com/office/drawing/2014/main" id="{C519859D-FA59-4B74-8665-8A83286C3C03}"/>
            </a:ext>
          </a:extLst>
        </xdr:cNvPr>
        <xdr:cNvSpPr txBox="1"/>
      </xdr:nvSpPr>
      <xdr:spPr>
        <a:xfrm>
          <a:off x="3582044" y="132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125021</xdr:rowOff>
    </xdr:from>
    <xdr:ext cx="340478" cy="259045"/>
    <xdr:sp macro="" textlink="">
      <xdr:nvSpPr>
        <xdr:cNvPr id="117" name="n_2mainValue【福祉施設】&#10;有形固定資産減価償却率">
          <a:extLst>
            <a:ext uri="{FF2B5EF4-FFF2-40B4-BE49-F238E27FC236}">
              <a16:creationId xmlns:a16="http://schemas.microsoft.com/office/drawing/2014/main" id="{1080110C-BF19-4F26-B6A7-76D2D313CE16}"/>
            </a:ext>
          </a:extLst>
        </xdr:cNvPr>
        <xdr:cNvSpPr txBox="1"/>
      </xdr:nvSpPr>
      <xdr:spPr>
        <a:xfrm>
          <a:off x="2738061" y="1315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18" name="正方形/長方形 117">
          <a:extLst>
            <a:ext uri="{FF2B5EF4-FFF2-40B4-BE49-F238E27FC236}">
              <a16:creationId xmlns:a16="http://schemas.microsoft.com/office/drawing/2014/main" id="{63557D5E-19C0-4513-8DBD-6B39CB023B6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19" name="正方形/長方形 118">
          <a:extLst>
            <a:ext uri="{FF2B5EF4-FFF2-40B4-BE49-F238E27FC236}">
              <a16:creationId xmlns:a16="http://schemas.microsoft.com/office/drawing/2014/main" id="{112F50D6-BF89-4144-857B-ECF4A1A1C6D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0" name="正方形/長方形 119">
          <a:extLst>
            <a:ext uri="{FF2B5EF4-FFF2-40B4-BE49-F238E27FC236}">
              <a16:creationId xmlns:a16="http://schemas.microsoft.com/office/drawing/2014/main" id="{4D665107-1028-460F-ADAF-C4FE092313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1" name="正方形/長方形 120">
          <a:extLst>
            <a:ext uri="{FF2B5EF4-FFF2-40B4-BE49-F238E27FC236}">
              <a16:creationId xmlns:a16="http://schemas.microsoft.com/office/drawing/2014/main" id="{22EA53A1-850E-4FE4-9E19-6DF1E0D4B43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2" name="正方形/長方形 121">
          <a:extLst>
            <a:ext uri="{FF2B5EF4-FFF2-40B4-BE49-F238E27FC236}">
              <a16:creationId xmlns:a16="http://schemas.microsoft.com/office/drawing/2014/main" id="{91727DE6-32CA-4F06-8D82-F5FC48F6E4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3" name="正方形/長方形 122">
          <a:extLst>
            <a:ext uri="{FF2B5EF4-FFF2-40B4-BE49-F238E27FC236}">
              <a16:creationId xmlns:a16="http://schemas.microsoft.com/office/drawing/2014/main" id="{9DDD539F-4753-44F0-B202-F3388B14187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4" name="正方形/長方形 123">
          <a:extLst>
            <a:ext uri="{FF2B5EF4-FFF2-40B4-BE49-F238E27FC236}">
              <a16:creationId xmlns:a16="http://schemas.microsoft.com/office/drawing/2014/main" id="{48DCE93C-D1B3-449B-A048-370AB52195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25" name="正方形/長方形 124">
          <a:extLst>
            <a:ext uri="{FF2B5EF4-FFF2-40B4-BE49-F238E27FC236}">
              <a16:creationId xmlns:a16="http://schemas.microsoft.com/office/drawing/2014/main" id="{B61AC39E-F67F-4DDB-A8B9-80E6D9D9D0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26" name="テキスト ボックス 125">
          <a:extLst>
            <a:ext uri="{FF2B5EF4-FFF2-40B4-BE49-F238E27FC236}">
              <a16:creationId xmlns:a16="http://schemas.microsoft.com/office/drawing/2014/main" id="{6FA4C174-0E94-4BD4-BF4F-448DF0CF09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27" name="直線コネクタ 126">
          <a:extLst>
            <a:ext uri="{FF2B5EF4-FFF2-40B4-BE49-F238E27FC236}">
              <a16:creationId xmlns:a16="http://schemas.microsoft.com/office/drawing/2014/main" id="{EC37A231-5E9C-4D61-A26F-8DF07B438B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128" name="直線コネクタ 127">
          <a:extLst>
            <a:ext uri="{FF2B5EF4-FFF2-40B4-BE49-F238E27FC236}">
              <a16:creationId xmlns:a16="http://schemas.microsoft.com/office/drawing/2014/main" id="{B6790379-7366-414E-ABA5-05C334DC804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129" name="テキスト ボックス 128">
          <a:extLst>
            <a:ext uri="{FF2B5EF4-FFF2-40B4-BE49-F238E27FC236}">
              <a16:creationId xmlns:a16="http://schemas.microsoft.com/office/drawing/2014/main" id="{7CD53294-0BB4-4996-A69D-BE2A0F0D7F6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130" name="直線コネクタ 129">
          <a:extLst>
            <a:ext uri="{FF2B5EF4-FFF2-40B4-BE49-F238E27FC236}">
              <a16:creationId xmlns:a16="http://schemas.microsoft.com/office/drawing/2014/main" id="{4E486DE9-997B-4B63-8778-0236C303D6A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131" name="テキスト ボックス 130">
          <a:extLst>
            <a:ext uri="{FF2B5EF4-FFF2-40B4-BE49-F238E27FC236}">
              <a16:creationId xmlns:a16="http://schemas.microsoft.com/office/drawing/2014/main" id="{236183EF-3591-4C1E-A7B3-BC36BFE6F95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132" name="直線コネクタ 131">
          <a:extLst>
            <a:ext uri="{FF2B5EF4-FFF2-40B4-BE49-F238E27FC236}">
              <a16:creationId xmlns:a16="http://schemas.microsoft.com/office/drawing/2014/main" id="{1A0B691C-BE73-4B94-9B64-76DC7BE8885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133" name="テキスト ボックス 132">
          <a:extLst>
            <a:ext uri="{FF2B5EF4-FFF2-40B4-BE49-F238E27FC236}">
              <a16:creationId xmlns:a16="http://schemas.microsoft.com/office/drawing/2014/main" id="{65C0913D-B107-48AA-9025-715B56644F0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134" name="直線コネクタ 133">
          <a:extLst>
            <a:ext uri="{FF2B5EF4-FFF2-40B4-BE49-F238E27FC236}">
              <a16:creationId xmlns:a16="http://schemas.microsoft.com/office/drawing/2014/main" id="{90C3E3FF-5B92-4F8C-B954-8E366473DE1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135" name="テキスト ボックス 134">
          <a:extLst>
            <a:ext uri="{FF2B5EF4-FFF2-40B4-BE49-F238E27FC236}">
              <a16:creationId xmlns:a16="http://schemas.microsoft.com/office/drawing/2014/main" id="{84117C2F-6CB8-4B1E-BCD2-A0EAF7AC280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136" name="直線コネクタ 135">
          <a:extLst>
            <a:ext uri="{FF2B5EF4-FFF2-40B4-BE49-F238E27FC236}">
              <a16:creationId xmlns:a16="http://schemas.microsoft.com/office/drawing/2014/main" id="{F24A776A-0885-4237-9207-B27FD7CBE31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137" name="テキスト ボックス 136">
          <a:extLst>
            <a:ext uri="{FF2B5EF4-FFF2-40B4-BE49-F238E27FC236}">
              <a16:creationId xmlns:a16="http://schemas.microsoft.com/office/drawing/2014/main" id="{58B1FC10-1959-4593-8C8E-543770A28A7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138" name="直線コネクタ 137">
          <a:extLst>
            <a:ext uri="{FF2B5EF4-FFF2-40B4-BE49-F238E27FC236}">
              <a16:creationId xmlns:a16="http://schemas.microsoft.com/office/drawing/2014/main" id="{092820DA-2C42-4A1F-AB1F-57F13135144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139" name="テキスト ボックス 138">
          <a:extLst>
            <a:ext uri="{FF2B5EF4-FFF2-40B4-BE49-F238E27FC236}">
              <a16:creationId xmlns:a16="http://schemas.microsoft.com/office/drawing/2014/main" id="{9C97F2C2-AA25-4096-8415-0B63F5AF8ED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0" name="直線コネクタ 139">
          <a:extLst>
            <a:ext uri="{FF2B5EF4-FFF2-40B4-BE49-F238E27FC236}">
              <a16:creationId xmlns:a16="http://schemas.microsoft.com/office/drawing/2014/main" id="{6205BABF-BBA5-4BEF-8B3A-C585B2B12C8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1" name="テキスト ボックス 140">
          <a:extLst>
            <a:ext uri="{FF2B5EF4-FFF2-40B4-BE49-F238E27FC236}">
              <a16:creationId xmlns:a16="http://schemas.microsoft.com/office/drawing/2014/main" id="{9543B7D3-F84B-4AC3-9189-C3BD2B56D40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2" name="【福祉施設】&#10;一人当たり面積グラフ枠">
          <a:extLst>
            <a:ext uri="{FF2B5EF4-FFF2-40B4-BE49-F238E27FC236}">
              <a16:creationId xmlns:a16="http://schemas.microsoft.com/office/drawing/2014/main" id="{1D9EE16A-42BB-436F-9F81-BC6E65B9B9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143" name="直線コネクタ 142">
          <a:extLst>
            <a:ext uri="{FF2B5EF4-FFF2-40B4-BE49-F238E27FC236}">
              <a16:creationId xmlns:a16="http://schemas.microsoft.com/office/drawing/2014/main" id="{9BBC2C81-E35C-400A-ADFE-87A3D8BDC712}"/>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144" name="【福祉施設】&#10;一人当たり面積最小値テキスト">
          <a:extLst>
            <a:ext uri="{FF2B5EF4-FFF2-40B4-BE49-F238E27FC236}">
              <a16:creationId xmlns:a16="http://schemas.microsoft.com/office/drawing/2014/main" id="{01168944-4433-470A-A4CF-02ADD3E4967F}"/>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145" name="直線コネクタ 144">
          <a:extLst>
            <a:ext uri="{FF2B5EF4-FFF2-40B4-BE49-F238E27FC236}">
              <a16:creationId xmlns:a16="http://schemas.microsoft.com/office/drawing/2014/main" id="{7AA6A90D-75CA-4E57-9E9C-5F4074C93DFE}"/>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146" name="【福祉施設】&#10;一人当たり面積最大値テキスト">
          <a:extLst>
            <a:ext uri="{FF2B5EF4-FFF2-40B4-BE49-F238E27FC236}">
              <a16:creationId xmlns:a16="http://schemas.microsoft.com/office/drawing/2014/main" id="{FA72C32F-49C6-441E-9C0C-1EC4D2E39811}"/>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147" name="直線コネクタ 146">
          <a:extLst>
            <a:ext uri="{FF2B5EF4-FFF2-40B4-BE49-F238E27FC236}">
              <a16:creationId xmlns:a16="http://schemas.microsoft.com/office/drawing/2014/main" id="{D239A521-D4FE-44F7-97FC-D966A1889A0B}"/>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148" name="【福祉施設】&#10;一人当たり面積平均値テキスト">
          <a:extLst>
            <a:ext uri="{FF2B5EF4-FFF2-40B4-BE49-F238E27FC236}">
              <a16:creationId xmlns:a16="http://schemas.microsoft.com/office/drawing/2014/main" id="{4270F5B3-656B-4D26-A453-00B4135803F7}"/>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149" name="フローチャート: 判断 148">
          <a:extLst>
            <a:ext uri="{FF2B5EF4-FFF2-40B4-BE49-F238E27FC236}">
              <a16:creationId xmlns:a16="http://schemas.microsoft.com/office/drawing/2014/main" id="{AAF460CD-5A12-4CF6-ABBD-99FC66143D5F}"/>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150" name="フローチャート: 判断 149">
          <a:extLst>
            <a:ext uri="{FF2B5EF4-FFF2-40B4-BE49-F238E27FC236}">
              <a16:creationId xmlns:a16="http://schemas.microsoft.com/office/drawing/2014/main" id="{574B08C9-D9D0-4387-B59B-E9E4B860FE19}"/>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151" name="フローチャート: 判断 150">
          <a:extLst>
            <a:ext uri="{FF2B5EF4-FFF2-40B4-BE49-F238E27FC236}">
              <a16:creationId xmlns:a16="http://schemas.microsoft.com/office/drawing/2014/main" id="{59D1A78E-0693-4DE5-BE7C-9005936FDF14}"/>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152" name="フローチャート: 判断 151">
          <a:extLst>
            <a:ext uri="{FF2B5EF4-FFF2-40B4-BE49-F238E27FC236}">
              <a16:creationId xmlns:a16="http://schemas.microsoft.com/office/drawing/2014/main" id="{664C8BD8-31FD-4767-BE6A-9E6B62756072}"/>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153" name="フローチャート: 判断 152">
          <a:extLst>
            <a:ext uri="{FF2B5EF4-FFF2-40B4-BE49-F238E27FC236}">
              <a16:creationId xmlns:a16="http://schemas.microsoft.com/office/drawing/2014/main" id="{000B5504-D5D0-423F-A4E3-33B9FA5B41A4}"/>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4" name="テキスト ボックス 153">
          <a:extLst>
            <a:ext uri="{FF2B5EF4-FFF2-40B4-BE49-F238E27FC236}">
              <a16:creationId xmlns:a16="http://schemas.microsoft.com/office/drawing/2014/main" id="{EAD15F99-8CCE-46D2-A5AE-3C3B250E424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5" name="テキスト ボックス 154">
          <a:extLst>
            <a:ext uri="{FF2B5EF4-FFF2-40B4-BE49-F238E27FC236}">
              <a16:creationId xmlns:a16="http://schemas.microsoft.com/office/drawing/2014/main" id="{3FD2F552-16B9-4320-A171-28033F50E82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56" name="テキスト ボックス 155">
          <a:extLst>
            <a:ext uri="{FF2B5EF4-FFF2-40B4-BE49-F238E27FC236}">
              <a16:creationId xmlns:a16="http://schemas.microsoft.com/office/drawing/2014/main" id="{C870919D-6BFD-4A19-B801-00692618EC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57" name="テキスト ボックス 156">
          <a:extLst>
            <a:ext uri="{FF2B5EF4-FFF2-40B4-BE49-F238E27FC236}">
              <a16:creationId xmlns:a16="http://schemas.microsoft.com/office/drawing/2014/main" id="{7F4B4F8D-38DD-477D-8B86-8EF7B5174D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C4C43CFA-0639-4C8C-B0F7-5CC9AA5D7E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105845</xdr:rowOff>
    </xdr:from>
    <xdr:to>
      <xdr:col>55</xdr:col>
      <xdr:colOff>50800</xdr:colOff>
      <xdr:row>85</xdr:row>
      <xdr:rowOff>35995</xdr:rowOff>
    </xdr:to>
    <xdr:sp macro="" textlink="">
      <xdr:nvSpPr>
        <xdr:cNvPr id="159" name="楕円 158">
          <a:extLst>
            <a:ext uri="{FF2B5EF4-FFF2-40B4-BE49-F238E27FC236}">
              <a16:creationId xmlns:a16="http://schemas.microsoft.com/office/drawing/2014/main" id="{34AE116B-9289-4CD3-9943-BF205413B9CE}"/>
            </a:ext>
          </a:extLst>
        </xdr:cNvPr>
        <xdr:cNvSpPr/>
      </xdr:nvSpPr>
      <xdr:spPr>
        <a:xfrm>
          <a:off x="10426700" y="145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128722</xdr:rowOff>
    </xdr:from>
    <xdr:ext cx="469744" cy="259045"/>
    <xdr:sp macro="" textlink="">
      <xdr:nvSpPr>
        <xdr:cNvPr id="160" name="【福祉施設】&#10;一人当たり面積該当値テキスト">
          <a:extLst>
            <a:ext uri="{FF2B5EF4-FFF2-40B4-BE49-F238E27FC236}">
              <a16:creationId xmlns:a16="http://schemas.microsoft.com/office/drawing/2014/main" id="{F69EC0F0-D489-480F-B4A9-696D0CFF610F}"/>
            </a:ext>
          </a:extLst>
        </xdr:cNvPr>
        <xdr:cNvSpPr txBox="1"/>
      </xdr:nvSpPr>
      <xdr:spPr>
        <a:xfrm>
          <a:off x="10515600" y="1435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117929</xdr:rowOff>
    </xdr:from>
    <xdr:to>
      <xdr:col>50</xdr:col>
      <xdr:colOff>165100</xdr:colOff>
      <xdr:row>85</xdr:row>
      <xdr:rowOff>48079</xdr:rowOff>
    </xdr:to>
    <xdr:sp macro="" textlink="">
      <xdr:nvSpPr>
        <xdr:cNvPr id="161" name="楕円 160">
          <a:extLst>
            <a:ext uri="{FF2B5EF4-FFF2-40B4-BE49-F238E27FC236}">
              <a16:creationId xmlns:a16="http://schemas.microsoft.com/office/drawing/2014/main" id="{3A2DD4D8-7637-4BA5-B917-13B4A7EF6683}"/>
            </a:ext>
          </a:extLst>
        </xdr:cNvPr>
        <xdr:cNvSpPr/>
      </xdr:nvSpPr>
      <xdr:spPr>
        <a:xfrm>
          <a:off x="9588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156645</xdr:rowOff>
    </xdr:from>
    <xdr:to>
      <xdr:col>55</xdr:col>
      <xdr:colOff>0</xdr:colOff>
      <xdr:row>84</xdr:row>
      <xdr:rowOff>168729</xdr:rowOff>
    </xdr:to>
    <xdr:cxnSp macro="">
      <xdr:nvCxnSpPr>
        <xdr:cNvPr id="162" name="直線コネクタ 161">
          <a:extLst>
            <a:ext uri="{FF2B5EF4-FFF2-40B4-BE49-F238E27FC236}">
              <a16:creationId xmlns:a16="http://schemas.microsoft.com/office/drawing/2014/main" id="{F686856B-0FBF-487C-9568-EDD597ADBC47}"/>
            </a:ext>
          </a:extLst>
        </xdr:cNvPr>
        <xdr:cNvCxnSpPr/>
      </xdr:nvCxnSpPr>
      <xdr:spPr>
        <a:xfrm flipV="1">
          <a:off x="9639300" y="14558445"/>
          <a:ext cx="8382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124461</xdr:rowOff>
    </xdr:from>
    <xdr:to>
      <xdr:col>46</xdr:col>
      <xdr:colOff>38100</xdr:colOff>
      <xdr:row>85</xdr:row>
      <xdr:rowOff>54611</xdr:rowOff>
    </xdr:to>
    <xdr:sp macro="" textlink="">
      <xdr:nvSpPr>
        <xdr:cNvPr id="163" name="楕円 162">
          <a:extLst>
            <a:ext uri="{FF2B5EF4-FFF2-40B4-BE49-F238E27FC236}">
              <a16:creationId xmlns:a16="http://schemas.microsoft.com/office/drawing/2014/main" id="{581152F3-0B34-4786-BF2F-D7DC2550962D}"/>
            </a:ext>
          </a:extLst>
        </xdr:cNvPr>
        <xdr:cNvSpPr/>
      </xdr:nvSpPr>
      <xdr:spPr>
        <a:xfrm>
          <a:off x="8699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168729</xdr:rowOff>
    </xdr:from>
    <xdr:to>
      <xdr:col>50</xdr:col>
      <xdr:colOff>114300</xdr:colOff>
      <xdr:row>85</xdr:row>
      <xdr:rowOff>3811</xdr:rowOff>
    </xdr:to>
    <xdr:cxnSp macro="">
      <xdr:nvCxnSpPr>
        <xdr:cNvPr id="164" name="直線コネクタ 163">
          <a:extLst>
            <a:ext uri="{FF2B5EF4-FFF2-40B4-BE49-F238E27FC236}">
              <a16:creationId xmlns:a16="http://schemas.microsoft.com/office/drawing/2014/main" id="{C860828E-BBFB-48C1-A13B-A08EADF0C395}"/>
            </a:ext>
          </a:extLst>
        </xdr:cNvPr>
        <xdr:cNvCxnSpPr/>
      </xdr:nvCxnSpPr>
      <xdr:spPr>
        <a:xfrm flipV="1">
          <a:off x="8750300" y="145705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165" name="n_1aveValue【福祉施設】&#10;一人当たり面積">
          <a:extLst>
            <a:ext uri="{FF2B5EF4-FFF2-40B4-BE49-F238E27FC236}">
              <a16:creationId xmlns:a16="http://schemas.microsoft.com/office/drawing/2014/main" id="{074C09DF-9073-4DFD-ADBC-39D8DAF43F06}"/>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166" name="n_2aveValue【福祉施設】&#10;一人当たり面積">
          <a:extLst>
            <a:ext uri="{FF2B5EF4-FFF2-40B4-BE49-F238E27FC236}">
              <a16:creationId xmlns:a16="http://schemas.microsoft.com/office/drawing/2014/main" id="{088BCB26-73BB-4F5F-92FE-FB449FEC6043}"/>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167" name="n_3aveValue【福祉施設】&#10;一人当たり面積">
          <a:extLst>
            <a:ext uri="{FF2B5EF4-FFF2-40B4-BE49-F238E27FC236}">
              <a16:creationId xmlns:a16="http://schemas.microsoft.com/office/drawing/2014/main" id="{DB7ABB4E-D626-4575-8227-DC5E234FCA1F}"/>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168" name="n_4aveValue【福祉施設】&#10;一人当たり面積">
          <a:extLst>
            <a:ext uri="{FF2B5EF4-FFF2-40B4-BE49-F238E27FC236}">
              <a16:creationId xmlns:a16="http://schemas.microsoft.com/office/drawing/2014/main" id="{7E4F7A63-4779-4A13-BE77-6F8F10E40DD8}"/>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64606</xdr:rowOff>
    </xdr:from>
    <xdr:ext cx="469744" cy="259045"/>
    <xdr:sp macro="" textlink="">
      <xdr:nvSpPr>
        <xdr:cNvPr id="169" name="n_1mainValue【福祉施設】&#10;一人当たり面積">
          <a:extLst>
            <a:ext uri="{FF2B5EF4-FFF2-40B4-BE49-F238E27FC236}">
              <a16:creationId xmlns:a16="http://schemas.microsoft.com/office/drawing/2014/main" id="{417B00A0-2899-4198-BCD5-6E000A8B6589}"/>
            </a:ext>
          </a:extLst>
        </xdr:cNvPr>
        <xdr:cNvSpPr txBox="1"/>
      </xdr:nvSpPr>
      <xdr:spPr>
        <a:xfrm>
          <a:off x="9391727" y="1429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71138</xdr:rowOff>
    </xdr:from>
    <xdr:ext cx="469744" cy="259045"/>
    <xdr:sp macro="" textlink="">
      <xdr:nvSpPr>
        <xdr:cNvPr id="170" name="n_2mainValue【福祉施設】&#10;一人当たり面積">
          <a:extLst>
            <a:ext uri="{FF2B5EF4-FFF2-40B4-BE49-F238E27FC236}">
              <a16:creationId xmlns:a16="http://schemas.microsoft.com/office/drawing/2014/main" id="{77ED1F90-9AB3-4EB2-A3A5-D732EF6784EC}"/>
            </a:ext>
          </a:extLst>
        </xdr:cNvPr>
        <xdr:cNvSpPr txBox="1"/>
      </xdr:nvSpPr>
      <xdr:spPr>
        <a:xfrm>
          <a:off x="85154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71" name="正方形/長方形 170">
          <a:extLst>
            <a:ext uri="{FF2B5EF4-FFF2-40B4-BE49-F238E27FC236}">
              <a16:creationId xmlns:a16="http://schemas.microsoft.com/office/drawing/2014/main" id="{EDD13B6D-947D-4D3A-B876-577160983A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2" name="正方形/長方形 171">
          <a:extLst>
            <a:ext uri="{FF2B5EF4-FFF2-40B4-BE49-F238E27FC236}">
              <a16:creationId xmlns:a16="http://schemas.microsoft.com/office/drawing/2014/main" id="{28CC3BE7-4727-44E8-9B97-0FC3734BAC3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3" name="正方形/長方形 172">
          <a:extLst>
            <a:ext uri="{FF2B5EF4-FFF2-40B4-BE49-F238E27FC236}">
              <a16:creationId xmlns:a16="http://schemas.microsoft.com/office/drawing/2014/main" id="{E51F707C-1F95-403B-9059-F2A0DBEBCCD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4" name="正方形/長方形 173">
          <a:extLst>
            <a:ext uri="{FF2B5EF4-FFF2-40B4-BE49-F238E27FC236}">
              <a16:creationId xmlns:a16="http://schemas.microsoft.com/office/drawing/2014/main" id="{E6D05D4D-7BDE-4762-B21E-02699D066A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5" name="正方形/長方形 174">
          <a:extLst>
            <a:ext uri="{FF2B5EF4-FFF2-40B4-BE49-F238E27FC236}">
              <a16:creationId xmlns:a16="http://schemas.microsoft.com/office/drawing/2014/main" id="{EB9828E9-27FA-4737-87B2-C265AC62D4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6" name="正方形/長方形 175">
          <a:extLst>
            <a:ext uri="{FF2B5EF4-FFF2-40B4-BE49-F238E27FC236}">
              <a16:creationId xmlns:a16="http://schemas.microsoft.com/office/drawing/2014/main" id="{B6EEBF06-6327-4690-AFA6-F9E6193613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7" name="正方形/長方形 176">
          <a:extLst>
            <a:ext uri="{FF2B5EF4-FFF2-40B4-BE49-F238E27FC236}">
              <a16:creationId xmlns:a16="http://schemas.microsoft.com/office/drawing/2014/main" id="{9DCE6519-1DBE-435E-97CB-C5B51AA5010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8" name="正方形/長方形 177">
          <a:extLst>
            <a:ext uri="{FF2B5EF4-FFF2-40B4-BE49-F238E27FC236}">
              <a16:creationId xmlns:a16="http://schemas.microsoft.com/office/drawing/2014/main" id="{EA86A979-9A66-4F38-BA9C-4070051D887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9" name="正方形/長方形 178">
          <a:extLst>
            <a:ext uri="{FF2B5EF4-FFF2-40B4-BE49-F238E27FC236}">
              <a16:creationId xmlns:a16="http://schemas.microsoft.com/office/drawing/2014/main" id="{F7EFF4A0-AD33-4B0A-A346-2CCC1D65B7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0" name="正方形/長方形 179">
          <a:extLst>
            <a:ext uri="{FF2B5EF4-FFF2-40B4-BE49-F238E27FC236}">
              <a16:creationId xmlns:a16="http://schemas.microsoft.com/office/drawing/2014/main" id="{ABEE32E5-2765-493E-9DA4-D49018F86D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1" name="正方形/長方形 180">
          <a:extLst>
            <a:ext uri="{FF2B5EF4-FFF2-40B4-BE49-F238E27FC236}">
              <a16:creationId xmlns:a16="http://schemas.microsoft.com/office/drawing/2014/main" id="{B54CC9C1-896D-4D7B-B893-94566416799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2" name="正方形/長方形 181">
          <a:extLst>
            <a:ext uri="{FF2B5EF4-FFF2-40B4-BE49-F238E27FC236}">
              <a16:creationId xmlns:a16="http://schemas.microsoft.com/office/drawing/2014/main" id="{F693EFB5-81F1-4D55-9802-71A8D2867E9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3" name="正方形/長方形 182">
          <a:extLst>
            <a:ext uri="{FF2B5EF4-FFF2-40B4-BE49-F238E27FC236}">
              <a16:creationId xmlns:a16="http://schemas.microsoft.com/office/drawing/2014/main" id="{FCF6DC92-E550-4B1D-BDAF-05EE7B0497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4" name="正方形/長方形 183">
          <a:extLst>
            <a:ext uri="{FF2B5EF4-FFF2-40B4-BE49-F238E27FC236}">
              <a16:creationId xmlns:a16="http://schemas.microsoft.com/office/drawing/2014/main" id="{50D7C0D6-F283-445F-89AA-A277CB3D72C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5" name="正方形/長方形 184">
          <a:extLst>
            <a:ext uri="{FF2B5EF4-FFF2-40B4-BE49-F238E27FC236}">
              <a16:creationId xmlns:a16="http://schemas.microsoft.com/office/drawing/2014/main" id="{156A3A0C-7A51-4378-9C9F-12CDE99178B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6" name="正方形/長方形 185">
          <a:extLst>
            <a:ext uri="{FF2B5EF4-FFF2-40B4-BE49-F238E27FC236}">
              <a16:creationId xmlns:a16="http://schemas.microsoft.com/office/drawing/2014/main" id="{F8F3FF3C-C1F8-43FB-A83A-B957CE28AFA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7" name="正方形/長方形 186">
          <a:extLst>
            <a:ext uri="{FF2B5EF4-FFF2-40B4-BE49-F238E27FC236}">
              <a16:creationId xmlns:a16="http://schemas.microsoft.com/office/drawing/2014/main" id="{0A5455C6-A074-4789-98E8-EEEDE2B1E90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8" name="正方形/長方形 187">
          <a:extLst>
            <a:ext uri="{FF2B5EF4-FFF2-40B4-BE49-F238E27FC236}">
              <a16:creationId xmlns:a16="http://schemas.microsoft.com/office/drawing/2014/main" id="{A4F633A8-B237-4923-B047-B64A935832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9" name="正方形/長方形 188">
          <a:extLst>
            <a:ext uri="{FF2B5EF4-FFF2-40B4-BE49-F238E27FC236}">
              <a16:creationId xmlns:a16="http://schemas.microsoft.com/office/drawing/2014/main" id="{AEC8199B-28B2-4407-8C3E-FA245A55E72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0" name="正方形/長方形 189">
          <a:extLst>
            <a:ext uri="{FF2B5EF4-FFF2-40B4-BE49-F238E27FC236}">
              <a16:creationId xmlns:a16="http://schemas.microsoft.com/office/drawing/2014/main" id="{1CB099A3-63F7-4DF7-B980-D0B1BD22B8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1" name="正方形/長方形 190">
          <a:extLst>
            <a:ext uri="{FF2B5EF4-FFF2-40B4-BE49-F238E27FC236}">
              <a16:creationId xmlns:a16="http://schemas.microsoft.com/office/drawing/2014/main" id="{4706E22B-700F-47D6-AC7D-AFA81C66D7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2" name="正方形/長方形 191">
          <a:extLst>
            <a:ext uri="{FF2B5EF4-FFF2-40B4-BE49-F238E27FC236}">
              <a16:creationId xmlns:a16="http://schemas.microsoft.com/office/drawing/2014/main" id="{1D7AAF8D-DAEF-42D1-BFE7-9DDD801FA8E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3" name="正方形/長方形 192">
          <a:extLst>
            <a:ext uri="{FF2B5EF4-FFF2-40B4-BE49-F238E27FC236}">
              <a16:creationId xmlns:a16="http://schemas.microsoft.com/office/drawing/2014/main" id="{821D40B7-1CD8-4CE7-A49A-7CA1474828A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4" name="正方形/長方形 193">
          <a:extLst>
            <a:ext uri="{FF2B5EF4-FFF2-40B4-BE49-F238E27FC236}">
              <a16:creationId xmlns:a16="http://schemas.microsoft.com/office/drawing/2014/main" id="{FFB43711-B8CD-4C84-A3E7-8E095BAD16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95" name="テキスト ボックス 194">
          <a:extLst>
            <a:ext uri="{FF2B5EF4-FFF2-40B4-BE49-F238E27FC236}">
              <a16:creationId xmlns:a16="http://schemas.microsoft.com/office/drawing/2014/main" id="{87A6AE14-7297-435D-909F-A53FE19CB3C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96" name="直線コネクタ 195">
          <a:extLst>
            <a:ext uri="{FF2B5EF4-FFF2-40B4-BE49-F238E27FC236}">
              <a16:creationId xmlns:a16="http://schemas.microsoft.com/office/drawing/2014/main" id="{F7A1776E-05E4-4305-8B50-423D109395B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97" name="テキスト ボックス 196">
          <a:extLst>
            <a:ext uri="{FF2B5EF4-FFF2-40B4-BE49-F238E27FC236}">
              <a16:creationId xmlns:a16="http://schemas.microsoft.com/office/drawing/2014/main" id="{A855D537-FFC6-41EC-BB12-6484B3BD2A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198" name="直線コネクタ 197">
          <a:extLst>
            <a:ext uri="{FF2B5EF4-FFF2-40B4-BE49-F238E27FC236}">
              <a16:creationId xmlns:a16="http://schemas.microsoft.com/office/drawing/2014/main" id="{4E82BA8F-89FA-41EC-837A-D986AA8E38B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199" name="テキスト ボックス 198">
          <a:extLst>
            <a:ext uri="{FF2B5EF4-FFF2-40B4-BE49-F238E27FC236}">
              <a16:creationId xmlns:a16="http://schemas.microsoft.com/office/drawing/2014/main" id="{AC3FE026-2691-4653-9260-28EF946B13B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0" name="直線コネクタ 199">
          <a:extLst>
            <a:ext uri="{FF2B5EF4-FFF2-40B4-BE49-F238E27FC236}">
              <a16:creationId xmlns:a16="http://schemas.microsoft.com/office/drawing/2014/main" id="{9A9EF7D8-2FA6-437D-B7B7-36727BE2B35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1" name="テキスト ボックス 200">
          <a:extLst>
            <a:ext uri="{FF2B5EF4-FFF2-40B4-BE49-F238E27FC236}">
              <a16:creationId xmlns:a16="http://schemas.microsoft.com/office/drawing/2014/main" id="{40250873-CA3D-4306-B924-F9BD02B236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2" name="直線コネクタ 201">
          <a:extLst>
            <a:ext uri="{FF2B5EF4-FFF2-40B4-BE49-F238E27FC236}">
              <a16:creationId xmlns:a16="http://schemas.microsoft.com/office/drawing/2014/main" id="{8C02E83D-49FE-4FAA-9765-2156D9DAB3E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03" name="テキスト ボックス 202">
          <a:extLst>
            <a:ext uri="{FF2B5EF4-FFF2-40B4-BE49-F238E27FC236}">
              <a16:creationId xmlns:a16="http://schemas.microsoft.com/office/drawing/2014/main" id="{A9CB3769-DE70-4B31-B01D-6F864A1C771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04" name="直線コネクタ 203">
          <a:extLst>
            <a:ext uri="{FF2B5EF4-FFF2-40B4-BE49-F238E27FC236}">
              <a16:creationId xmlns:a16="http://schemas.microsoft.com/office/drawing/2014/main" id="{DF3378FD-4223-40D9-A235-E6AAAEFCB77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05" name="テキスト ボックス 204">
          <a:extLst>
            <a:ext uri="{FF2B5EF4-FFF2-40B4-BE49-F238E27FC236}">
              <a16:creationId xmlns:a16="http://schemas.microsoft.com/office/drawing/2014/main" id="{80824226-3B88-4145-9957-936D065423A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06" name="直線コネクタ 205">
          <a:extLst>
            <a:ext uri="{FF2B5EF4-FFF2-40B4-BE49-F238E27FC236}">
              <a16:creationId xmlns:a16="http://schemas.microsoft.com/office/drawing/2014/main" id="{3DB3D048-0938-43F9-A075-AD1204AFBF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07" name="テキスト ボックス 206">
          <a:extLst>
            <a:ext uri="{FF2B5EF4-FFF2-40B4-BE49-F238E27FC236}">
              <a16:creationId xmlns:a16="http://schemas.microsoft.com/office/drawing/2014/main" id="{3883B19A-120F-4DBC-BC0C-69CF41BAC1B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08" name="直線コネクタ 207">
          <a:extLst>
            <a:ext uri="{FF2B5EF4-FFF2-40B4-BE49-F238E27FC236}">
              <a16:creationId xmlns:a16="http://schemas.microsoft.com/office/drawing/2014/main" id="{FE463A77-3850-481D-B5A7-BBDFA5E86FC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09" name="テキスト ボックス 208">
          <a:extLst>
            <a:ext uri="{FF2B5EF4-FFF2-40B4-BE49-F238E27FC236}">
              <a16:creationId xmlns:a16="http://schemas.microsoft.com/office/drawing/2014/main" id="{B92C1C88-113D-4089-B471-FA03A28AC04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0" name="直線コネクタ 209">
          <a:extLst>
            <a:ext uri="{FF2B5EF4-FFF2-40B4-BE49-F238E27FC236}">
              <a16:creationId xmlns:a16="http://schemas.microsoft.com/office/drawing/2014/main" id="{B5697280-6F3F-44E2-9A93-A48623033E6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1" name="【一般廃棄物処理施設】&#10;有形固定資産減価償却率グラフ枠">
          <a:extLst>
            <a:ext uri="{FF2B5EF4-FFF2-40B4-BE49-F238E27FC236}">
              <a16:creationId xmlns:a16="http://schemas.microsoft.com/office/drawing/2014/main" id="{35F4FB90-D615-46A1-8828-F2DFF4332FB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2" name="直線コネクタ 211">
          <a:extLst>
            <a:ext uri="{FF2B5EF4-FFF2-40B4-BE49-F238E27FC236}">
              <a16:creationId xmlns:a16="http://schemas.microsoft.com/office/drawing/2014/main" id="{3D372A5E-0471-4765-A9DA-EDAB3E20364E}"/>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13" name="【一般廃棄物処理施設】&#10;有形固定資産減価償却率最小値テキスト">
          <a:extLst>
            <a:ext uri="{FF2B5EF4-FFF2-40B4-BE49-F238E27FC236}">
              <a16:creationId xmlns:a16="http://schemas.microsoft.com/office/drawing/2014/main" id="{41BCF8ED-0400-4109-85BC-9294DCBC241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14" name="直線コネクタ 213">
          <a:extLst>
            <a:ext uri="{FF2B5EF4-FFF2-40B4-BE49-F238E27FC236}">
              <a16:creationId xmlns:a16="http://schemas.microsoft.com/office/drawing/2014/main" id="{946FA964-43CD-4284-8781-1594BBDC620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15" name="【一般廃棄物処理施設】&#10;有形固定資産減価償却率最大値テキスト">
          <a:extLst>
            <a:ext uri="{FF2B5EF4-FFF2-40B4-BE49-F238E27FC236}">
              <a16:creationId xmlns:a16="http://schemas.microsoft.com/office/drawing/2014/main" id="{3F1FAD9D-2CEA-4C56-B8C2-B452CB29C8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16" name="直線コネクタ 215">
          <a:extLst>
            <a:ext uri="{FF2B5EF4-FFF2-40B4-BE49-F238E27FC236}">
              <a16:creationId xmlns:a16="http://schemas.microsoft.com/office/drawing/2014/main" id="{8215B6F7-F487-4298-B908-C4D480FEB5FE}"/>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217" name="【一般廃棄物処理施設】&#10;有形固定資産減価償却率平均値テキスト">
          <a:extLst>
            <a:ext uri="{FF2B5EF4-FFF2-40B4-BE49-F238E27FC236}">
              <a16:creationId xmlns:a16="http://schemas.microsoft.com/office/drawing/2014/main" id="{C5935396-FDCD-4BBD-A71A-2BC72D986741}"/>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18" name="フローチャート: 判断 217">
          <a:extLst>
            <a:ext uri="{FF2B5EF4-FFF2-40B4-BE49-F238E27FC236}">
              <a16:creationId xmlns:a16="http://schemas.microsoft.com/office/drawing/2014/main" id="{55EDEB35-749C-4026-976A-F94501CC53F7}"/>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19" name="フローチャート: 判断 218">
          <a:extLst>
            <a:ext uri="{FF2B5EF4-FFF2-40B4-BE49-F238E27FC236}">
              <a16:creationId xmlns:a16="http://schemas.microsoft.com/office/drawing/2014/main" id="{772A7259-5449-4B34-AF00-7834819474EE}"/>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0" name="フローチャート: 判断 219">
          <a:extLst>
            <a:ext uri="{FF2B5EF4-FFF2-40B4-BE49-F238E27FC236}">
              <a16:creationId xmlns:a16="http://schemas.microsoft.com/office/drawing/2014/main" id="{0540D1D5-C7D5-4706-94B3-DF48EDEB0C6C}"/>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1" name="フローチャート: 判断 220">
          <a:extLst>
            <a:ext uri="{FF2B5EF4-FFF2-40B4-BE49-F238E27FC236}">
              <a16:creationId xmlns:a16="http://schemas.microsoft.com/office/drawing/2014/main" id="{9A0A6F50-8943-446C-B733-00F9285CE727}"/>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222" name="フローチャート: 判断 221">
          <a:extLst>
            <a:ext uri="{FF2B5EF4-FFF2-40B4-BE49-F238E27FC236}">
              <a16:creationId xmlns:a16="http://schemas.microsoft.com/office/drawing/2014/main" id="{E5B93C75-B17F-4111-A626-341F31EDF49A}"/>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3" name="テキスト ボックス 222">
          <a:extLst>
            <a:ext uri="{FF2B5EF4-FFF2-40B4-BE49-F238E27FC236}">
              <a16:creationId xmlns:a16="http://schemas.microsoft.com/office/drawing/2014/main" id="{CFFCCB7E-7160-44B4-8385-99D0DE6927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4" name="テキスト ボックス 223">
          <a:extLst>
            <a:ext uri="{FF2B5EF4-FFF2-40B4-BE49-F238E27FC236}">
              <a16:creationId xmlns:a16="http://schemas.microsoft.com/office/drawing/2014/main" id="{8A450021-6647-4190-B904-D4044112729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5" name="テキスト ボックス 224">
          <a:extLst>
            <a:ext uri="{FF2B5EF4-FFF2-40B4-BE49-F238E27FC236}">
              <a16:creationId xmlns:a16="http://schemas.microsoft.com/office/drawing/2014/main" id="{1D21FB49-DC05-4B48-86B7-D6F0513134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26" name="テキスト ボックス 225">
          <a:extLst>
            <a:ext uri="{FF2B5EF4-FFF2-40B4-BE49-F238E27FC236}">
              <a16:creationId xmlns:a16="http://schemas.microsoft.com/office/drawing/2014/main" id="{58B181DD-58D2-4083-A78C-DC31DCE72F8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F6BA5CB6-5C94-4427-A5C5-2DCF303CA61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228" name="楕円 227">
          <a:extLst>
            <a:ext uri="{FF2B5EF4-FFF2-40B4-BE49-F238E27FC236}">
              <a16:creationId xmlns:a16="http://schemas.microsoft.com/office/drawing/2014/main" id="{ECA17C6A-304A-446A-ADD0-6AF4C3F4767C}"/>
            </a:ext>
          </a:extLst>
        </xdr:cNvPr>
        <xdr:cNvSpPr/>
      </xdr:nvSpPr>
      <xdr:spPr>
        <a:xfrm>
          <a:off x="16268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106697</xdr:rowOff>
    </xdr:from>
    <xdr:ext cx="405111" cy="259045"/>
    <xdr:sp macro="" textlink="">
      <xdr:nvSpPr>
        <xdr:cNvPr id="229" name="【一般廃棄物処理施設】&#10;有形固定資産減価償却率該当値テキスト">
          <a:extLst>
            <a:ext uri="{FF2B5EF4-FFF2-40B4-BE49-F238E27FC236}">
              <a16:creationId xmlns:a16="http://schemas.microsoft.com/office/drawing/2014/main" id="{02B1D3AB-0035-44D8-AA73-98E3221D4928}"/>
            </a:ext>
          </a:extLst>
        </xdr:cNvPr>
        <xdr:cNvSpPr txBox="1"/>
      </xdr:nvSpPr>
      <xdr:spPr>
        <a:xfrm>
          <a:off x="1635760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64588</xdr:rowOff>
    </xdr:from>
    <xdr:to>
      <xdr:col>81</xdr:col>
      <xdr:colOff>101600</xdr:colOff>
      <xdr:row>40</xdr:row>
      <xdr:rowOff>166188</xdr:rowOff>
    </xdr:to>
    <xdr:sp macro="" textlink="">
      <xdr:nvSpPr>
        <xdr:cNvPr id="230" name="楕円 229">
          <a:extLst>
            <a:ext uri="{FF2B5EF4-FFF2-40B4-BE49-F238E27FC236}">
              <a16:creationId xmlns:a16="http://schemas.microsoft.com/office/drawing/2014/main" id="{A61E3662-9841-4C26-A327-BFE5D3895163}"/>
            </a:ext>
          </a:extLst>
        </xdr:cNvPr>
        <xdr:cNvSpPr/>
      </xdr:nvSpPr>
      <xdr:spPr>
        <a:xfrm>
          <a:off x="15430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115388</xdr:rowOff>
    </xdr:from>
    <xdr:to>
      <xdr:col>85</xdr:col>
      <xdr:colOff>127000</xdr:colOff>
      <xdr:row>41</xdr:row>
      <xdr:rowOff>7620</xdr:rowOff>
    </xdr:to>
    <xdr:cxnSp macro="">
      <xdr:nvCxnSpPr>
        <xdr:cNvPr id="231" name="直線コネクタ 230">
          <a:extLst>
            <a:ext uri="{FF2B5EF4-FFF2-40B4-BE49-F238E27FC236}">
              <a16:creationId xmlns:a16="http://schemas.microsoft.com/office/drawing/2014/main" id="{F1F0785F-966E-4115-8873-C644E07D9DB9}"/>
            </a:ext>
          </a:extLst>
        </xdr:cNvPr>
        <xdr:cNvCxnSpPr/>
      </xdr:nvCxnSpPr>
      <xdr:spPr>
        <a:xfrm>
          <a:off x="15481300" y="6973388"/>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170724</xdr:rowOff>
    </xdr:from>
    <xdr:to>
      <xdr:col>76</xdr:col>
      <xdr:colOff>165100</xdr:colOff>
      <xdr:row>40</xdr:row>
      <xdr:rowOff>100874</xdr:rowOff>
    </xdr:to>
    <xdr:sp macro="" textlink="">
      <xdr:nvSpPr>
        <xdr:cNvPr id="232" name="楕円 231">
          <a:extLst>
            <a:ext uri="{FF2B5EF4-FFF2-40B4-BE49-F238E27FC236}">
              <a16:creationId xmlns:a16="http://schemas.microsoft.com/office/drawing/2014/main" id="{6D9B1B2F-835F-4A95-8BC1-2C9FE19E805E}"/>
            </a:ext>
          </a:extLst>
        </xdr:cNvPr>
        <xdr:cNvSpPr/>
      </xdr:nvSpPr>
      <xdr:spPr>
        <a:xfrm>
          <a:off x="14541500" y="68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50074</xdr:rowOff>
    </xdr:from>
    <xdr:to>
      <xdr:col>81</xdr:col>
      <xdr:colOff>50800</xdr:colOff>
      <xdr:row>40</xdr:row>
      <xdr:rowOff>115388</xdr:rowOff>
    </xdr:to>
    <xdr:cxnSp macro="">
      <xdr:nvCxnSpPr>
        <xdr:cNvPr id="233" name="直線コネクタ 232">
          <a:extLst>
            <a:ext uri="{FF2B5EF4-FFF2-40B4-BE49-F238E27FC236}">
              <a16:creationId xmlns:a16="http://schemas.microsoft.com/office/drawing/2014/main" id="{042B686D-EA78-424F-8BFD-B0391400F401}"/>
            </a:ext>
          </a:extLst>
        </xdr:cNvPr>
        <xdr:cNvCxnSpPr/>
      </xdr:nvCxnSpPr>
      <xdr:spPr>
        <a:xfrm>
          <a:off x="14592300" y="690807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234" name="n_1aveValue【一般廃棄物処理施設】&#10;有形固定資産減価償却率">
          <a:extLst>
            <a:ext uri="{FF2B5EF4-FFF2-40B4-BE49-F238E27FC236}">
              <a16:creationId xmlns:a16="http://schemas.microsoft.com/office/drawing/2014/main" id="{D9AB5ABF-8A35-46CE-9AC1-E5546E43AA43}"/>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235" name="n_2aveValue【一般廃棄物処理施設】&#10;有形固定資産減価償却率">
          <a:extLst>
            <a:ext uri="{FF2B5EF4-FFF2-40B4-BE49-F238E27FC236}">
              <a16:creationId xmlns:a16="http://schemas.microsoft.com/office/drawing/2014/main" id="{69C8F96B-9824-4DB3-B3D0-9E07502007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236" name="n_3aveValue【一般廃棄物処理施設】&#10;有形固定資産減価償却率">
          <a:extLst>
            <a:ext uri="{FF2B5EF4-FFF2-40B4-BE49-F238E27FC236}">
              <a16:creationId xmlns:a16="http://schemas.microsoft.com/office/drawing/2014/main" id="{40841484-9B9E-4526-BD6B-7715C950AD32}"/>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237" name="n_4aveValue【一般廃棄物処理施設】&#10;有形固定資産減価償却率">
          <a:extLst>
            <a:ext uri="{FF2B5EF4-FFF2-40B4-BE49-F238E27FC236}">
              <a16:creationId xmlns:a16="http://schemas.microsoft.com/office/drawing/2014/main" id="{5C44E221-F262-4AFD-9CC0-8DF52BD7EB07}"/>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157315</xdr:rowOff>
    </xdr:from>
    <xdr:ext cx="405111" cy="259045"/>
    <xdr:sp macro="" textlink="">
      <xdr:nvSpPr>
        <xdr:cNvPr id="238" name="n_1mainValue【一般廃棄物処理施設】&#10;有形固定資産減価償却率">
          <a:extLst>
            <a:ext uri="{FF2B5EF4-FFF2-40B4-BE49-F238E27FC236}">
              <a16:creationId xmlns:a16="http://schemas.microsoft.com/office/drawing/2014/main" id="{F89966A7-BF1F-4101-94E9-E50A18B596AD}"/>
            </a:ext>
          </a:extLst>
        </xdr:cNvPr>
        <xdr:cNvSpPr txBox="1"/>
      </xdr:nvSpPr>
      <xdr:spPr>
        <a:xfrm>
          <a:off x="152660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92001</xdr:rowOff>
    </xdr:from>
    <xdr:ext cx="405111" cy="259045"/>
    <xdr:sp macro="" textlink="">
      <xdr:nvSpPr>
        <xdr:cNvPr id="239" name="n_2mainValue【一般廃棄物処理施設】&#10;有形固定資産減価償却率">
          <a:extLst>
            <a:ext uri="{FF2B5EF4-FFF2-40B4-BE49-F238E27FC236}">
              <a16:creationId xmlns:a16="http://schemas.microsoft.com/office/drawing/2014/main" id="{A49557A9-EAD8-4072-A415-4647B9986382}"/>
            </a:ext>
          </a:extLst>
        </xdr:cNvPr>
        <xdr:cNvSpPr txBox="1"/>
      </xdr:nvSpPr>
      <xdr:spPr>
        <a:xfrm>
          <a:off x="14389744" y="695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40" name="正方形/長方形 239">
          <a:extLst>
            <a:ext uri="{FF2B5EF4-FFF2-40B4-BE49-F238E27FC236}">
              <a16:creationId xmlns:a16="http://schemas.microsoft.com/office/drawing/2014/main" id="{60233C6E-AA95-42D2-AEA6-28CC7B58A1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41" name="正方形/長方形 240">
          <a:extLst>
            <a:ext uri="{FF2B5EF4-FFF2-40B4-BE49-F238E27FC236}">
              <a16:creationId xmlns:a16="http://schemas.microsoft.com/office/drawing/2014/main" id="{D241516B-2B86-40F7-AEF8-A17862766C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42" name="正方形/長方形 241">
          <a:extLst>
            <a:ext uri="{FF2B5EF4-FFF2-40B4-BE49-F238E27FC236}">
              <a16:creationId xmlns:a16="http://schemas.microsoft.com/office/drawing/2014/main" id="{D00CB42D-7614-4C21-A949-39ABD87A8F7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43" name="正方形/長方形 242">
          <a:extLst>
            <a:ext uri="{FF2B5EF4-FFF2-40B4-BE49-F238E27FC236}">
              <a16:creationId xmlns:a16="http://schemas.microsoft.com/office/drawing/2014/main" id="{9787426E-18AA-49E2-8D84-54D9792D27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44" name="正方形/長方形 243">
          <a:extLst>
            <a:ext uri="{FF2B5EF4-FFF2-40B4-BE49-F238E27FC236}">
              <a16:creationId xmlns:a16="http://schemas.microsoft.com/office/drawing/2014/main" id="{B53329EC-AA76-413F-8504-35C65B24B8F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45" name="正方形/長方形 244">
          <a:extLst>
            <a:ext uri="{FF2B5EF4-FFF2-40B4-BE49-F238E27FC236}">
              <a16:creationId xmlns:a16="http://schemas.microsoft.com/office/drawing/2014/main" id="{C56D276F-4333-497E-BF1D-5170CE59A8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46" name="正方形/長方形 245">
          <a:extLst>
            <a:ext uri="{FF2B5EF4-FFF2-40B4-BE49-F238E27FC236}">
              <a16:creationId xmlns:a16="http://schemas.microsoft.com/office/drawing/2014/main" id="{60A48E1B-898E-4427-8ACC-8EF3AFA83C7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47" name="正方形/長方形 246">
          <a:extLst>
            <a:ext uri="{FF2B5EF4-FFF2-40B4-BE49-F238E27FC236}">
              <a16:creationId xmlns:a16="http://schemas.microsoft.com/office/drawing/2014/main" id="{5AE7D5A2-4D61-4E11-A65C-33803B2A39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48" name="テキスト ボックス 247">
          <a:extLst>
            <a:ext uri="{FF2B5EF4-FFF2-40B4-BE49-F238E27FC236}">
              <a16:creationId xmlns:a16="http://schemas.microsoft.com/office/drawing/2014/main" id="{319F8C49-8DF6-45EE-B6DA-6511A21BC66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49" name="直線コネクタ 248">
          <a:extLst>
            <a:ext uri="{FF2B5EF4-FFF2-40B4-BE49-F238E27FC236}">
              <a16:creationId xmlns:a16="http://schemas.microsoft.com/office/drawing/2014/main" id="{12468FA8-22AF-4F55-AE53-2D6697757DD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50" name="直線コネクタ 249">
          <a:extLst>
            <a:ext uri="{FF2B5EF4-FFF2-40B4-BE49-F238E27FC236}">
              <a16:creationId xmlns:a16="http://schemas.microsoft.com/office/drawing/2014/main" id="{DCA267D4-3AFB-4BBC-9F7F-67049A41C1C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51" name="テキスト ボックス 250">
          <a:extLst>
            <a:ext uri="{FF2B5EF4-FFF2-40B4-BE49-F238E27FC236}">
              <a16:creationId xmlns:a16="http://schemas.microsoft.com/office/drawing/2014/main" id="{3B9E8BE7-27CE-4F1A-8FB3-BB40CDD5208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52" name="直線コネクタ 251">
          <a:extLst>
            <a:ext uri="{FF2B5EF4-FFF2-40B4-BE49-F238E27FC236}">
              <a16:creationId xmlns:a16="http://schemas.microsoft.com/office/drawing/2014/main" id="{100B4064-AB2D-466B-9E1C-885DB9CA797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53" name="テキスト ボックス 252">
          <a:extLst>
            <a:ext uri="{FF2B5EF4-FFF2-40B4-BE49-F238E27FC236}">
              <a16:creationId xmlns:a16="http://schemas.microsoft.com/office/drawing/2014/main" id="{520713D6-4556-4D29-981D-B1BF4C64FD5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54" name="直線コネクタ 253">
          <a:extLst>
            <a:ext uri="{FF2B5EF4-FFF2-40B4-BE49-F238E27FC236}">
              <a16:creationId xmlns:a16="http://schemas.microsoft.com/office/drawing/2014/main" id="{067BDA43-8A50-401D-B367-548A563EDF8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55" name="テキスト ボックス 254">
          <a:extLst>
            <a:ext uri="{FF2B5EF4-FFF2-40B4-BE49-F238E27FC236}">
              <a16:creationId xmlns:a16="http://schemas.microsoft.com/office/drawing/2014/main" id="{BC6E9E4F-6332-4DC5-986D-B11264BE165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56" name="直線コネクタ 255">
          <a:extLst>
            <a:ext uri="{FF2B5EF4-FFF2-40B4-BE49-F238E27FC236}">
              <a16:creationId xmlns:a16="http://schemas.microsoft.com/office/drawing/2014/main" id="{A2BA2C73-B394-4DE2-8BBA-0E2966737AB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57" name="テキスト ボックス 256">
          <a:extLst>
            <a:ext uri="{FF2B5EF4-FFF2-40B4-BE49-F238E27FC236}">
              <a16:creationId xmlns:a16="http://schemas.microsoft.com/office/drawing/2014/main" id="{08A364F8-8984-4629-A00C-D303E2FF16C2}"/>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58" name="直線コネクタ 257">
          <a:extLst>
            <a:ext uri="{FF2B5EF4-FFF2-40B4-BE49-F238E27FC236}">
              <a16:creationId xmlns:a16="http://schemas.microsoft.com/office/drawing/2014/main" id="{4D067982-D283-4E1C-9269-0F4BFA5B51E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59" name="テキスト ボックス 258">
          <a:extLst>
            <a:ext uri="{FF2B5EF4-FFF2-40B4-BE49-F238E27FC236}">
              <a16:creationId xmlns:a16="http://schemas.microsoft.com/office/drawing/2014/main" id="{8764B3CD-045C-4CA7-A8E1-97A6FBD2B14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60" name="【一般廃棄物処理施設】&#10;一人当たり有形固定資産（償却資産）額グラフ枠">
          <a:extLst>
            <a:ext uri="{FF2B5EF4-FFF2-40B4-BE49-F238E27FC236}">
              <a16:creationId xmlns:a16="http://schemas.microsoft.com/office/drawing/2014/main" id="{EAEB5B43-892A-4386-BCBE-27EBA28A68B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61" name="直線コネクタ 260">
          <a:extLst>
            <a:ext uri="{FF2B5EF4-FFF2-40B4-BE49-F238E27FC236}">
              <a16:creationId xmlns:a16="http://schemas.microsoft.com/office/drawing/2014/main" id="{EB19D8DE-A9CE-4E9A-AD77-44E38394EF32}"/>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62" name="【一般廃棄物処理施設】&#10;一人当たり有形固定資産（償却資産）額最小値テキスト">
          <a:extLst>
            <a:ext uri="{FF2B5EF4-FFF2-40B4-BE49-F238E27FC236}">
              <a16:creationId xmlns:a16="http://schemas.microsoft.com/office/drawing/2014/main" id="{D2C462DF-C69C-4646-8BA7-7E9508613EFB}"/>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63" name="直線コネクタ 262">
          <a:extLst>
            <a:ext uri="{FF2B5EF4-FFF2-40B4-BE49-F238E27FC236}">
              <a16:creationId xmlns:a16="http://schemas.microsoft.com/office/drawing/2014/main" id="{35473C8D-A7F3-4851-96F5-66E4F746021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64" name="【一般廃棄物処理施設】&#10;一人当たり有形固定資産（償却資産）額最大値テキスト">
          <a:extLst>
            <a:ext uri="{FF2B5EF4-FFF2-40B4-BE49-F238E27FC236}">
              <a16:creationId xmlns:a16="http://schemas.microsoft.com/office/drawing/2014/main" id="{9C57BB83-50B7-4822-8DC6-A98FE35793A2}"/>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65" name="直線コネクタ 264">
          <a:extLst>
            <a:ext uri="{FF2B5EF4-FFF2-40B4-BE49-F238E27FC236}">
              <a16:creationId xmlns:a16="http://schemas.microsoft.com/office/drawing/2014/main" id="{9DF66842-0B05-44D5-BD15-CD9F16E865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266" name="【一般廃棄物処理施設】&#10;一人当たり有形固定資産（償却資産）額平均値テキスト">
          <a:extLst>
            <a:ext uri="{FF2B5EF4-FFF2-40B4-BE49-F238E27FC236}">
              <a16:creationId xmlns:a16="http://schemas.microsoft.com/office/drawing/2014/main" id="{1CB9C0D3-972C-4D2B-8F0B-3C70A935FB09}"/>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67" name="フローチャート: 判断 266">
          <a:extLst>
            <a:ext uri="{FF2B5EF4-FFF2-40B4-BE49-F238E27FC236}">
              <a16:creationId xmlns:a16="http://schemas.microsoft.com/office/drawing/2014/main" id="{EE669CF9-64E9-4D7D-AFEB-E88A6B30B0BD}"/>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68" name="フローチャート: 判断 267">
          <a:extLst>
            <a:ext uri="{FF2B5EF4-FFF2-40B4-BE49-F238E27FC236}">
              <a16:creationId xmlns:a16="http://schemas.microsoft.com/office/drawing/2014/main" id="{5FF5B08E-7F2F-4A9C-B25F-0DFAB89EA973}"/>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69" name="フローチャート: 判断 268">
          <a:extLst>
            <a:ext uri="{FF2B5EF4-FFF2-40B4-BE49-F238E27FC236}">
              <a16:creationId xmlns:a16="http://schemas.microsoft.com/office/drawing/2014/main" id="{A0810A02-FD32-43B6-9C23-E655C76C7DE5}"/>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70" name="フローチャート: 判断 269">
          <a:extLst>
            <a:ext uri="{FF2B5EF4-FFF2-40B4-BE49-F238E27FC236}">
              <a16:creationId xmlns:a16="http://schemas.microsoft.com/office/drawing/2014/main" id="{05ECB88D-48CF-4A44-B0EA-DB99F0A1F6B5}"/>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271" name="フローチャート: 判断 270">
          <a:extLst>
            <a:ext uri="{FF2B5EF4-FFF2-40B4-BE49-F238E27FC236}">
              <a16:creationId xmlns:a16="http://schemas.microsoft.com/office/drawing/2014/main" id="{EE447797-4144-46C9-991B-880E94E19AF9}"/>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72" name="テキスト ボックス 271">
          <a:extLst>
            <a:ext uri="{FF2B5EF4-FFF2-40B4-BE49-F238E27FC236}">
              <a16:creationId xmlns:a16="http://schemas.microsoft.com/office/drawing/2014/main" id="{AF8C52C3-E9EC-4A01-BD11-02B7587834A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73" name="テキスト ボックス 272">
          <a:extLst>
            <a:ext uri="{FF2B5EF4-FFF2-40B4-BE49-F238E27FC236}">
              <a16:creationId xmlns:a16="http://schemas.microsoft.com/office/drawing/2014/main" id="{7AB657AA-46BE-44F5-AE01-3324C4E2135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74" name="テキスト ボックス 273">
          <a:extLst>
            <a:ext uri="{FF2B5EF4-FFF2-40B4-BE49-F238E27FC236}">
              <a16:creationId xmlns:a16="http://schemas.microsoft.com/office/drawing/2014/main" id="{7E3D9DC2-16BD-43E4-B8D4-8394356FE84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75" name="テキスト ボックス 274">
          <a:extLst>
            <a:ext uri="{FF2B5EF4-FFF2-40B4-BE49-F238E27FC236}">
              <a16:creationId xmlns:a16="http://schemas.microsoft.com/office/drawing/2014/main" id="{3A4CBB51-5B1A-4595-819B-7381EF0AA2A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76" name="テキスト ボックス 275">
          <a:extLst>
            <a:ext uri="{FF2B5EF4-FFF2-40B4-BE49-F238E27FC236}">
              <a16:creationId xmlns:a16="http://schemas.microsoft.com/office/drawing/2014/main" id="{D079078D-D475-453A-A1CB-4F6CC6047A6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134090</xdr:rowOff>
    </xdr:from>
    <xdr:to>
      <xdr:col>116</xdr:col>
      <xdr:colOff>114300</xdr:colOff>
      <xdr:row>37</xdr:row>
      <xdr:rowOff>64240</xdr:rowOff>
    </xdr:to>
    <xdr:sp macro="" textlink="">
      <xdr:nvSpPr>
        <xdr:cNvPr id="277" name="楕円 276">
          <a:extLst>
            <a:ext uri="{FF2B5EF4-FFF2-40B4-BE49-F238E27FC236}">
              <a16:creationId xmlns:a16="http://schemas.microsoft.com/office/drawing/2014/main" id="{D6DB37BF-DE45-46B8-A59C-C207EA5D0796}"/>
            </a:ext>
          </a:extLst>
        </xdr:cNvPr>
        <xdr:cNvSpPr/>
      </xdr:nvSpPr>
      <xdr:spPr>
        <a:xfrm>
          <a:off x="22110700" y="630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156967</xdr:rowOff>
    </xdr:from>
    <xdr:ext cx="599010" cy="259045"/>
    <xdr:sp macro="" textlink="">
      <xdr:nvSpPr>
        <xdr:cNvPr id="278" name="【一般廃棄物処理施設】&#10;一人当たり有形固定資産（償却資産）額該当値テキスト">
          <a:extLst>
            <a:ext uri="{FF2B5EF4-FFF2-40B4-BE49-F238E27FC236}">
              <a16:creationId xmlns:a16="http://schemas.microsoft.com/office/drawing/2014/main" id="{1B453A9D-E882-464F-B474-F30A824EF04E}"/>
            </a:ext>
          </a:extLst>
        </xdr:cNvPr>
        <xdr:cNvSpPr txBox="1"/>
      </xdr:nvSpPr>
      <xdr:spPr>
        <a:xfrm>
          <a:off x="22199600" y="615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161529</xdr:rowOff>
    </xdr:from>
    <xdr:to>
      <xdr:col>112</xdr:col>
      <xdr:colOff>38100</xdr:colOff>
      <xdr:row>37</xdr:row>
      <xdr:rowOff>91679</xdr:rowOff>
    </xdr:to>
    <xdr:sp macro="" textlink="">
      <xdr:nvSpPr>
        <xdr:cNvPr id="279" name="楕円 278">
          <a:extLst>
            <a:ext uri="{FF2B5EF4-FFF2-40B4-BE49-F238E27FC236}">
              <a16:creationId xmlns:a16="http://schemas.microsoft.com/office/drawing/2014/main" id="{67D07EC3-3F59-4D39-8D55-D601A6203F4E}"/>
            </a:ext>
          </a:extLst>
        </xdr:cNvPr>
        <xdr:cNvSpPr/>
      </xdr:nvSpPr>
      <xdr:spPr>
        <a:xfrm>
          <a:off x="21272500" y="633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13440</xdr:rowOff>
    </xdr:from>
    <xdr:to>
      <xdr:col>116</xdr:col>
      <xdr:colOff>63500</xdr:colOff>
      <xdr:row>37</xdr:row>
      <xdr:rowOff>40879</xdr:rowOff>
    </xdr:to>
    <xdr:cxnSp macro="">
      <xdr:nvCxnSpPr>
        <xdr:cNvPr id="280" name="直線コネクタ 279">
          <a:extLst>
            <a:ext uri="{FF2B5EF4-FFF2-40B4-BE49-F238E27FC236}">
              <a16:creationId xmlns:a16="http://schemas.microsoft.com/office/drawing/2014/main" id="{4C0D4BD4-21CA-46AD-A072-5C083420F705}"/>
            </a:ext>
          </a:extLst>
        </xdr:cNvPr>
        <xdr:cNvCxnSpPr/>
      </xdr:nvCxnSpPr>
      <xdr:spPr>
        <a:xfrm flipV="1">
          <a:off x="21323300" y="6357090"/>
          <a:ext cx="838200" cy="2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4273</xdr:rowOff>
    </xdr:from>
    <xdr:to>
      <xdr:col>107</xdr:col>
      <xdr:colOff>101600</xdr:colOff>
      <xdr:row>37</xdr:row>
      <xdr:rowOff>105873</xdr:rowOff>
    </xdr:to>
    <xdr:sp macro="" textlink="">
      <xdr:nvSpPr>
        <xdr:cNvPr id="281" name="楕円 280">
          <a:extLst>
            <a:ext uri="{FF2B5EF4-FFF2-40B4-BE49-F238E27FC236}">
              <a16:creationId xmlns:a16="http://schemas.microsoft.com/office/drawing/2014/main" id="{DD319547-43B7-4BDB-BB89-86C859C53A3D}"/>
            </a:ext>
          </a:extLst>
        </xdr:cNvPr>
        <xdr:cNvSpPr/>
      </xdr:nvSpPr>
      <xdr:spPr>
        <a:xfrm>
          <a:off x="20383500" y="63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40879</xdr:rowOff>
    </xdr:from>
    <xdr:to>
      <xdr:col>111</xdr:col>
      <xdr:colOff>177800</xdr:colOff>
      <xdr:row>37</xdr:row>
      <xdr:rowOff>55073</xdr:rowOff>
    </xdr:to>
    <xdr:cxnSp macro="">
      <xdr:nvCxnSpPr>
        <xdr:cNvPr id="282" name="直線コネクタ 281">
          <a:extLst>
            <a:ext uri="{FF2B5EF4-FFF2-40B4-BE49-F238E27FC236}">
              <a16:creationId xmlns:a16="http://schemas.microsoft.com/office/drawing/2014/main" id="{618C5E01-1651-482A-B664-49C1F1201622}"/>
            </a:ext>
          </a:extLst>
        </xdr:cNvPr>
        <xdr:cNvCxnSpPr/>
      </xdr:nvCxnSpPr>
      <xdr:spPr>
        <a:xfrm flipV="1">
          <a:off x="20434300" y="6384529"/>
          <a:ext cx="889000" cy="1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283" name="n_1aveValue【一般廃棄物処理施設】&#10;一人当たり有形固定資産（償却資産）額">
          <a:extLst>
            <a:ext uri="{FF2B5EF4-FFF2-40B4-BE49-F238E27FC236}">
              <a16:creationId xmlns:a16="http://schemas.microsoft.com/office/drawing/2014/main" id="{C5404A62-BF7F-405F-A28E-C9507C23162E}"/>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284" name="n_2aveValue【一般廃棄物処理施設】&#10;一人当たり有形固定資産（償却資産）額">
          <a:extLst>
            <a:ext uri="{FF2B5EF4-FFF2-40B4-BE49-F238E27FC236}">
              <a16:creationId xmlns:a16="http://schemas.microsoft.com/office/drawing/2014/main" id="{F4AFEDFE-ACEE-49E3-A23E-5981CA1FC343}"/>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285" name="n_3aveValue【一般廃棄物処理施設】&#10;一人当たり有形固定資産（償却資産）額">
          <a:extLst>
            <a:ext uri="{FF2B5EF4-FFF2-40B4-BE49-F238E27FC236}">
              <a16:creationId xmlns:a16="http://schemas.microsoft.com/office/drawing/2014/main" id="{1D7AAEE6-35E9-411D-8E6D-6663662B0AC3}"/>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286" name="n_4aveValue【一般廃棄物処理施設】&#10;一人当たり有形固定資産（償却資産）額">
          <a:extLst>
            <a:ext uri="{FF2B5EF4-FFF2-40B4-BE49-F238E27FC236}">
              <a16:creationId xmlns:a16="http://schemas.microsoft.com/office/drawing/2014/main" id="{635ECEDB-1B61-40A3-AC8E-F25FEF89486A}"/>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108206</xdr:rowOff>
    </xdr:from>
    <xdr:ext cx="599010" cy="259045"/>
    <xdr:sp macro="" textlink="">
      <xdr:nvSpPr>
        <xdr:cNvPr id="287" name="n_1mainValue【一般廃棄物処理施設】&#10;一人当たり有形固定資産（償却資産）額">
          <a:extLst>
            <a:ext uri="{FF2B5EF4-FFF2-40B4-BE49-F238E27FC236}">
              <a16:creationId xmlns:a16="http://schemas.microsoft.com/office/drawing/2014/main" id="{4385E0C9-3C21-479F-8E88-3795127DBAE3}"/>
            </a:ext>
          </a:extLst>
        </xdr:cNvPr>
        <xdr:cNvSpPr txBox="1"/>
      </xdr:nvSpPr>
      <xdr:spPr>
        <a:xfrm>
          <a:off x="21011095" y="610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122400</xdr:rowOff>
    </xdr:from>
    <xdr:ext cx="599010" cy="259045"/>
    <xdr:sp macro="" textlink="">
      <xdr:nvSpPr>
        <xdr:cNvPr id="288" name="n_2mainValue【一般廃棄物処理施設】&#10;一人当たり有形固定資産（償却資産）額">
          <a:extLst>
            <a:ext uri="{FF2B5EF4-FFF2-40B4-BE49-F238E27FC236}">
              <a16:creationId xmlns:a16="http://schemas.microsoft.com/office/drawing/2014/main" id="{3AE1478D-273F-415E-86A5-3C70C6B1880B}"/>
            </a:ext>
          </a:extLst>
        </xdr:cNvPr>
        <xdr:cNvSpPr txBox="1"/>
      </xdr:nvSpPr>
      <xdr:spPr>
        <a:xfrm>
          <a:off x="20134795" y="6123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89" name="正方形/長方形 288">
          <a:extLst>
            <a:ext uri="{FF2B5EF4-FFF2-40B4-BE49-F238E27FC236}">
              <a16:creationId xmlns:a16="http://schemas.microsoft.com/office/drawing/2014/main" id="{FB7A32C6-03A4-4E5F-937B-3EFF1AE367B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0" name="正方形/長方形 289">
          <a:extLst>
            <a:ext uri="{FF2B5EF4-FFF2-40B4-BE49-F238E27FC236}">
              <a16:creationId xmlns:a16="http://schemas.microsoft.com/office/drawing/2014/main" id="{8C00BE7A-2D3A-4A11-9ED4-8A4D58ECA36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1" name="正方形/長方形 290">
          <a:extLst>
            <a:ext uri="{FF2B5EF4-FFF2-40B4-BE49-F238E27FC236}">
              <a16:creationId xmlns:a16="http://schemas.microsoft.com/office/drawing/2014/main" id="{C148846F-3630-4029-9BA6-62AC5D430F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2" name="正方形/長方形 291">
          <a:extLst>
            <a:ext uri="{FF2B5EF4-FFF2-40B4-BE49-F238E27FC236}">
              <a16:creationId xmlns:a16="http://schemas.microsoft.com/office/drawing/2014/main" id="{4CEFC406-579F-49D1-8FFD-B21B4A047A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3" name="正方形/長方形 292">
          <a:extLst>
            <a:ext uri="{FF2B5EF4-FFF2-40B4-BE49-F238E27FC236}">
              <a16:creationId xmlns:a16="http://schemas.microsoft.com/office/drawing/2014/main" id="{91AA35AF-8916-4FA7-BD0D-665C3097B8D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4" name="正方形/長方形 293">
          <a:extLst>
            <a:ext uri="{FF2B5EF4-FFF2-40B4-BE49-F238E27FC236}">
              <a16:creationId xmlns:a16="http://schemas.microsoft.com/office/drawing/2014/main" id="{0DBD4485-8604-4AA9-B531-C86BA89ED9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5" name="正方形/長方形 294">
          <a:extLst>
            <a:ext uri="{FF2B5EF4-FFF2-40B4-BE49-F238E27FC236}">
              <a16:creationId xmlns:a16="http://schemas.microsoft.com/office/drawing/2014/main" id="{6E81EC12-A067-462A-A92C-13C1F31EA2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6" name="正方形/長方形 295">
          <a:extLst>
            <a:ext uri="{FF2B5EF4-FFF2-40B4-BE49-F238E27FC236}">
              <a16:creationId xmlns:a16="http://schemas.microsoft.com/office/drawing/2014/main" id="{D3A081B7-A433-4013-8724-9D6D282CE80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97" name="正方形/長方形 296">
          <a:extLst>
            <a:ext uri="{FF2B5EF4-FFF2-40B4-BE49-F238E27FC236}">
              <a16:creationId xmlns:a16="http://schemas.microsoft.com/office/drawing/2014/main" id="{D1C83A8D-252C-4779-A6C1-8EB68ADC94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98" name="正方形/長方形 297">
          <a:extLst>
            <a:ext uri="{FF2B5EF4-FFF2-40B4-BE49-F238E27FC236}">
              <a16:creationId xmlns:a16="http://schemas.microsoft.com/office/drawing/2014/main" id="{CC6150A6-03D4-4DEE-B298-37F53227F1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99" name="正方形/長方形 298">
          <a:extLst>
            <a:ext uri="{FF2B5EF4-FFF2-40B4-BE49-F238E27FC236}">
              <a16:creationId xmlns:a16="http://schemas.microsoft.com/office/drawing/2014/main" id="{F7A3A6F1-AF17-4795-8F5D-51806394FAD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0" name="正方形/長方形 299">
          <a:extLst>
            <a:ext uri="{FF2B5EF4-FFF2-40B4-BE49-F238E27FC236}">
              <a16:creationId xmlns:a16="http://schemas.microsoft.com/office/drawing/2014/main" id="{0E44B474-81DD-4DFA-91B0-2861B86413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1" name="正方形/長方形 300">
          <a:extLst>
            <a:ext uri="{FF2B5EF4-FFF2-40B4-BE49-F238E27FC236}">
              <a16:creationId xmlns:a16="http://schemas.microsoft.com/office/drawing/2014/main" id="{B2363DA2-96FD-4380-90EA-24C2AC6083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02" name="正方形/長方形 301">
          <a:extLst>
            <a:ext uri="{FF2B5EF4-FFF2-40B4-BE49-F238E27FC236}">
              <a16:creationId xmlns:a16="http://schemas.microsoft.com/office/drawing/2014/main" id="{2E9F80F8-337D-4A85-8E05-9EB239B8D1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03" name="正方形/長方形 302">
          <a:extLst>
            <a:ext uri="{FF2B5EF4-FFF2-40B4-BE49-F238E27FC236}">
              <a16:creationId xmlns:a16="http://schemas.microsoft.com/office/drawing/2014/main" id="{0C88FE13-D61F-4071-9CCD-A0B2B918292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04" name="正方形/長方形 303">
          <a:extLst>
            <a:ext uri="{FF2B5EF4-FFF2-40B4-BE49-F238E27FC236}">
              <a16:creationId xmlns:a16="http://schemas.microsoft.com/office/drawing/2014/main" id="{C0A2107B-2CC4-4871-9E65-9B288723F62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05" name="正方形/長方形 304">
          <a:extLst>
            <a:ext uri="{FF2B5EF4-FFF2-40B4-BE49-F238E27FC236}">
              <a16:creationId xmlns:a16="http://schemas.microsoft.com/office/drawing/2014/main" id="{79065316-78CB-48E6-A6A6-F73A7B9879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6" name="正方形/長方形 305">
          <a:extLst>
            <a:ext uri="{FF2B5EF4-FFF2-40B4-BE49-F238E27FC236}">
              <a16:creationId xmlns:a16="http://schemas.microsoft.com/office/drawing/2014/main" id="{60A062EF-620D-43BF-B8C9-88A937FEDB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7" name="正方形/長方形 306">
          <a:extLst>
            <a:ext uri="{FF2B5EF4-FFF2-40B4-BE49-F238E27FC236}">
              <a16:creationId xmlns:a16="http://schemas.microsoft.com/office/drawing/2014/main" id="{8F452854-2A9C-4480-9B38-01DD266057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8" name="正方形/長方形 307">
          <a:extLst>
            <a:ext uri="{FF2B5EF4-FFF2-40B4-BE49-F238E27FC236}">
              <a16:creationId xmlns:a16="http://schemas.microsoft.com/office/drawing/2014/main" id="{0879477E-D530-4F20-97FE-644C8DEE5E5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9" name="正方形/長方形 308">
          <a:extLst>
            <a:ext uri="{FF2B5EF4-FFF2-40B4-BE49-F238E27FC236}">
              <a16:creationId xmlns:a16="http://schemas.microsoft.com/office/drawing/2014/main" id="{440C6F4B-E6BA-4A74-BD57-9E47D05B5A6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0" name="正方形/長方形 309">
          <a:extLst>
            <a:ext uri="{FF2B5EF4-FFF2-40B4-BE49-F238E27FC236}">
              <a16:creationId xmlns:a16="http://schemas.microsoft.com/office/drawing/2014/main" id="{A4EF8399-2B00-4F09-AB6E-EEAB5035F0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1" name="正方形/長方形 310">
          <a:extLst>
            <a:ext uri="{FF2B5EF4-FFF2-40B4-BE49-F238E27FC236}">
              <a16:creationId xmlns:a16="http://schemas.microsoft.com/office/drawing/2014/main" id="{A1CA7461-5BF5-4BD2-A8A2-498B6F0057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2" name="正方形/長方形 311">
          <a:extLst>
            <a:ext uri="{FF2B5EF4-FFF2-40B4-BE49-F238E27FC236}">
              <a16:creationId xmlns:a16="http://schemas.microsoft.com/office/drawing/2014/main" id="{A70F74E3-5A1C-4B85-AD69-5AC0C666789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3" name="テキスト ボックス 312">
          <a:extLst>
            <a:ext uri="{FF2B5EF4-FFF2-40B4-BE49-F238E27FC236}">
              <a16:creationId xmlns:a16="http://schemas.microsoft.com/office/drawing/2014/main" id="{496DDA1E-52F4-42BB-B2B6-6640AA91D1F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14" name="直線コネクタ 313">
          <a:extLst>
            <a:ext uri="{FF2B5EF4-FFF2-40B4-BE49-F238E27FC236}">
              <a16:creationId xmlns:a16="http://schemas.microsoft.com/office/drawing/2014/main" id="{FAB02C3E-FC95-40C3-AA63-09F0BBE4466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15" name="テキスト ボックス 314">
          <a:extLst>
            <a:ext uri="{FF2B5EF4-FFF2-40B4-BE49-F238E27FC236}">
              <a16:creationId xmlns:a16="http://schemas.microsoft.com/office/drawing/2014/main" id="{6C1C0861-F68C-46F0-95CE-C83718845C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16" name="直線コネクタ 315">
          <a:extLst>
            <a:ext uri="{FF2B5EF4-FFF2-40B4-BE49-F238E27FC236}">
              <a16:creationId xmlns:a16="http://schemas.microsoft.com/office/drawing/2014/main" id="{2C5C6B14-2452-40A9-90A5-25BDC686C92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17" name="テキスト ボックス 316">
          <a:extLst>
            <a:ext uri="{FF2B5EF4-FFF2-40B4-BE49-F238E27FC236}">
              <a16:creationId xmlns:a16="http://schemas.microsoft.com/office/drawing/2014/main" id="{FE6CAAD2-BC40-4680-A192-21670FD5672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18" name="直線コネクタ 317">
          <a:extLst>
            <a:ext uri="{FF2B5EF4-FFF2-40B4-BE49-F238E27FC236}">
              <a16:creationId xmlns:a16="http://schemas.microsoft.com/office/drawing/2014/main" id="{B5DFEF56-F886-464F-A4F4-12E520B1AB7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19" name="テキスト ボックス 318">
          <a:extLst>
            <a:ext uri="{FF2B5EF4-FFF2-40B4-BE49-F238E27FC236}">
              <a16:creationId xmlns:a16="http://schemas.microsoft.com/office/drawing/2014/main" id="{72472E72-5894-4B33-9DB6-59873EC3459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0" name="直線コネクタ 319">
          <a:extLst>
            <a:ext uri="{FF2B5EF4-FFF2-40B4-BE49-F238E27FC236}">
              <a16:creationId xmlns:a16="http://schemas.microsoft.com/office/drawing/2014/main" id="{A8370D57-020B-4C16-851F-1179EF62EE1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1" name="テキスト ボックス 320">
          <a:extLst>
            <a:ext uri="{FF2B5EF4-FFF2-40B4-BE49-F238E27FC236}">
              <a16:creationId xmlns:a16="http://schemas.microsoft.com/office/drawing/2014/main" id="{08F9714E-947A-4230-A6DE-C42967B4337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2" name="直線コネクタ 321">
          <a:extLst>
            <a:ext uri="{FF2B5EF4-FFF2-40B4-BE49-F238E27FC236}">
              <a16:creationId xmlns:a16="http://schemas.microsoft.com/office/drawing/2014/main" id="{EC69E344-3080-40C1-B8E2-DF60885DC86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23" name="テキスト ボックス 322">
          <a:extLst>
            <a:ext uri="{FF2B5EF4-FFF2-40B4-BE49-F238E27FC236}">
              <a16:creationId xmlns:a16="http://schemas.microsoft.com/office/drawing/2014/main" id="{E7079DFD-4F8A-4F34-B327-517AE5B2ADE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24" name="直線コネクタ 323">
          <a:extLst>
            <a:ext uri="{FF2B5EF4-FFF2-40B4-BE49-F238E27FC236}">
              <a16:creationId xmlns:a16="http://schemas.microsoft.com/office/drawing/2014/main" id="{8EB9AF82-FFE6-4C5A-923D-110ED3EBE1B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25" name="テキスト ボックス 324">
          <a:extLst>
            <a:ext uri="{FF2B5EF4-FFF2-40B4-BE49-F238E27FC236}">
              <a16:creationId xmlns:a16="http://schemas.microsoft.com/office/drawing/2014/main" id="{94ACE70F-470D-4BFC-A8FC-8E0DAC86B76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26" name="直線コネクタ 325">
          <a:extLst>
            <a:ext uri="{FF2B5EF4-FFF2-40B4-BE49-F238E27FC236}">
              <a16:creationId xmlns:a16="http://schemas.microsoft.com/office/drawing/2014/main" id="{64A6A692-A5A4-4B57-895C-14E69E28E4D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27" name="テキスト ボックス 326">
          <a:extLst>
            <a:ext uri="{FF2B5EF4-FFF2-40B4-BE49-F238E27FC236}">
              <a16:creationId xmlns:a16="http://schemas.microsoft.com/office/drawing/2014/main" id="{1B4DBD48-5A06-4EC1-BE74-8E959B4E7F9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28" name="直線コネクタ 327">
          <a:extLst>
            <a:ext uri="{FF2B5EF4-FFF2-40B4-BE49-F238E27FC236}">
              <a16:creationId xmlns:a16="http://schemas.microsoft.com/office/drawing/2014/main" id="{9C3F7D95-B418-420D-9588-F5FE3CE1558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9" name="【消防施設】&#10;有形固定資産減価償却率グラフ枠">
          <a:extLst>
            <a:ext uri="{FF2B5EF4-FFF2-40B4-BE49-F238E27FC236}">
              <a16:creationId xmlns:a16="http://schemas.microsoft.com/office/drawing/2014/main" id="{BBD95ABF-6410-4DC3-93AF-C7CD32F1175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330" name="直線コネクタ 329">
          <a:extLst>
            <a:ext uri="{FF2B5EF4-FFF2-40B4-BE49-F238E27FC236}">
              <a16:creationId xmlns:a16="http://schemas.microsoft.com/office/drawing/2014/main" id="{F75C6642-2CFB-439F-BF4B-797503337F2F}"/>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31" name="【消防施設】&#10;有形固定資産減価償却率最小値テキスト">
          <a:extLst>
            <a:ext uri="{FF2B5EF4-FFF2-40B4-BE49-F238E27FC236}">
              <a16:creationId xmlns:a16="http://schemas.microsoft.com/office/drawing/2014/main" id="{A39FBA0B-84DB-4BCA-B2FA-98EB310E9BD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32" name="直線コネクタ 331">
          <a:extLst>
            <a:ext uri="{FF2B5EF4-FFF2-40B4-BE49-F238E27FC236}">
              <a16:creationId xmlns:a16="http://schemas.microsoft.com/office/drawing/2014/main" id="{77298BBB-EF84-4992-A9D4-5623D8D3073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333" name="【消防施設】&#10;有形固定資産減価償却率最大値テキスト">
          <a:extLst>
            <a:ext uri="{FF2B5EF4-FFF2-40B4-BE49-F238E27FC236}">
              <a16:creationId xmlns:a16="http://schemas.microsoft.com/office/drawing/2014/main" id="{08E91981-4A21-4AE7-B867-0262DC7D6469}"/>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334" name="直線コネクタ 333">
          <a:extLst>
            <a:ext uri="{FF2B5EF4-FFF2-40B4-BE49-F238E27FC236}">
              <a16:creationId xmlns:a16="http://schemas.microsoft.com/office/drawing/2014/main" id="{816365BB-BA9E-4856-80DE-8F0A4E06946F}"/>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335" name="【消防施設】&#10;有形固定資産減価償却率平均値テキスト">
          <a:extLst>
            <a:ext uri="{FF2B5EF4-FFF2-40B4-BE49-F238E27FC236}">
              <a16:creationId xmlns:a16="http://schemas.microsoft.com/office/drawing/2014/main" id="{414236A7-E9D4-4F00-A964-30C7EB4F100B}"/>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336" name="フローチャート: 判断 335">
          <a:extLst>
            <a:ext uri="{FF2B5EF4-FFF2-40B4-BE49-F238E27FC236}">
              <a16:creationId xmlns:a16="http://schemas.microsoft.com/office/drawing/2014/main" id="{D1E933C4-ED71-41BC-B0D4-B6EE2CF67D76}"/>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337" name="フローチャート: 判断 336">
          <a:extLst>
            <a:ext uri="{FF2B5EF4-FFF2-40B4-BE49-F238E27FC236}">
              <a16:creationId xmlns:a16="http://schemas.microsoft.com/office/drawing/2014/main" id="{4BF0C4B8-0315-4748-8DC3-943B1093862B}"/>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338" name="フローチャート: 判断 337">
          <a:extLst>
            <a:ext uri="{FF2B5EF4-FFF2-40B4-BE49-F238E27FC236}">
              <a16:creationId xmlns:a16="http://schemas.microsoft.com/office/drawing/2014/main" id="{EF0153FE-1AB4-4380-9E46-02509D05CA34}"/>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339" name="フローチャート: 判断 338">
          <a:extLst>
            <a:ext uri="{FF2B5EF4-FFF2-40B4-BE49-F238E27FC236}">
              <a16:creationId xmlns:a16="http://schemas.microsoft.com/office/drawing/2014/main" id="{4DF30227-DAB4-49B8-A935-49F2109E1129}"/>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40" name="フローチャート: 判断 339">
          <a:extLst>
            <a:ext uri="{FF2B5EF4-FFF2-40B4-BE49-F238E27FC236}">
              <a16:creationId xmlns:a16="http://schemas.microsoft.com/office/drawing/2014/main" id="{2E309DB5-83FD-40AC-9E90-AAA9298E0273}"/>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47F8CCAC-BA20-4D30-B9D5-087CEE4CEAE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54DDCEE7-0DCA-4CD2-8471-272281375F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15D213D3-DD7D-4B5D-B82D-EBBA9F96697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B68DBBCA-A162-4C2E-8F06-279F247381C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F8756EFF-F55F-4613-B46E-418FC0812B5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39551</xdr:rowOff>
    </xdr:from>
    <xdr:to>
      <xdr:col>85</xdr:col>
      <xdr:colOff>177800</xdr:colOff>
      <xdr:row>85</xdr:row>
      <xdr:rowOff>141151</xdr:rowOff>
    </xdr:to>
    <xdr:sp macro="" textlink="">
      <xdr:nvSpPr>
        <xdr:cNvPr id="346" name="楕円 345">
          <a:extLst>
            <a:ext uri="{FF2B5EF4-FFF2-40B4-BE49-F238E27FC236}">
              <a16:creationId xmlns:a16="http://schemas.microsoft.com/office/drawing/2014/main" id="{3C797936-C64E-4240-A0FB-2312E536B6EF}"/>
            </a:ext>
          </a:extLst>
        </xdr:cNvPr>
        <xdr:cNvSpPr/>
      </xdr:nvSpPr>
      <xdr:spPr>
        <a:xfrm>
          <a:off x="162687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17978</xdr:rowOff>
    </xdr:from>
    <xdr:ext cx="405111" cy="259045"/>
    <xdr:sp macro="" textlink="">
      <xdr:nvSpPr>
        <xdr:cNvPr id="347" name="【消防施設】&#10;有形固定資産減価償却率該当値テキスト">
          <a:extLst>
            <a:ext uri="{FF2B5EF4-FFF2-40B4-BE49-F238E27FC236}">
              <a16:creationId xmlns:a16="http://schemas.microsoft.com/office/drawing/2014/main" id="{8B1AF797-9B17-458C-AE96-C549D4C6F166}"/>
            </a:ext>
          </a:extLst>
        </xdr:cNvPr>
        <xdr:cNvSpPr txBox="1"/>
      </xdr:nvSpPr>
      <xdr:spPr>
        <a:xfrm>
          <a:off x="16357600"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348" name="楕円 347">
          <a:extLst>
            <a:ext uri="{FF2B5EF4-FFF2-40B4-BE49-F238E27FC236}">
              <a16:creationId xmlns:a16="http://schemas.microsoft.com/office/drawing/2014/main" id="{896CA431-EEA8-47B4-81F0-BBF729554F58}"/>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90351</xdr:rowOff>
    </xdr:from>
    <xdr:to>
      <xdr:col>85</xdr:col>
      <xdr:colOff>127000</xdr:colOff>
      <xdr:row>86</xdr:row>
      <xdr:rowOff>168729</xdr:rowOff>
    </xdr:to>
    <xdr:cxnSp macro="">
      <xdr:nvCxnSpPr>
        <xdr:cNvPr id="349" name="直線コネクタ 348">
          <a:extLst>
            <a:ext uri="{FF2B5EF4-FFF2-40B4-BE49-F238E27FC236}">
              <a16:creationId xmlns:a16="http://schemas.microsoft.com/office/drawing/2014/main" id="{465552FB-96FC-454D-8CE4-8267C2EAB540}"/>
            </a:ext>
          </a:extLst>
        </xdr:cNvPr>
        <xdr:cNvCxnSpPr/>
      </xdr:nvCxnSpPr>
      <xdr:spPr>
        <a:xfrm flipV="1">
          <a:off x="15481300" y="14663601"/>
          <a:ext cx="838200" cy="24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350" name="楕円 349">
          <a:extLst>
            <a:ext uri="{FF2B5EF4-FFF2-40B4-BE49-F238E27FC236}">
              <a16:creationId xmlns:a16="http://schemas.microsoft.com/office/drawing/2014/main" id="{7B12F03E-D397-4B75-8643-929E45D34615}"/>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351" name="直線コネクタ 350">
          <a:extLst>
            <a:ext uri="{FF2B5EF4-FFF2-40B4-BE49-F238E27FC236}">
              <a16:creationId xmlns:a16="http://schemas.microsoft.com/office/drawing/2014/main" id="{3CBF3AE0-3D95-4B31-8170-7B588DF6E8D4}"/>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352" name="n_1aveValue【消防施設】&#10;有形固定資産減価償却率">
          <a:extLst>
            <a:ext uri="{FF2B5EF4-FFF2-40B4-BE49-F238E27FC236}">
              <a16:creationId xmlns:a16="http://schemas.microsoft.com/office/drawing/2014/main" id="{C7A420FE-A0F6-470B-B108-784C13E1831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353" name="n_2aveValue【消防施設】&#10;有形固定資産減価償却率">
          <a:extLst>
            <a:ext uri="{FF2B5EF4-FFF2-40B4-BE49-F238E27FC236}">
              <a16:creationId xmlns:a16="http://schemas.microsoft.com/office/drawing/2014/main" id="{BDB13744-A498-4F80-B563-B5F4DA1F557C}"/>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354" name="n_3aveValue【消防施設】&#10;有形固定資産減価償却率">
          <a:extLst>
            <a:ext uri="{FF2B5EF4-FFF2-40B4-BE49-F238E27FC236}">
              <a16:creationId xmlns:a16="http://schemas.microsoft.com/office/drawing/2014/main" id="{A00180D0-C1BF-4A2C-A5BC-4DCDBF67FCA1}"/>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355" name="n_4aveValue【消防施設】&#10;有形固定資産減価償却率">
          <a:extLst>
            <a:ext uri="{FF2B5EF4-FFF2-40B4-BE49-F238E27FC236}">
              <a16:creationId xmlns:a16="http://schemas.microsoft.com/office/drawing/2014/main" id="{3C05E8C1-EC3D-4267-BC53-DBE5154F667B}"/>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356" name="n_1mainValue【消防施設】&#10;有形固定資産減価償却率">
          <a:extLst>
            <a:ext uri="{FF2B5EF4-FFF2-40B4-BE49-F238E27FC236}">
              <a16:creationId xmlns:a16="http://schemas.microsoft.com/office/drawing/2014/main" id="{44910D0C-102A-4633-8FBD-B12C209241DE}"/>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357" name="n_2mainValue【消防施設】&#10;有形固定資産減価償却率">
          <a:extLst>
            <a:ext uri="{FF2B5EF4-FFF2-40B4-BE49-F238E27FC236}">
              <a16:creationId xmlns:a16="http://schemas.microsoft.com/office/drawing/2014/main" id="{207E40B8-0C66-40D4-9222-E75E0A8D3E22}"/>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58" name="正方形/長方形 357">
          <a:extLst>
            <a:ext uri="{FF2B5EF4-FFF2-40B4-BE49-F238E27FC236}">
              <a16:creationId xmlns:a16="http://schemas.microsoft.com/office/drawing/2014/main" id="{D2CF6ABF-D7F7-43F5-AE25-DA66CE2F91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59" name="正方形/長方形 358">
          <a:extLst>
            <a:ext uri="{FF2B5EF4-FFF2-40B4-BE49-F238E27FC236}">
              <a16:creationId xmlns:a16="http://schemas.microsoft.com/office/drawing/2014/main" id="{81081440-324D-4E81-9F4A-2CE455462B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0" name="正方形/長方形 359">
          <a:extLst>
            <a:ext uri="{FF2B5EF4-FFF2-40B4-BE49-F238E27FC236}">
              <a16:creationId xmlns:a16="http://schemas.microsoft.com/office/drawing/2014/main" id="{B8A201FA-8E3E-4D01-9A90-4F6250A9CA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61" name="正方形/長方形 360">
          <a:extLst>
            <a:ext uri="{FF2B5EF4-FFF2-40B4-BE49-F238E27FC236}">
              <a16:creationId xmlns:a16="http://schemas.microsoft.com/office/drawing/2014/main" id="{45BB3C83-E632-4F98-BDB1-AFDB1D923C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62" name="正方形/長方形 361">
          <a:extLst>
            <a:ext uri="{FF2B5EF4-FFF2-40B4-BE49-F238E27FC236}">
              <a16:creationId xmlns:a16="http://schemas.microsoft.com/office/drawing/2014/main" id="{1CCB9998-0F11-4BAC-ACED-55D21F30524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63" name="正方形/長方形 362">
          <a:extLst>
            <a:ext uri="{FF2B5EF4-FFF2-40B4-BE49-F238E27FC236}">
              <a16:creationId xmlns:a16="http://schemas.microsoft.com/office/drawing/2014/main" id="{3DB7CB0E-8477-4837-8D7D-4B49A39BBD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64" name="正方形/長方形 363">
          <a:extLst>
            <a:ext uri="{FF2B5EF4-FFF2-40B4-BE49-F238E27FC236}">
              <a16:creationId xmlns:a16="http://schemas.microsoft.com/office/drawing/2014/main" id="{2D5E5BE3-5C97-405E-8BCB-6A1CE63975E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65" name="正方形/長方形 364">
          <a:extLst>
            <a:ext uri="{FF2B5EF4-FFF2-40B4-BE49-F238E27FC236}">
              <a16:creationId xmlns:a16="http://schemas.microsoft.com/office/drawing/2014/main" id="{343548A6-1ACE-4348-ABF3-288E3EADA05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66" name="テキスト ボックス 365">
          <a:extLst>
            <a:ext uri="{FF2B5EF4-FFF2-40B4-BE49-F238E27FC236}">
              <a16:creationId xmlns:a16="http://schemas.microsoft.com/office/drawing/2014/main" id="{19C5F016-8F79-4EA9-B20B-45FE37041C0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67" name="直線コネクタ 366">
          <a:extLst>
            <a:ext uri="{FF2B5EF4-FFF2-40B4-BE49-F238E27FC236}">
              <a16:creationId xmlns:a16="http://schemas.microsoft.com/office/drawing/2014/main" id="{A30C504C-BF41-4D2A-BC61-ECBAE6F3B7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68" name="直線コネクタ 367">
          <a:extLst>
            <a:ext uri="{FF2B5EF4-FFF2-40B4-BE49-F238E27FC236}">
              <a16:creationId xmlns:a16="http://schemas.microsoft.com/office/drawing/2014/main" id="{D370D428-7D36-4AC4-8D30-4953A6BCFA7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69" name="テキスト ボックス 368">
          <a:extLst>
            <a:ext uri="{FF2B5EF4-FFF2-40B4-BE49-F238E27FC236}">
              <a16:creationId xmlns:a16="http://schemas.microsoft.com/office/drawing/2014/main" id="{F3ACF43C-CF69-4C22-B1AA-CBBA2EABAC1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70" name="直線コネクタ 369">
          <a:extLst>
            <a:ext uri="{FF2B5EF4-FFF2-40B4-BE49-F238E27FC236}">
              <a16:creationId xmlns:a16="http://schemas.microsoft.com/office/drawing/2014/main" id="{27AEDCBE-B67A-4484-9FE6-89740247762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71" name="テキスト ボックス 370">
          <a:extLst>
            <a:ext uri="{FF2B5EF4-FFF2-40B4-BE49-F238E27FC236}">
              <a16:creationId xmlns:a16="http://schemas.microsoft.com/office/drawing/2014/main" id="{A4882E8F-B7B8-465C-B709-697E023FAD5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72" name="直線コネクタ 371">
          <a:extLst>
            <a:ext uri="{FF2B5EF4-FFF2-40B4-BE49-F238E27FC236}">
              <a16:creationId xmlns:a16="http://schemas.microsoft.com/office/drawing/2014/main" id="{EB11F598-86D2-48F8-AF9C-5A0B0BFD561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73" name="テキスト ボックス 372">
          <a:extLst>
            <a:ext uri="{FF2B5EF4-FFF2-40B4-BE49-F238E27FC236}">
              <a16:creationId xmlns:a16="http://schemas.microsoft.com/office/drawing/2014/main" id="{D9407EFD-3B17-4F64-8BB7-C96557BA736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74" name="直線コネクタ 373">
          <a:extLst>
            <a:ext uri="{FF2B5EF4-FFF2-40B4-BE49-F238E27FC236}">
              <a16:creationId xmlns:a16="http://schemas.microsoft.com/office/drawing/2014/main" id="{170DEBB2-A5DC-41B5-A96D-63EBF214125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75" name="テキスト ボックス 374">
          <a:extLst>
            <a:ext uri="{FF2B5EF4-FFF2-40B4-BE49-F238E27FC236}">
              <a16:creationId xmlns:a16="http://schemas.microsoft.com/office/drawing/2014/main" id="{41ED8D89-9971-43F3-A5B8-2DA9BC90340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76" name="直線コネクタ 375">
          <a:extLst>
            <a:ext uri="{FF2B5EF4-FFF2-40B4-BE49-F238E27FC236}">
              <a16:creationId xmlns:a16="http://schemas.microsoft.com/office/drawing/2014/main" id="{2C684319-2FFD-4E22-8998-FABA4599679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377" name="テキスト ボックス 376">
          <a:extLst>
            <a:ext uri="{FF2B5EF4-FFF2-40B4-BE49-F238E27FC236}">
              <a16:creationId xmlns:a16="http://schemas.microsoft.com/office/drawing/2014/main" id="{498FB15F-3AAA-4F54-95C6-9DF13DDDE928}"/>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78" name="直線コネクタ 377">
          <a:extLst>
            <a:ext uri="{FF2B5EF4-FFF2-40B4-BE49-F238E27FC236}">
              <a16:creationId xmlns:a16="http://schemas.microsoft.com/office/drawing/2014/main" id="{7AAA3401-62B7-4250-AD6A-E7CF88ABF92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79" name="テキスト ボックス 378">
          <a:extLst>
            <a:ext uri="{FF2B5EF4-FFF2-40B4-BE49-F238E27FC236}">
              <a16:creationId xmlns:a16="http://schemas.microsoft.com/office/drawing/2014/main" id="{38ACBEE4-0453-4BB7-884B-BDAAAD2B91D3}"/>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0" name="直線コネクタ 379">
          <a:extLst>
            <a:ext uri="{FF2B5EF4-FFF2-40B4-BE49-F238E27FC236}">
              <a16:creationId xmlns:a16="http://schemas.microsoft.com/office/drawing/2014/main" id="{3CD5A8AA-258C-442B-9F6E-DEA7558E6C7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81" name="テキスト ボックス 380">
          <a:extLst>
            <a:ext uri="{FF2B5EF4-FFF2-40B4-BE49-F238E27FC236}">
              <a16:creationId xmlns:a16="http://schemas.microsoft.com/office/drawing/2014/main" id="{1F0104A4-7CC1-4397-A655-A2F2FB9999D2}"/>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2" name="【消防施設】&#10;一人当たり面積グラフ枠">
          <a:extLst>
            <a:ext uri="{FF2B5EF4-FFF2-40B4-BE49-F238E27FC236}">
              <a16:creationId xmlns:a16="http://schemas.microsoft.com/office/drawing/2014/main" id="{3AF3C650-1C8D-41BB-BB92-DD9CED756BF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383" name="直線コネクタ 382">
          <a:extLst>
            <a:ext uri="{FF2B5EF4-FFF2-40B4-BE49-F238E27FC236}">
              <a16:creationId xmlns:a16="http://schemas.microsoft.com/office/drawing/2014/main" id="{3C2AC490-83E2-4CED-9865-6806E0813F9F}"/>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384" name="【消防施設】&#10;一人当たり面積最小値テキスト">
          <a:extLst>
            <a:ext uri="{FF2B5EF4-FFF2-40B4-BE49-F238E27FC236}">
              <a16:creationId xmlns:a16="http://schemas.microsoft.com/office/drawing/2014/main" id="{F3FC0085-073C-4B62-AFA4-4BF288F266CA}"/>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385" name="直線コネクタ 384">
          <a:extLst>
            <a:ext uri="{FF2B5EF4-FFF2-40B4-BE49-F238E27FC236}">
              <a16:creationId xmlns:a16="http://schemas.microsoft.com/office/drawing/2014/main" id="{64F1AB4C-77A5-4D91-84CB-80989BA9BD7E}"/>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386" name="【消防施設】&#10;一人当たり面積最大値テキスト">
          <a:extLst>
            <a:ext uri="{FF2B5EF4-FFF2-40B4-BE49-F238E27FC236}">
              <a16:creationId xmlns:a16="http://schemas.microsoft.com/office/drawing/2014/main" id="{6E234DB9-7F61-48FA-B7BB-F9E78EDB561A}"/>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387" name="直線コネクタ 386">
          <a:extLst>
            <a:ext uri="{FF2B5EF4-FFF2-40B4-BE49-F238E27FC236}">
              <a16:creationId xmlns:a16="http://schemas.microsoft.com/office/drawing/2014/main" id="{20D3DB85-1861-4564-89E3-C92F0727E7D5}"/>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388" name="【消防施設】&#10;一人当たり面積平均値テキスト">
          <a:extLst>
            <a:ext uri="{FF2B5EF4-FFF2-40B4-BE49-F238E27FC236}">
              <a16:creationId xmlns:a16="http://schemas.microsoft.com/office/drawing/2014/main" id="{51142D2C-FA97-4EFB-B0F9-24F743D70F3D}"/>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389" name="フローチャート: 判断 388">
          <a:extLst>
            <a:ext uri="{FF2B5EF4-FFF2-40B4-BE49-F238E27FC236}">
              <a16:creationId xmlns:a16="http://schemas.microsoft.com/office/drawing/2014/main" id="{7823661D-FCD1-43A2-89EA-AC67E9033C04}"/>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390" name="フローチャート: 判断 389">
          <a:extLst>
            <a:ext uri="{FF2B5EF4-FFF2-40B4-BE49-F238E27FC236}">
              <a16:creationId xmlns:a16="http://schemas.microsoft.com/office/drawing/2014/main" id="{0E0D7F16-6B45-450E-9FCA-EECB7E047BAD}"/>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391" name="フローチャート: 判断 390">
          <a:extLst>
            <a:ext uri="{FF2B5EF4-FFF2-40B4-BE49-F238E27FC236}">
              <a16:creationId xmlns:a16="http://schemas.microsoft.com/office/drawing/2014/main" id="{30CBCF69-C0DC-4827-873E-3D4D17829712}"/>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392" name="フローチャート: 判断 391">
          <a:extLst>
            <a:ext uri="{FF2B5EF4-FFF2-40B4-BE49-F238E27FC236}">
              <a16:creationId xmlns:a16="http://schemas.microsoft.com/office/drawing/2014/main" id="{6006462B-63B4-4F1D-BF1A-4E4FAF7CD1D4}"/>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393" name="フローチャート: 判断 392">
          <a:extLst>
            <a:ext uri="{FF2B5EF4-FFF2-40B4-BE49-F238E27FC236}">
              <a16:creationId xmlns:a16="http://schemas.microsoft.com/office/drawing/2014/main" id="{801FA35F-81E4-484C-BE20-C2455343E2EC}"/>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94" name="テキスト ボックス 393">
          <a:extLst>
            <a:ext uri="{FF2B5EF4-FFF2-40B4-BE49-F238E27FC236}">
              <a16:creationId xmlns:a16="http://schemas.microsoft.com/office/drawing/2014/main" id="{65449EAA-A35A-49FA-8332-E06D4C5DCE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95" name="テキスト ボックス 394">
          <a:extLst>
            <a:ext uri="{FF2B5EF4-FFF2-40B4-BE49-F238E27FC236}">
              <a16:creationId xmlns:a16="http://schemas.microsoft.com/office/drawing/2014/main" id="{F94D7C46-4C58-4D38-B540-948C9810DBA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96" name="テキスト ボックス 395">
          <a:extLst>
            <a:ext uri="{FF2B5EF4-FFF2-40B4-BE49-F238E27FC236}">
              <a16:creationId xmlns:a16="http://schemas.microsoft.com/office/drawing/2014/main" id="{FE858C4C-E118-48C4-8D0D-15DF0DEA334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97" name="テキスト ボックス 396">
          <a:extLst>
            <a:ext uri="{FF2B5EF4-FFF2-40B4-BE49-F238E27FC236}">
              <a16:creationId xmlns:a16="http://schemas.microsoft.com/office/drawing/2014/main" id="{7E0D5FE8-3103-4014-88AF-E4852D52B7A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98" name="テキスト ボックス 397">
          <a:extLst>
            <a:ext uri="{FF2B5EF4-FFF2-40B4-BE49-F238E27FC236}">
              <a16:creationId xmlns:a16="http://schemas.microsoft.com/office/drawing/2014/main" id="{FE576C62-05A9-4953-AEEB-BD27BFCD876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73623</xdr:rowOff>
    </xdr:from>
    <xdr:to>
      <xdr:col>116</xdr:col>
      <xdr:colOff>114300</xdr:colOff>
      <xdr:row>87</xdr:row>
      <xdr:rowOff>3773</xdr:rowOff>
    </xdr:to>
    <xdr:sp macro="" textlink="">
      <xdr:nvSpPr>
        <xdr:cNvPr id="399" name="楕円 398">
          <a:extLst>
            <a:ext uri="{FF2B5EF4-FFF2-40B4-BE49-F238E27FC236}">
              <a16:creationId xmlns:a16="http://schemas.microsoft.com/office/drawing/2014/main" id="{36BC3067-3CD0-4D4E-970A-92112CFC3D0A}"/>
            </a:ext>
          </a:extLst>
        </xdr:cNvPr>
        <xdr:cNvSpPr/>
      </xdr:nvSpPr>
      <xdr:spPr>
        <a:xfrm>
          <a:off x="22110700" y="1481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400" name="【消防施設】&#10;一人当たり面積該当値テキスト">
          <a:extLst>
            <a:ext uri="{FF2B5EF4-FFF2-40B4-BE49-F238E27FC236}">
              <a16:creationId xmlns:a16="http://schemas.microsoft.com/office/drawing/2014/main" id="{49408074-589F-4DB3-A73A-7AE290D1F0B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75147</xdr:rowOff>
    </xdr:from>
    <xdr:to>
      <xdr:col>112</xdr:col>
      <xdr:colOff>38100</xdr:colOff>
      <xdr:row>87</xdr:row>
      <xdr:rowOff>5297</xdr:rowOff>
    </xdr:to>
    <xdr:sp macro="" textlink="">
      <xdr:nvSpPr>
        <xdr:cNvPr id="401" name="楕円 400">
          <a:extLst>
            <a:ext uri="{FF2B5EF4-FFF2-40B4-BE49-F238E27FC236}">
              <a16:creationId xmlns:a16="http://schemas.microsoft.com/office/drawing/2014/main" id="{6AE6D82B-DD1E-4740-B90A-A8C5FCD4961D}"/>
            </a:ext>
          </a:extLst>
        </xdr:cNvPr>
        <xdr:cNvSpPr/>
      </xdr:nvSpPr>
      <xdr:spPr>
        <a:xfrm>
          <a:off x="21272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124423</xdr:rowOff>
    </xdr:from>
    <xdr:to>
      <xdr:col>116</xdr:col>
      <xdr:colOff>63500</xdr:colOff>
      <xdr:row>86</xdr:row>
      <xdr:rowOff>125947</xdr:rowOff>
    </xdr:to>
    <xdr:cxnSp macro="">
      <xdr:nvCxnSpPr>
        <xdr:cNvPr id="402" name="直線コネクタ 401">
          <a:extLst>
            <a:ext uri="{FF2B5EF4-FFF2-40B4-BE49-F238E27FC236}">
              <a16:creationId xmlns:a16="http://schemas.microsoft.com/office/drawing/2014/main" id="{DA517B67-0AC0-434C-95AB-B628A91BE916}"/>
            </a:ext>
          </a:extLst>
        </xdr:cNvPr>
        <xdr:cNvCxnSpPr/>
      </xdr:nvCxnSpPr>
      <xdr:spPr>
        <a:xfrm flipV="1">
          <a:off x="21323300" y="1486912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75910</xdr:rowOff>
    </xdr:from>
    <xdr:to>
      <xdr:col>107</xdr:col>
      <xdr:colOff>101600</xdr:colOff>
      <xdr:row>87</xdr:row>
      <xdr:rowOff>6060</xdr:rowOff>
    </xdr:to>
    <xdr:sp macro="" textlink="">
      <xdr:nvSpPr>
        <xdr:cNvPr id="403" name="楕円 402">
          <a:extLst>
            <a:ext uri="{FF2B5EF4-FFF2-40B4-BE49-F238E27FC236}">
              <a16:creationId xmlns:a16="http://schemas.microsoft.com/office/drawing/2014/main" id="{EE82FB0B-48C6-40C0-B7DD-0B9CDF396267}"/>
            </a:ext>
          </a:extLst>
        </xdr:cNvPr>
        <xdr:cNvSpPr/>
      </xdr:nvSpPr>
      <xdr:spPr>
        <a:xfrm>
          <a:off x="20383500" y="148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125947</xdr:rowOff>
    </xdr:from>
    <xdr:to>
      <xdr:col>111</xdr:col>
      <xdr:colOff>177800</xdr:colOff>
      <xdr:row>86</xdr:row>
      <xdr:rowOff>126710</xdr:rowOff>
    </xdr:to>
    <xdr:cxnSp macro="">
      <xdr:nvCxnSpPr>
        <xdr:cNvPr id="404" name="直線コネクタ 403">
          <a:extLst>
            <a:ext uri="{FF2B5EF4-FFF2-40B4-BE49-F238E27FC236}">
              <a16:creationId xmlns:a16="http://schemas.microsoft.com/office/drawing/2014/main" id="{BCC28DC0-B3C7-4A5B-A61F-72611BF37887}"/>
            </a:ext>
          </a:extLst>
        </xdr:cNvPr>
        <xdr:cNvCxnSpPr/>
      </xdr:nvCxnSpPr>
      <xdr:spPr>
        <a:xfrm flipV="1">
          <a:off x="20434300" y="1487064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405" name="n_1aveValue【消防施設】&#10;一人当たり面積">
          <a:extLst>
            <a:ext uri="{FF2B5EF4-FFF2-40B4-BE49-F238E27FC236}">
              <a16:creationId xmlns:a16="http://schemas.microsoft.com/office/drawing/2014/main" id="{BE13C274-9588-4B40-BCEF-94807702D12F}"/>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406" name="n_2aveValue【消防施設】&#10;一人当たり面積">
          <a:extLst>
            <a:ext uri="{FF2B5EF4-FFF2-40B4-BE49-F238E27FC236}">
              <a16:creationId xmlns:a16="http://schemas.microsoft.com/office/drawing/2014/main" id="{913248AA-AB2F-4B16-8EC3-9031ED0AE9CD}"/>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407" name="n_3aveValue【消防施設】&#10;一人当たり面積">
          <a:extLst>
            <a:ext uri="{FF2B5EF4-FFF2-40B4-BE49-F238E27FC236}">
              <a16:creationId xmlns:a16="http://schemas.microsoft.com/office/drawing/2014/main" id="{C763E160-8CC3-4AF0-AD75-9003583892D2}"/>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408" name="n_4aveValue【消防施設】&#10;一人当たり面積">
          <a:extLst>
            <a:ext uri="{FF2B5EF4-FFF2-40B4-BE49-F238E27FC236}">
              <a16:creationId xmlns:a16="http://schemas.microsoft.com/office/drawing/2014/main" id="{689C599D-A468-4BE8-B26C-AC42106F8BA2}"/>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21824</xdr:rowOff>
    </xdr:from>
    <xdr:ext cx="469744" cy="259045"/>
    <xdr:sp macro="" textlink="">
      <xdr:nvSpPr>
        <xdr:cNvPr id="409" name="n_1mainValue【消防施設】&#10;一人当たり面積">
          <a:extLst>
            <a:ext uri="{FF2B5EF4-FFF2-40B4-BE49-F238E27FC236}">
              <a16:creationId xmlns:a16="http://schemas.microsoft.com/office/drawing/2014/main" id="{34201114-0D13-481D-A774-23787DFBBD1E}"/>
            </a:ext>
          </a:extLst>
        </xdr:cNvPr>
        <xdr:cNvSpPr txBox="1"/>
      </xdr:nvSpPr>
      <xdr:spPr>
        <a:xfrm>
          <a:off x="21075727" y="1459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22587</xdr:rowOff>
    </xdr:from>
    <xdr:ext cx="469744" cy="259045"/>
    <xdr:sp macro="" textlink="">
      <xdr:nvSpPr>
        <xdr:cNvPr id="410" name="n_2mainValue【消防施設】&#10;一人当たり面積">
          <a:extLst>
            <a:ext uri="{FF2B5EF4-FFF2-40B4-BE49-F238E27FC236}">
              <a16:creationId xmlns:a16="http://schemas.microsoft.com/office/drawing/2014/main" id="{8603A8A8-9388-41FE-9C17-C85DE8AABCC8}"/>
            </a:ext>
          </a:extLst>
        </xdr:cNvPr>
        <xdr:cNvSpPr txBox="1"/>
      </xdr:nvSpPr>
      <xdr:spPr>
        <a:xfrm>
          <a:off x="20199427" y="1459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1" name="正方形/長方形 410">
          <a:extLst>
            <a:ext uri="{FF2B5EF4-FFF2-40B4-BE49-F238E27FC236}">
              <a16:creationId xmlns:a16="http://schemas.microsoft.com/office/drawing/2014/main" id="{2FF6B46D-8862-4F99-ADD6-A55B2490862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2" name="正方形/長方形 411">
          <a:extLst>
            <a:ext uri="{FF2B5EF4-FFF2-40B4-BE49-F238E27FC236}">
              <a16:creationId xmlns:a16="http://schemas.microsoft.com/office/drawing/2014/main" id="{9A213A21-FA3B-4909-87A0-C2D6C6824E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13" name="正方形/長方形 412">
          <a:extLst>
            <a:ext uri="{FF2B5EF4-FFF2-40B4-BE49-F238E27FC236}">
              <a16:creationId xmlns:a16="http://schemas.microsoft.com/office/drawing/2014/main" id="{2816EBED-AC74-4443-A689-1095D9AE18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14" name="正方形/長方形 413">
          <a:extLst>
            <a:ext uri="{FF2B5EF4-FFF2-40B4-BE49-F238E27FC236}">
              <a16:creationId xmlns:a16="http://schemas.microsoft.com/office/drawing/2014/main" id="{371F9941-C8AE-40C3-A071-8FA55DA1BF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15" name="正方形/長方形 414">
          <a:extLst>
            <a:ext uri="{FF2B5EF4-FFF2-40B4-BE49-F238E27FC236}">
              <a16:creationId xmlns:a16="http://schemas.microsoft.com/office/drawing/2014/main" id="{CD880589-275E-40CB-8743-3C7AD38F1B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16" name="正方形/長方形 415">
          <a:extLst>
            <a:ext uri="{FF2B5EF4-FFF2-40B4-BE49-F238E27FC236}">
              <a16:creationId xmlns:a16="http://schemas.microsoft.com/office/drawing/2014/main" id="{E403582A-E5F2-472B-B015-BF85386238E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17" name="正方形/長方形 416">
          <a:extLst>
            <a:ext uri="{FF2B5EF4-FFF2-40B4-BE49-F238E27FC236}">
              <a16:creationId xmlns:a16="http://schemas.microsoft.com/office/drawing/2014/main" id="{CFB3542B-2259-4F99-A56E-F37DE806F9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8" name="正方形/長方形 417">
          <a:extLst>
            <a:ext uri="{FF2B5EF4-FFF2-40B4-BE49-F238E27FC236}">
              <a16:creationId xmlns:a16="http://schemas.microsoft.com/office/drawing/2014/main" id="{7BE8DB59-4D1C-466A-AC38-0B7CE2BDD5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19" name="テキスト ボックス 418">
          <a:extLst>
            <a:ext uri="{FF2B5EF4-FFF2-40B4-BE49-F238E27FC236}">
              <a16:creationId xmlns:a16="http://schemas.microsoft.com/office/drawing/2014/main" id="{EC125F28-F6DF-4C34-BA2D-1052CC4BB69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0" name="直線コネクタ 419">
          <a:extLst>
            <a:ext uri="{FF2B5EF4-FFF2-40B4-BE49-F238E27FC236}">
              <a16:creationId xmlns:a16="http://schemas.microsoft.com/office/drawing/2014/main" id="{F45E7DA9-8B77-47E4-8759-8114B3643B9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1" name="テキスト ボックス 420">
          <a:extLst>
            <a:ext uri="{FF2B5EF4-FFF2-40B4-BE49-F238E27FC236}">
              <a16:creationId xmlns:a16="http://schemas.microsoft.com/office/drawing/2014/main" id="{48972AE5-BFE3-4F06-A807-77F2FEAB5C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22" name="直線コネクタ 421">
          <a:extLst>
            <a:ext uri="{FF2B5EF4-FFF2-40B4-BE49-F238E27FC236}">
              <a16:creationId xmlns:a16="http://schemas.microsoft.com/office/drawing/2014/main" id="{199CF641-DF3F-4199-9AF9-B723EEE9EC4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23" name="テキスト ボックス 422">
          <a:extLst>
            <a:ext uri="{FF2B5EF4-FFF2-40B4-BE49-F238E27FC236}">
              <a16:creationId xmlns:a16="http://schemas.microsoft.com/office/drawing/2014/main" id="{E9985520-4709-427B-A368-DCEECA7E9F1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24" name="直線コネクタ 423">
          <a:extLst>
            <a:ext uri="{FF2B5EF4-FFF2-40B4-BE49-F238E27FC236}">
              <a16:creationId xmlns:a16="http://schemas.microsoft.com/office/drawing/2014/main" id="{8A938FBD-8746-49D8-8A1A-C4C312B12EB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25" name="テキスト ボックス 424">
          <a:extLst>
            <a:ext uri="{FF2B5EF4-FFF2-40B4-BE49-F238E27FC236}">
              <a16:creationId xmlns:a16="http://schemas.microsoft.com/office/drawing/2014/main" id="{E67C1054-27F2-4A6C-A965-9351127381D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26" name="直線コネクタ 425">
          <a:extLst>
            <a:ext uri="{FF2B5EF4-FFF2-40B4-BE49-F238E27FC236}">
              <a16:creationId xmlns:a16="http://schemas.microsoft.com/office/drawing/2014/main" id="{4F75AF4B-FDE6-46B5-BF4E-EA0872B8DE5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27" name="テキスト ボックス 426">
          <a:extLst>
            <a:ext uri="{FF2B5EF4-FFF2-40B4-BE49-F238E27FC236}">
              <a16:creationId xmlns:a16="http://schemas.microsoft.com/office/drawing/2014/main" id="{837B9E1E-79EB-4A9F-84A2-350A803A46A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28" name="直線コネクタ 427">
          <a:extLst>
            <a:ext uri="{FF2B5EF4-FFF2-40B4-BE49-F238E27FC236}">
              <a16:creationId xmlns:a16="http://schemas.microsoft.com/office/drawing/2014/main" id="{707869A4-DF48-4A9B-96AB-A5AE8693DA5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29" name="テキスト ボックス 428">
          <a:extLst>
            <a:ext uri="{FF2B5EF4-FFF2-40B4-BE49-F238E27FC236}">
              <a16:creationId xmlns:a16="http://schemas.microsoft.com/office/drawing/2014/main" id="{F75872FC-F401-4C6C-82D1-D7AAA05A0C1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0" name="直線コネクタ 429">
          <a:extLst>
            <a:ext uri="{FF2B5EF4-FFF2-40B4-BE49-F238E27FC236}">
              <a16:creationId xmlns:a16="http://schemas.microsoft.com/office/drawing/2014/main" id="{82FC4CCD-527C-4535-8D96-BF1F9D5919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1" name="テキスト ボックス 430">
          <a:extLst>
            <a:ext uri="{FF2B5EF4-FFF2-40B4-BE49-F238E27FC236}">
              <a16:creationId xmlns:a16="http://schemas.microsoft.com/office/drawing/2014/main" id="{AA33A6D9-F69A-4712-A09E-17AF638C6FE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32" name="直線コネクタ 431">
          <a:extLst>
            <a:ext uri="{FF2B5EF4-FFF2-40B4-BE49-F238E27FC236}">
              <a16:creationId xmlns:a16="http://schemas.microsoft.com/office/drawing/2014/main" id="{2A71CD3B-E3A4-4FAA-9101-D15CC2A38B6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33" name="テキスト ボックス 432">
          <a:extLst>
            <a:ext uri="{FF2B5EF4-FFF2-40B4-BE49-F238E27FC236}">
              <a16:creationId xmlns:a16="http://schemas.microsoft.com/office/drawing/2014/main" id="{E366ADB8-4A65-48A7-8F41-6E0C245E7C6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34" name="直線コネクタ 433">
          <a:extLst>
            <a:ext uri="{FF2B5EF4-FFF2-40B4-BE49-F238E27FC236}">
              <a16:creationId xmlns:a16="http://schemas.microsoft.com/office/drawing/2014/main" id="{335C8079-683E-4D0C-9C3B-73190F3729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5" name="【庁舎】&#10;有形固定資産減価償却率グラフ枠">
          <a:extLst>
            <a:ext uri="{FF2B5EF4-FFF2-40B4-BE49-F238E27FC236}">
              <a16:creationId xmlns:a16="http://schemas.microsoft.com/office/drawing/2014/main" id="{6C5ED1D5-206E-4E10-9A2B-A392F583E9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436" name="直線コネクタ 435">
          <a:extLst>
            <a:ext uri="{FF2B5EF4-FFF2-40B4-BE49-F238E27FC236}">
              <a16:creationId xmlns:a16="http://schemas.microsoft.com/office/drawing/2014/main" id="{D69C0BE7-1467-49D8-88C2-24673F1234F1}"/>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37" name="【庁舎】&#10;有形固定資産減価償却率最小値テキスト">
          <a:extLst>
            <a:ext uri="{FF2B5EF4-FFF2-40B4-BE49-F238E27FC236}">
              <a16:creationId xmlns:a16="http://schemas.microsoft.com/office/drawing/2014/main" id="{1C583858-7644-49B5-8FB3-D2EA865BF17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38" name="直線コネクタ 437">
          <a:extLst>
            <a:ext uri="{FF2B5EF4-FFF2-40B4-BE49-F238E27FC236}">
              <a16:creationId xmlns:a16="http://schemas.microsoft.com/office/drawing/2014/main" id="{4BAB92DC-9012-47EE-A04A-7DBEB3362D9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439" name="【庁舎】&#10;有形固定資産減価償却率最大値テキスト">
          <a:extLst>
            <a:ext uri="{FF2B5EF4-FFF2-40B4-BE49-F238E27FC236}">
              <a16:creationId xmlns:a16="http://schemas.microsoft.com/office/drawing/2014/main" id="{83881F99-CEC0-4498-8208-14F57C7A5F64}"/>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440" name="直線コネクタ 439">
          <a:extLst>
            <a:ext uri="{FF2B5EF4-FFF2-40B4-BE49-F238E27FC236}">
              <a16:creationId xmlns:a16="http://schemas.microsoft.com/office/drawing/2014/main" id="{C720561A-6266-4681-8184-A8FED147D8B2}"/>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441" name="【庁舎】&#10;有形固定資産減価償却率平均値テキスト">
          <a:extLst>
            <a:ext uri="{FF2B5EF4-FFF2-40B4-BE49-F238E27FC236}">
              <a16:creationId xmlns:a16="http://schemas.microsoft.com/office/drawing/2014/main" id="{9901F67E-D3CB-4199-A69C-7EF7A0EB8847}"/>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442" name="フローチャート: 判断 441">
          <a:extLst>
            <a:ext uri="{FF2B5EF4-FFF2-40B4-BE49-F238E27FC236}">
              <a16:creationId xmlns:a16="http://schemas.microsoft.com/office/drawing/2014/main" id="{981A8554-751A-425D-BD9A-A4384D1A3176}"/>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443" name="フローチャート: 判断 442">
          <a:extLst>
            <a:ext uri="{FF2B5EF4-FFF2-40B4-BE49-F238E27FC236}">
              <a16:creationId xmlns:a16="http://schemas.microsoft.com/office/drawing/2014/main" id="{B2F70C25-A572-44D5-B298-C4711AECE72E}"/>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444" name="フローチャート: 判断 443">
          <a:extLst>
            <a:ext uri="{FF2B5EF4-FFF2-40B4-BE49-F238E27FC236}">
              <a16:creationId xmlns:a16="http://schemas.microsoft.com/office/drawing/2014/main" id="{3E3A1B3C-25CA-4269-8A85-7D5398E5FE9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445" name="フローチャート: 判断 444">
          <a:extLst>
            <a:ext uri="{FF2B5EF4-FFF2-40B4-BE49-F238E27FC236}">
              <a16:creationId xmlns:a16="http://schemas.microsoft.com/office/drawing/2014/main" id="{D2C838BF-9EA5-4B4F-BF57-E169FB58BB35}"/>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46" name="フローチャート: 判断 445">
          <a:extLst>
            <a:ext uri="{FF2B5EF4-FFF2-40B4-BE49-F238E27FC236}">
              <a16:creationId xmlns:a16="http://schemas.microsoft.com/office/drawing/2014/main" id="{971CBAF5-1E2D-4120-ACF7-71B57D2F33C4}"/>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C0578EF8-E37B-4AA9-A4E6-862C78FFAA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0CAE6520-3D23-4AD8-AF90-2D0DADFF72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124E0314-4362-43C8-A283-0A604F5F89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29F12CEE-831A-42B9-8F0C-484B32B5D1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6B66A785-0C46-4904-8D9F-6ECCC240473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452" name="楕円 451">
          <a:extLst>
            <a:ext uri="{FF2B5EF4-FFF2-40B4-BE49-F238E27FC236}">
              <a16:creationId xmlns:a16="http://schemas.microsoft.com/office/drawing/2014/main" id="{90D24ABD-D013-4CEC-8E03-DF43767CED76}"/>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453" name="【庁舎】&#10;有形固定資産減価償却率該当値テキスト">
          <a:extLst>
            <a:ext uri="{FF2B5EF4-FFF2-40B4-BE49-F238E27FC236}">
              <a16:creationId xmlns:a16="http://schemas.microsoft.com/office/drawing/2014/main" id="{D8C91BD9-AF8D-4B64-A3EA-6A45A51ACA58}"/>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128270</xdr:rowOff>
    </xdr:from>
    <xdr:to>
      <xdr:col>81</xdr:col>
      <xdr:colOff>101600</xdr:colOff>
      <xdr:row>109</xdr:row>
      <xdr:rowOff>58420</xdr:rowOff>
    </xdr:to>
    <xdr:sp macro="" textlink="">
      <xdr:nvSpPr>
        <xdr:cNvPr id="454" name="楕円 453">
          <a:extLst>
            <a:ext uri="{FF2B5EF4-FFF2-40B4-BE49-F238E27FC236}">
              <a16:creationId xmlns:a16="http://schemas.microsoft.com/office/drawing/2014/main" id="{13652C7C-9750-4367-96D5-E548D71D7132}"/>
            </a:ext>
          </a:extLst>
        </xdr:cNvPr>
        <xdr:cNvSpPr/>
      </xdr:nvSpPr>
      <xdr:spPr>
        <a:xfrm>
          <a:off x="154305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7620</xdr:rowOff>
    </xdr:from>
    <xdr:to>
      <xdr:col>85</xdr:col>
      <xdr:colOff>127000</xdr:colOff>
      <xdr:row>109</xdr:row>
      <xdr:rowOff>35379</xdr:rowOff>
    </xdr:to>
    <xdr:cxnSp macro="">
      <xdr:nvCxnSpPr>
        <xdr:cNvPr id="455" name="直線コネクタ 454">
          <a:extLst>
            <a:ext uri="{FF2B5EF4-FFF2-40B4-BE49-F238E27FC236}">
              <a16:creationId xmlns:a16="http://schemas.microsoft.com/office/drawing/2014/main" id="{93B1CCE2-2B1C-4420-931B-4CFB6375652E}"/>
            </a:ext>
          </a:extLst>
        </xdr:cNvPr>
        <xdr:cNvCxnSpPr/>
      </xdr:nvCxnSpPr>
      <xdr:spPr>
        <a:xfrm>
          <a:off x="15481300" y="1869567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98879</xdr:rowOff>
    </xdr:from>
    <xdr:to>
      <xdr:col>76</xdr:col>
      <xdr:colOff>165100</xdr:colOff>
      <xdr:row>109</xdr:row>
      <xdr:rowOff>29029</xdr:rowOff>
    </xdr:to>
    <xdr:sp macro="" textlink="">
      <xdr:nvSpPr>
        <xdr:cNvPr id="456" name="楕円 455">
          <a:extLst>
            <a:ext uri="{FF2B5EF4-FFF2-40B4-BE49-F238E27FC236}">
              <a16:creationId xmlns:a16="http://schemas.microsoft.com/office/drawing/2014/main" id="{53A02CB0-77BC-4DB9-9749-4EB189A7C8F5}"/>
            </a:ext>
          </a:extLst>
        </xdr:cNvPr>
        <xdr:cNvSpPr/>
      </xdr:nvSpPr>
      <xdr:spPr>
        <a:xfrm>
          <a:off x="14541500" y="1861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149679</xdr:rowOff>
    </xdr:from>
    <xdr:to>
      <xdr:col>81</xdr:col>
      <xdr:colOff>50800</xdr:colOff>
      <xdr:row>109</xdr:row>
      <xdr:rowOff>7620</xdr:rowOff>
    </xdr:to>
    <xdr:cxnSp macro="">
      <xdr:nvCxnSpPr>
        <xdr:cNvPr id="457" name="直線コネクタ 456">
          <a:extLst>
            <a:ext uri="{FF2B5EF4-FFF2-40B4-BE49-F238E27FC236}">
              <a16:creationId xmlns:a16="http://schemas.microsoft.com/office/drawing/2014/main" id="{745F734A-C41A-4CA8-A117-4805A6ECFA08}"/>
            </a:ext>
          </a:extLst>
        </xdr:cNvPr>
        <xdr:cNvCxnSpPr/>
      </xdr:nvCxnSpPr>
      <xdr:spPr>
        <a:xfrm>
          <a:off x="14592300" y="1866627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458" name="n_1aveValue【庁舎】&#10;有形固定資産減価償却率">
          <a:extLst>
            <a:ext uri="{FF2B5EF4-FFF2-40B4-BE49-F238E27FC236}">
              <a16:creationId xmlns:a16="http://schemas.microsoft.com/office/drawing/2014/main" id="{CD8DCF57-CFD3-43D5-B420-EB92899072DE}"/>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459" name="n_2aveValue【庁舎】&#10;有形固定資産減価償却率">
          <a:extLst>
            <a:ext uri="{FF2B5EF4-FFF2-40B4-BE49-F238E27FC236}">
              <a16:creationId xmlns:a16="http://schemas.microsoft.com/office/drawing/2014/main" id="{6A8C0A90-80D2-4EFF-8CC7-6077CC27691D}"/>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60" name="n_3aveValue【庁舎】&#10;有形固定資産減価償却率">
          <a:extLst>
            <a:ext uri="{FF2B5EF4-FFF2-40B4-BE49-F238E27FC236}">
              <a16:creationId xmlns:a16="http://schemas.microsoft.com/office/drawing/2014/main" id="{32B1637B-8A61-49EC-A0ED-54B27550BC07}"/>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61" name="n_4aveValue【庁舎】&#10;有形固定資産減価償却率">
          <a:extLst>
            <a:ext uri="{FF2B5EF4-FFF2-40B4-BE49-F238E27FC236}">
              <a16:creationId xmlns:a16="http://schemas.microsoft.com/office/drawing/2014/main" id="{F40B5EE9-53A8-4DB7-B83B-24A22E29965F}"/>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49547</xdr:rowOff>
    </xdr:from>
    <xdr:ext cx="405111" cy="259045"/>
    <xdr:sp macro="" textlink="">
      <xdr:nvSpPr>
        <xdr:cNvPr id="462" name="n_1mainValue【庁舎】&#10;有形固定資産減価償却率">
          <a:extLst>
            <a:ext uri="{FF2B5EF4-FFF2-40B4-BE49-F238E27FC236}">
              <a16:creationId xmlns:a16="http://schemas.microsoft.com/office/drawing/2014/main" id="{CB26D8DE-B122-4E59-95D6-F58FD6644CC0}"/>
            </a:ext>
          </a:extLst>
        </xdr:cNvPr>
        <xdr:cNvSpPr txBox="1"/>
      </xdr:nvSpPr>
      <xdr:spPr>
        <a:xfrm>
          <a:off x="15266044" y="187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20156</xdr:rowOff>
    </xdr:from>
    <xdr:ext cx="405111" cy="259045"/>
    <xdr:sp macro="" textlink="">
      <xdr:nvSpPr>
        <xdr:cNvPr id="463" name="n_2mainValue【庁舎】&#10;有形固定資産減価償却率">
          <a:extLst>
            <a:ext uri="{FF2B5EF4-FFF2-40B4-BE49-F238E27FC236}">
              <a16:creationId xmlns:a16="http://schemas.microsoft.com/office/drawing/2014/main" id="{1D531572-9BB7-48B8-A1D6-13A02F34EE6F}"/>
            </a:ext>
          </a:extLst>
        </xdr:cNvPr>
        <xdr:cNvSpPr txBox="1"/>
      </xdr:nvSpPr>
      <xdr:spPr>
        <a:xfrm>
          <a:off x="14389744" y="1870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64" name="正方形/長方形 463">
          <a:extLst>
            <a:ext uri="{FF2B5EF4-FFF2-40B4-BE49-F238E27FC236}">
              <a16:creationId xmlns:a16="http://schemas.microsoft.com/office/drawing/2014/main" id="{08FA08AA-336C-453A-A57C-2CBCACEF9F1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65" name="正方形/長方形 464">
          <a:extLst>
            <a:ext uri="{FF2B5EF4-FFF2-40B4-BE49-F238E27FC236}">
              <a16:creationId xmlns:a16="http://schemas.microsoft.com/office/drawing/2014/main" id="{1CDBCF25-7E84-444C-95F7-96348B5CA59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66" name="正方形/長方形 465">
          <a:extLst>
            <a:ext uri="{FF2B5EF4-FFF2-40B4-BE49-F238E27FC236}">
              <a16:creationId xmlns:a16="http://schemas.microsoft.com/office/drawing/2014/main" id="{64B3C2A4-FF57-4ABC-9A2A-3EF481E331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67" name="正方形/長方形 466">
          <a:extLst>
            <a:ext uri="{FF2B5EF4-FFF2-40B4-BE49-F238E27FC236}">
              <a16:creationId xmlns:a16="http://schemas.microsoft.com/office/drawing/2014/main" id="{849A2707-0A36-48AD-8F5C-092FBD04D7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68" name="正方形/長方形 467">
          <a:extLst>
            <a:ext uri="{FF2B5EF4-FFF2-40B4-BE49-F238E27FC236}">
              <a16:creationId xmlns:a16="http://schemas.microsoft.com/office/drawing/2014/main" id="{1C9363EA-9D43-403C-8CA0-7908273BA9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69" name="正方形/長方形 468">
          <a:extLst>
            <a:ext uri="{FF2B5EF4-FFF2-40B4-BE49-F238E27FC236}">
              <a16:creationId xmlns:a16="http://schemas.microsoft.com/office/drawing/2014/main" id="{80C0F637-D04C-480E-801B-0CCA260BF2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70" name="正方形/長方形 469">
          <a:extLst>
            <a:ext uri="{FF2B5EF4-FFF2-40B4-BE49-F238E27FC236}">
              <a16:creationId xmlns:a16="http://schemas.microsoft.com/office/drawing/2014/main" id="{7F22D6E0-B823-44CC-AFD2-FD2474845BB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71" name="正方形/長方形 470">
          <a:extLst>
            <a:ext uri="{FF2B5EF4-FFF2-40B4-BE49-F238E27FC236}">
              <a16:creationId xmlns:a16="http://schemas.microsoft.com/office/drawing/2014/main" id="{1070653B-D157-4584-A566-E433309CCD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72" name="テキスト ボックス 471">
          <a:extLst>
            <a:ext uri="{FF2B5EF4-FFF2-40B4-BE49-F238E27FC236}">
              <a16:creationId xmlns:a16="http://schemas.microsoft.com/office/drawing/2014/main" id="{0650FCDB-AB50-4FFF-B110-2FC4648CC6F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73" name="直線コネクタ 472">
          <a:extLst>
            <a:ext uri="{FF2B5EF4-FFF2-40B4-BE49-F238E27FC236}">
              <a16:creationId xmlns:a16="http://schemas.microsoft.com/office/drawing/2014/main" id="{2BE24670-6F5C-4341-A60C-5D0F9DF68C2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74" name="直線コネクタ 473">
          <a:extLst>
            <a:ext uri="{FF2B5EF4-FFF2-40B4-BE49-F238E27FC236}">
              <a16:creationId xmlns:a16="http://schemas.microsoft.com/office/drawing/2014/main" id="{75E146D1-8C9A-48F3-94BC-5FE0EF7E2F5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75" name="テキスト ボックス 474">
          <a:extLst>
            <a:ext uri="{FF2B5EF4-FFF2-40B4-BE49-F238E27FC236}">
              <a16:creationId xmlns:a16="http://schemas.microsoft.com/office/drawing/2014/main" id="{1C15FF9D-3CDA-4AF2-A7D1-53B9B541116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76" name="直線コネクタ 475">
          <a:extLst>
            <a:ext uri="{FF2B5EF4-FFF2-40B4-BE49-F238E27FC236}">
              <a16:creationId xmlns:a16="http://schemas.microsoft.com/office/drawing/2014/main" id="{DD213F77-A50D-4968-A403-4668BA731BD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77" name="テキスト ボックス 476">
          <a:extLst>
            <a:ext uri="{FF2B5EF4-FFF2-40B4-BE49-F238E27FC236}">
              <a16:creationId xmlns:a16="http://schemas.microsoft.com/office/drawing/2014/main" id="{0E67F752-A69B-4C45-8A41-F29E7912F45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78" name="直線コネクタ 477">
          <a:extLst>
            <a:ext uri="{FF2B5EF4-FFF2-40B4-BE49-F238E27FC236}">
              <a16:creationId xmlns:a16="http://schemas.microsoft.com/office/drawing/2014/main" id="{E182AFFC-FD6A-4164-A5B0-6F34885A0A1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79" name="テキスト ボックス 478">
          <a:extLst>
            <a:ext uri="{FF2B5EF4-FFF2-40B4-BE49-F238E27FC236}">
              <a16:creationId xmlns:a16="http://schemas.microsoft.com/office/drawing/2014/main" id="{D9B96E7E-20A2-4391-9690-4D25A4A4B5C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80" name="直線コネクタ 479">
          <a:extLst>
            <a:ext uri="{FF2B5EF4-FFF2-40B4-BE49-F238E27FC236}">
              <a16:creationId xmlns:a16="http://schemas.microsoft.com/office/drawing/2014/main" id="{78238D09-5E9D-47CA-8F85-B342AD5CC46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81" name="テキスト ボックス 480">
          <a:extLst>
            <a:ext uri="{FF2B5EF4-FFF2-40B4-BE49-F238E27FC236}">
              <a16:creationId xmlns:a16="http://schemas.microsoft.com/office/drawing/2014/main" id="{49096D10-28B6-4A03-97BE-6E5E1E44E1C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82" name="直線コネクタ 481">
          <a:extLst>
            <a:ext uri="{FF2B5EF4-FFF2-40B4-BE49-F238E27FC236}">
              <a16:creationId xmlns:a16="http://schemas.microsoft.com/office/drawing/2014/main" id="{60F14650-AC43-4239-94A2-60374F5658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83" name="テキスト ボックス 482">
          <a:extLst>
            <a:ext uri="{FF2B5EF4-FFF2-40B4-BE49-F238E27FC236}">
              <a16:creationId xmlns:a16="http://schemas.microsoft.com/office/drawing/2014/main" id="{3E83DF32-B13E-4D71-915F-56D5B79321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84" name="【庁舎】&#10;一人当たり面積グラフ枠">
          <a:extLst>
            <a:ext uri="{FF2B5EF4-FFF2-40B4-BE49-F238E27FC236}">
              <a16:creationId xmlns:a16="http://schemas.microsoft.com/office/drawing/2014/main" id="{0C42E065-22BF-45A6-860D-9C34AC648B1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85" name="直線コネクタ 484">
          <a:extLst>
            <a:ext uri="{FF2B5EF4-FFF2-40B4-BE49-F238E27FC236}">
              <a16:creationId xmlns:a16="http://schemas.microsoft.com/office/drawing/2014/main" id="{0561362D-A332-4A68-8CF3-E6497960A54F}"/>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86" name="【庁舎】&#10;一人当たり面積最小値テキスト">
          <a:extLst>
            <a:ext uri="{FF2B5EF4-FFF2-40B4-BE49-F238E27FC236}">
              <a16:creationId xmlns:a16="http://schemas.microsoft.com/office/drawing/2014/main" id="{D2D6EDE6-C97B-4374-BC74-7F9474ED2E4D}"/>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87" name="直線コネクタ 486">
          <a:extLst>
            <a:ext uri="{FF2B5EF4-FFF2-40B4-BE49-F238E27FC236}">
              <a16:creationId xmlns:a16="http://schemas.microsoft.com/office/drawing/2014/main" id="{BA8DD632-9350-4EE2-8110-7669845F7501}"/>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88" name="【庁舎】&#10;一人当たり面積最大値テキスト">
          <a:extLst>
            <a:ext uri="{FF2B5EF4-FFF2-40B4-BE49-F238E27FC236}">
              <a16:creationId xmlns:a16="http://schemas.microsoft.com/office/drawing/2014/main" id="{8EF0E3B0-4623-4CEC-96AD-44835C56986C}"/>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89" name="直線コネクタ 488">
          <a:extLst>
            <a:ext uri="{FF2B5EF4-FFF2-40B4-BE49-F238E27FC236}">
              <a16:creationId xmlns:a16="http://schemas.microsoft.com/office/drawing/2014/main" id="{DBD2FF53-2116-4A10-B510-24CBF1F323D1}"/>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490" name="【庁舎】&#10;一人当たり面積平均値テキスト">
          <a:extLst>
            <a:ext uri="{FF2B5EF4-FFF2-40B4-BE49-F238E27FC236}">
              <a16:creationId xmlns:a16="http://schemas.microsoft.com/office/drawing/2014/main" id="{8330003A-C066-4E92-86AD-457FB0280BFA}"/>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91" name="フローチャート: 判断 490">
          <a:extLst>
            <a:ext uri="{FF2B5EF4-FFF2-40B4-BE49-F238E27FC236}">
              <a16:creationId xmlns:a16="http://schemas.microsoft.com/office/drawing/2014/main" id="{6A975EFD-B4E7-4B0A-A504-CEAC2C42DC69}"/>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92" name="フローチャート: 判断 491">
          <a:extLst>
            <a:ext uri="{FF2B5EF4-FFF2-40B4-BE49-F238E27FC236}">
              <a16:creationId xmlns:a16="http://schemas.microsoft.com/office/drawing/2014/main" id="{62C51DF2-62BD-46AA-B81F-D82379BBA7EE}"/>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93" name="フローチャート: 判断 492">
          <a:extLst>
            <a:ext uri="{FF2B5EF4-FFF2-40B4-BE49-F238E27FC236}">
              <a16:creationId xmlns:a16="http://schemas.microsoft.com/office/drawing/2014/main" id="{1496C5CE-47CA-4F53-8C0E-73A0BB7F09E9}"/>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94" name="フローチャート: 判断 493">
          <a:extLst>
            <a:ext uri="{FF2B5EF4-FFF2-40B4-BE49-F238E27FC236}">
              <a16:creationId xmlns:a16="http://schemas.microsoft.com/office/drawing/2014/main" id="{9D9C2B94-8E79-4DCB-A7DA-493D255EB2CC}"/>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95" name="フローチャート: 判断 494">
          <a:extLst>
            <a:ext uri="{FF2B5EF4-FFF2-40B4-BE49-F238E27FC236}">
              <a16:creationId xmlns:a16="http://schemas.microsoft.com/office/drawing/2014/main" id="{28197960-66ED-416D-A2EC-DD241F63AC5A}"/>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96" name="テキスト ボックス 495">
          <a:extLst>
            <a:ext uri="{FF2B5EF4-FFF2-40B4-BE49-F238E27FC236}">
              <a16:creationId xmlns:a16="http://schemas.microsoft.com/office/drawing/2014/main" id="{2318609B-6EB8-4DB9-8B64-B8EBD37F90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7" name="テキスト ボックス 496">
          <a:extLst>
            <a:ext uri="{FF2B5EF4-FFF2-40B4-BE49-F238E27FC236}">
              <a16:creationId xmlns:a16="http://schemas.microsoft.com/office/drawing/2014/main" id="{EEB04DB6-11C3-43C8-917C-D10C187F97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98" name="テキスト ボックス 497">
          <a:extLst>
            <a:ext uri="{FF2B5EF4-FFF2-40B4-BE49-F238E27FC236}">
              <a16:creationId xmlns:a16="http://schemas.microsoft.com/office/drawing/2014/main" id="{EDA99CD4-153B-49BA-9F62-4A67BE13654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99" name="テキスト ボックス 498">
          <a:extLst>
            <a:ext uri="{FF2B5EF4-FFF2-40B4-BE49-F238E27FC236}">
              <a16:creationId xmlns:a16="http://schemas.microsoft.com/office/drawing/2014/main" id="{70BC3B71-4010-4FBB-B2DA-078B8D323B6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00" name="テキスト ボックス 499">
          <a:extLst>
            <a:ext uri="{FF2B5EF4-FFF2-40B4-BE49-F238E27FC236}">
              <a16:creationId xmlns:a16="http://schemas.microsoft.com/office/drawing/2014/main" id="{A27BDDBA-5877-4C3D-ABD6-3EF9CA37EC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97867</xdr:rowOff>
    </xdr:from>
    <xdr:to>
      <xdr:col>116</xdr:col>
      <xdr:colOff>114300</xdr:colOff>
      <xdr:row>104</xdr:row>
      <xdr:rowOff>28017</xdr:rowOff>
    </xdr:to>
    <xdr:sp macro="" textlink="">
      <xdr:nvSpPr>
        <xdr:cNvPr id="501" name="楕円 500">
          <a:extLst>
            <a:ext uri="{FF2B5EF4-FFF2-40B4-BE49-F238E27FC236}">
              <a16:creationId xmlns:a16="http://schemas.microsoft.com/office/drawing/2014/main" id="{8F9C21A8-AB4C-466F-95E3-70A2A97E07E8}"/>
            </a:ext>
          </a:extLst>
        </xdr:cNvPr>
        <xdr:cNvSpPr/>
      </xdr:nvSpPr>
      <xdr:spPr>
        <a:xfrm>
          <a:off x="22110700" y="1775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120744</xdr:rowOff>
    </xdr:from>
    <xdr:ext cx="469744" cy="259045"/>
    <xdr:sp macro="" textlink="">
      <xdr:nvSpPr>
        <xdr:cNvPr id="502" name="【庁舎】&#10;一人当たり面積該当値テキスト">
          <a:extLst>
            <a:ext uri="{FF2B5EF4-FFF2-40B4-BE49-F238E27FC236}">
              <a16:creationId xmlns:a16="http://schemas.microsoft.com/office/drawing/2014/main" id="{7D94C88B-2A23-4510-898E-B1B98755ECA7}"/>
            </a:ext>
          </a:extLst>
        </xdr:cNvPr>
        <xdr:cNvSpPr txBox="1"/>
      </xdr:nvSpPr>
      <xdr:spPr>
        <a:xfrm>
          <a:off x="22199600" y="1760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124613</xdr:rowOff>
    </xdr:from>
    <xdr:to>
      <xdr:col>112</xdr:col>
      <xdr:colOff>38100</xdr:colOff>
      <xdr:row>104</xdr:row>
      <xdr:rowOff>54763</xdr:rowOff>
    </xdr:to>
    <xdr:sp macro="" textlink="">
      <xdr:nvSpPr>
        <xdr:cNvPr id="503" name="楕円 502">
          <a:extLst>
            <a:ext uri="{FF2B5EF4-FFF2-40B4-BE49-F238E27FC236}">
              <a16:creationId xmlns:a16="http://schemas.microsoft.com/office/drawing/2014/main" id="{8ACAACA9-C827-49E1-ABED-8D3DDCD73D10}"/>
            </a:ext>
          </a:extLst>
        </xdr:cNvPr>
        <xdr:cNvSpPr/>
      </xdr:nvSpPr>
      <xdr:spPr>
        <a:xfrm>
          <a:off x="21272500" y="1778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148667</xdr:rowOff>
    </xdr:from>
    <xdr:to>
      <xdr:col>116</xdr:col>
      <xdr:colOff>63500</xdr:colOff>
      <xdr:row>104</xdr:row>
      <xdr:rowOff>3963</xdr:rowOff>
    </xdr:to>
    <xdr:cxnSp macro="">
      <xdr:nvCxnSpPr>
        <xdr:cNvPr id="504" name="直線コネクタ 503">
          <a:extLst>
            <a:ext uri="{FF2B5EF4-FFF2-40B4-BE49-F238E27FC236}">
              <a16:creationId xmlns:a16="http://schemas.microsoft.com/office/drawing/2014/main" id="{8DBA89B0-8CBE-49FD-AFDC-972D9C9D4956}"/>
            </a:ext>
          </a:extLst>
        </xdr:cNvPr>
        <xdr:cNvCxnSpPr/>
      </xdr:nvCxnSpPr>
      <xdr:spPr>
        <a:xfrm flipV="1">
          <a:off x="21323300" y="17808017"/>
          <a:ext cx="8382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80035</xdr:rowOff>
    </xdr:from>
    <xdr:to>
      <xdr:col>107</xdr:col>
      <xdr:colOff>101600</xdr:colOff>
      <xdr:row>104</xdr:row>
      <xdr:rowOff>10185</xdr:rowOff>
    </xdr:to>
    <xdr:sp macro="" textlink="">
      <xdr:nvSpPr>
        <xdr:cNvPr id="505" name="楕円 504">
          <a:extLst>
            <a:ext uri="{FF2B5EF4-FFF2-40B4-BE49-F238E27FC236}">
              <a16:creationId xmlns:a16="http://schemas.microsoft.com/office/drawing/2014/main" id="{1AC557E7-954D-42B3-B68D-16B0D2F831D1}"/>
            </a:ext>
          </a:extLst>
        </xdr:cNvPr>
        <xdr:cNvSpPr/>
      </xdr:nvSpPr>
      <xdr:spPr>
        <a:xfrm>
          <a:off x="20383500" y="177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130835</xdr:rowOff>
    </xdr:from>
    <xdr:to>
      <xdr:col>111</xdr:col>
      <xdr:colOff>177800</xdr:colOff>
      <xdr:row>104</xdr:row>
      <xdr:rowOff>3963</xdr:rowOff>
    </xdr:to>
    <xdr:cxnSp macro="">
      <xdr:nvCxnSpPr>
        <xdr:cNvPr id="506" name="直線コネクタ 505">
          <a:extLst>
            <a:ext uri="{FF2B5EF4-FFF2-40B4-BE49-F238E27FC236}">
              <a16:creationId xmlns:a16="http://schemas.microsoft.com/office/drawing/2014/main" id="{742E72BA-9A83-40A9-9CF2-1421F5B3D3B1}"/>
            </a:ext>
          </a:extLst>
        </xdr:cNvPr>
        <xdr:cNvCxnSpPr/>
      </xdr:nvCxnSpPr>
      <xdr:spPr>
        <a:xfrm>
          <a:off x="20434300" y="17790185"/>
          <a:ext cx="889000" cy="4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507" name="n_1aveValue【庁舎】&#10;一人当たり面積">
          <a:extLst>
            <a:ext uri="{FF2B5EF4-FFF2-40B4-BE49-F238E27FC236}">
              <a16:creationId xmlns:a16="http://schemas.microsoft.com/office/drawing/2014/main" id="{FD19938B-39B1-452F-9CEC-50D3DA6323EA}"/>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508" name="n_2aveValue【庁舎】&#10;一人当たり面積">
          <a:extLst>
            <a:ext uri="{FF2B5EF4-FFF2-40B4-BE49-F238E27FC236}">
              <a16:creationId xmlns:a16="http://schemas.microsoft.com/office/drawing/2014/main" id="{E984CB76-44EB-4A35-B3F3-DC9C8A4428AD}"/>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09" name="n_3aveValue【庁舎】&#10;一人当たり面積">
          <a:extLst>
            <a:ext uri="{FF2B5EF4-FFF2-40B4-BE49-F238E27FC236}">
              <a16:creationId xmlns:a16="http://schemas.microsoft.com/office/drawing/2014/main" id="{FDFD75D2-7749-44AB-A275-79859A25B866}"/>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510" name="n_4aveValue【庁舎】&#10;一人当たり面積">
          <a:extLst>
            <a:ext uri="{FF2B5EF4-FFF2-40B4-BE49-F238E27FC236}">
              <a16:creationId xmlns:a16="http://schemas.microsoft.com/office/drawing/2014/main" id="{7F63031A-862A-4B5B-8C80-3C1DE936F22C}"/>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71290</xdr:rowOff>
    </xdr:from>
    <xdr:ext cx="469744" cy="259045"/>
    <xdr:sp macro="" textlink="">
      <xdr:nvSpPr>
        <xdr:cNvPr id="511" name="n_1mainValue【庁舎】&#10;一人当たり面積">
          <a:extLst>
            <a:ext uri="{FF2B5EF4-FFF2-40B4-BE49-F238E27FC236}">
              <a16:creationId xmlns:a16="http://schemas.microsoft.com/office/drawing/2014/main" id="{B088EA42-C2D3-4768-8486-4163392BA368}"/>
            </a:ext>
          </a:extLst>
        </xdr:cNvPr>
        <xdr:cNvSpPr txBox="1"/>
      </xdr:nvSpPr>
      <xdr:spPr>
        <a:xfrm>
          <a:off x="21075727" y="1755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26712</xdr:rowOff>
    </xdr:from>
    <xdr:ext cx="469744" cy="259045"/>
    <xdr:sp macro="" textlink="">
      <xdr:nvSpPr>
        <xdr:cNvPr id="512" name="n_2mainValue【庁舎】&#10;一人当たり面積">
          <a:extLst>
            <a:ext uri="{FF2B5EF4-FFF2-40B4-BE49-F238E27FC236}">
              <a16:creationId xmlns:a16="http://schemas.microsoft.com/office/drawing/2014/main" id="{6E7EF68F-53C9-4981-BD8B-DF3E1F370531}"/>
            </a:ext>
          </a:extLst>
        </xdr:cNvPr>
        <xdr:cNvSpPr txBox="1"/>
      </xdr:nvSpPr>
      <xdr:spPr>
        <a:xfrm>
          <a:off x="20199427" y="1751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13" name="正方形/長方形 512">
          <a:extLst>
            <a:ext uri="{FF2B5EF4-FFF2-40B4-BE49-F238E27FC236}">
              <a16:creationId xmlns:a16="http://schemas.microsoft.com/office/drawing/2014/main" id="{B4EC2293-4BFF-48E0-A154-D63F6F3B3F3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4" name="正方形/長方形 513">
          <a:extLst>
            <a:ext uri="{FF2B5EF4-FFF2-40B4-BE49-F238E27FC236}">
              <a16:creationId xmlns:a16="http://schemas.microsoft.com/office/drawing/2014/main" id="{42DD1EDF-EAA1-4AE6-A6E6-D3C5ABFD857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5" name="テキスト ボックス 514">
          <a:extLst>
            <a:ext uri="{FF2B5EF4-FFF2-40B4-BE49-F238E27FC236}">
              <a16:creationId xmlns:a16="http://schemas.microsoft.com/office/drawing/2014/main" id="{FA6A9832-197C-4B4C-9474-D5F5A05BCDD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有形固定資産減価償却率は、福祉施設を除き、類似団体の平均より高い数値となっている。 特に、庁舎については築</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年が経過して</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おり</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、今後は公共施設の個別</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施設</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計画に基づき適切な整備を行っていく必要がある 。</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年に診療所、保育所、通所介護センターの福祉複合施設として建設されたものであるため、類似団体より低い数値となっている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また、消防施設については、令和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年度に消防車庫の改修工事を行ったことから、減価償却率が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15.3</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1788098</v>
      </c>
      <c r="BO4" s="485"/>
      <c r="BP4" s="485"/>
      <c r="BQ4" s="485"/>
      <c r="BR4" s="485"/>
      <c r="BS4" s="485"/>
      <c r="BT4" s="485"/>
      <c r="BU4" s="486"/>
      <c r="BV4" s="484">
        <v>1789015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46.3</v>
      </c>
      <c r="CU4" s="625"/>
      <c r="CV4" s="625"/>
      <c r="CW4" s="625"/>
      <c r="CX4" s="625"/>
      <c r="CY4" s="625"/>
      <c r="CZ4" s="625"/>
      <c r="DA4" s="626"/>
      <c r="DB4" s="624">
        <v>61.6</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1525923</v>
      </c>
      <c r="BO5" s="456"/>
      <c r="BP5" s="456"/>
      <c r="BQ5" s="456"/>
      <c r="BR5" s="456"/>
      <c r="BS5" s="456"/>
      <c r="BT5" s="456"/>
      <c r="BU5" s="457"/>
      <c r="BV5" s="455">
        <v>1431901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97.8</v>
      </c>
      <c r="CU5" s="453"/>
      <c r="CV5" s="453"/>
      <c r="CW5" s="453"/>
      <c r="CX5" s="453"/>
      <c r="CY5" s="453"/>
      <c r="CZ5" s="453"/>
      <c r="DA5" s="454"/>
      <c r="DB5" s="452">
        <v>83.9</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262175</v>
      </c>
      <c r="BO6" s="456"/>
      <c r="BP6" s="456"/>
      <c r="BQ6" s="456"/>
      <c r="BR6" s="456"/>
      <c r="BS6" s="456"/>
      <c r="BT6" s="456"/>
      <c r="BU6" s="457"/>
      <c r="BV6" s="455">
        <v>357114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97.8</v>
      </c>
      <c r="CU6" s="599"/>
      <c r="CV6" s="599"/>
      <c r="CW6" s="599"/>
      <c r="CX6" s="599"/>
      <c r="CY6" s="599"/>
      <c r="CZ6" s="599"/>
      <c r="DA6" s="600"/>
      <c r="DB6" s="598">
        <v>84.2</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9620</v>
      </c>
      <c r="BO7" s="456"/>
      <c r="BP7" s="456"/>
      <c r="BQ7" s="456"/>
      <c r="BR7" s="456"/>
      <c r="BS7" s="456"/>
      <c r="BT7" s="456"/>
      <c r="BU7" s="457"/>
      <c r="BV7" s="455">
        <v>9106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545524</v>
      </c>
      <c r="CU7" s="456"/>
      <c r="CV7" s="456"/>
      <c r="CW7" s="456"/>
      <c r="CX7" s="456"/>
      <c r="CY7" s="456"/>
      <c r="CZ7" s="456"/>
      <c r="DA7" s="457"/>
      <c r="DB7" s="455">
        <v>565291</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252555</v>
      </c>
      <c r="BO8" s="456"/>
      <c r="BP8" s="456"/>
      <c r="BQ8" s="456"/>
      <c r="BR8" s="456"/>
      <c r="BS8" s="456"/>
      <c r="BT8" s="456"/>
      <c r="BU8" s="457"/>
      <c r="BV8" s="455">
        <v>348008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0.09</v>
      </c>
      <c r="CU8" s="559"/>
      <c r="CV8" s="559"/>
      <c r="CW8" s="559"/>
      <c r="CX8" s="559"/>
      <c r="CY8" s="559"/>
      <c r="CZ8" s="559"/>
      <c r="DA8" s="560"/>
      <c r="DB8" s="558">
        <v>0.09</v>
      </c>
      <c r="DC8" s="559"/>
      <c r="DD8" s="559"/>
      <c r="DE8" s="559"/>
      <c r="DF8" s="559"/>
      <c r="DG8" s="559"/>
      <c r="DH8" s="559"/>
      <c r="DI8" s="560"/>
    </row>
    <row r="9" spans="1:119" ht="18.75" customHeight="1" thickBot="1" x14ac:dyDescent="0.25">
      <c r="A9" s="163"/>
      <c r="B9" s="587" t="s">
        <v>106</v>
      </c>
      <c r="C9" s="588"/>
      <c r="D9" s="588"/>
      <c r="E9" s="588"/>
      <c r="F9" s="588"/>
      <c r="G9" s="588"/>
      <c r="H9" s="588"/>
      <c r="I9" s="588"/>
      <c r="J9" s="588"/>
      <c r="K9" s="506"/>
      <c r="L9" s="589" t="s">
        <v>107</v>
      </c>
      <c r="M9" s="590"/>
      <c r="N9" s="590"/>
      <c r="O9" s="590"/>
      <c r="P9" s="590"/>
      <c r="Q9" s="591"/>
      <c r="R9" s="592">
        <v>353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-95453</v>
      </c>
      <c r="BO9" s="456"/>
      <c r="BP9" s="456"/>
      <c r="BQ9" s="456"/>
      <c r="BR9" s="456"/>
      <c r="BS9" s="456"/>
      <c r="BT9" s="456"/>
      <c r="BU9" s="457"/>
      <c r="BV9" s="455">
        <v>1115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8.9</v>
      </c>
      <c r="CU9" s="453"/>
      <c r="CV9" s="453"/>
      <c r="CW9" s="453"/>
      <c r="CX9" s="453"/>
      <c r="CY9" s="453"/>
      <c r="CZ9" s="453"/>
      <c r="DA9" s="454"/>
      <c r="DB9" s="452">
        <v>8</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112</v>
      </c>
      <c r="M10" s="412"/>
      <c r="N10" s="412"/>
      <c r="O10" s="412"/>
      <c r="P10" s="412"/>
      <c r="Q10" s="413"/>
      <c r="R10" s="408">
        <v>370</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0</v>
      </c>
      <c r="BO10" s="456"/>
      <c r="BP10" s="456"/>
      <c r="BQ10" s="456"/>
      <c r="BR10" s="456"/>
      <c r="BS10" s="456"/>
      <c r="BT10" s="456"/>
      <c r="BU10" s="457"/>
      <c r="BV10" s="455">
        <v>0</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3"/>
      <c r="B12" s="561" t="s">
        <v>123</v>
      </c>
      <c r="C12" s="562"/>
      <c r="D12" s="562"/>
      <c r="E12" s="562"/>
      <c r="F12" s="562"/>
      <c r="G12" s="562"/>
      <c r="H12" s="562"/>
      <c r="I12" s="562"/>
      <c r="J12" s="562"/>
      <c r="K12" s="563"/>
      <c r="L12" s="570" t="s">
        <v>124</v>
      </c>
      <c r="M12" s="571"/>
      <c r="N12" s="571"/>
      <c r="O12" s="571"/>
      <c r="P12" s="571"/>
      <c r="Q12" s="572"/>
      <c r="R12" s="573">
        <v>312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30000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130</v>
      </c>
      <c r="N13" s="540"/>
      <c r="O13" s="540"/>
      <c r="P13" s="540"/>
      <c r="Q13" s="541"/>
      <c r="R13" s="542">
        <v>309</v>
      </c>
      <c r="S13" s="543"/>
      <c r="T13" s="543"/>
      <c r="U13" s="543"/>
      <c r="V13" s="544"/>
      <c r="W13" s="545" t="s">
        <v>131</v>
      </c>
      <c r="X13" s="441"/>
      <c r="Y13" s="441"/>
      <c r="Z13" s="441"/>
      <c r="AA13" s="441"/>
      <c r="AB13" s="442"/>
      <c r="AC13" s="408">
        <v>82</v>
      </c>
      <c r="AD13" s="409"/>
      <c r="AE13" s="409"/>
      <c r="AF13" s="409"/>
      <c r="AG13" s="410"/>
      <c r="AH13" s="408">
        <v>71</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-95453</v>
      </c>
      <c r="BO13" s="456"/>
      <c r="BP13" s="456"/>
      <c r="BQ13" s="456"/>
      <c r="BR13" s="456"/>
      <c r="BS13" s="456"/>
      <c r="BT13" s="456"/>
      <c r="BU13" s="457"/>
      <c r="BV13" s="455">
        <v>-28885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v>
      </c>
      <c r="CU13" s="453"/>
      <c r="CV13" s="453"/>
      <c r="CW13" s="453"/>
      <c r="CX13" s="453"/>
      <c r="CY13" s="453"/>
      <c r="CZ13" s="453"/>
      <c r="DA13" s="454"/>
      <c r="DB13" s="452">
        <v>5.3</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323</v>
      </c>
      <c r="S14" s="543"/>
      <c r="T14" s="543"/>
      <c r="U14" s="543"/>
      <c r="V14" s="544"/>
      <c r="W14" s="546"/>
      <c r="X14" s="444"/>
      <c r="Y14" s="444"/>
      <c r="Z14" s="444"/>
      <c r="AA14" s="444"/>
      <c r="AB14" s="445"/>
      <c r="AC14" s="535">
        <v>31.2</v>
      </c>
      <c r="AD14" s="536"/>
      <c r="AE14" s="536"/>
      <c r="AF14" s="536"/>
      <c r="AG14" s="537"/>
      <c r="AH14" s="535">
        <v>27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130</v>
      </c>
      <c r="N15" s="540"/>
      <c r="O15" s="540"/>
      <c r="P15" s="540"/>
      <c r="Q15" s="541"/>
      <c r="R15" s="542">
        <v>321</v>
      </c>
      <c r="S15" s="543"/>
      <c r="T15" s="543"/>
      <c r="U15" s="543"/>
      <c r="V15" s="544"/>
      <c r="W15" s="545" t="s">
        <v>137</v>
      </c>
      <c r="X15" s="441"/>
      <c r="Y15" s="441"/>
      <c r="Z15" s="441"/>
      <c r="AA15" s="441"/>
      <c r="AB15" s="442"/>
      <c r="AC15" s="408">
        <v>9</v>
      </c>
      <c r="AD15" s="409"/>
      <c r="AE15" s="409"/>
      <c r="AF15" s="409"/>
      <c r="AG15" s="410"/>
      <c r="AH15" s="408">
        <v>18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47384</v>
      </c>
      <c r="BO15" s="485"/>
      <c r="BP15" s="485"/>
      <c r="BQ15" s="485"/>
      <c r="BR15" s="485"/>
      <c r="BS15" s="485"/>
      <c r="BT15" s="485"/>
      <c r="BU15" s="486"/>
      <c r="BV15" s="484">
        <v>46932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3.4</v>
      </c>
      <c r="AD16" s="536"/>
      <c r="AE16" s="536"/>
      <c r="AF16" s="536"/>
      <c r="AG16" s="537"/>
      <c r="AH16" s="535">
        <v>6.8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533535</v>
      </c>
      <c r="BO16" s="456"/>
      <c r="BP16" s="456"/>
      <c r="BQ16" s="456"/>
      <c r="BR16" s="456"/>
      <c r="BS16" s="456"/>
      <c r="BT16" s="456"/>
      <c r="BU16" s="457"/>
      <c r="BV16" s="455">
        <v>520574</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172</v>
      </c>
      <c r="AD17" s="409"/>
      <c r="AE17" s="409"/>
      <c r="AF17" s="409"/>
      <c r="AG17" s="410"/>
      <c r="AH17" s="408">
        <v>174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58510</v>
      </c>
      <c r="BO17" s="456"/>
      <c r="BP17" s="456"/>
      <c r="BQ17" s="456"/>
      <c r="BR17" s="456"/>
      <c r="BS17" s="456"/>
      <c r="BT17" s="456"/>
      <c r="BU17" s="457"/>
      <c r="BV17" s="455">
        <v>58008</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9.7799999999999994</v>
      </c>
      <c r="M18" s="508"/>
      <c r="N18" s="508"/>
      <c r="O18" s="508"/>
      <c r="P18" s="508"/>
      <c r="Q18" s="508"/>
      <c r="R18" s="509"/>
      <c r="S18" s="509"/>
      <c r="T18" s="509"/>
      <c r="U18" s="509"/>
      <c r="V18" s="510"/>
      <c r="W18" s="526"/>
      <c r="X18" s="527"/>
      <c r="Y18" s="527"/>
      <c r="Z18" s="527"/>
      <c r="AA18" s="527"/>
      <c r="AB18" s="551"/>
      <c r="AC18" s="425">
        <v>65.400000000000006</v>
      </c>
      <c r="AD18" s="426"/>
      <c r="AE18" s="426"/>
      <c r="AF18" s="426"/>
      <c r="AG18" s="511"/>
      <c r="AH18" s="425">
        <v>66.2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533312</v>
      </c>
      <c r="BO18" s="456"/>
      <c r="BP18" s="456"/>
      <c r="BQ18" s="456"/>
      <c r="BR18" s="456"/>
      <c r="BS18" s="456"/>
      <c r="BT18" s="456"/>
      <c r="BU18" s="457"/>
      <c r="BV18" s="455">
        <v>476840</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36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1175388</v>
      </c>
      <c r="BO19" s="456"/>
      <c r="BP19" s="456"/>
      <c r="BQ19" s="456"/>
      <c r="BR19" s="456"/>
      <c r="BS19" s="456"/>
      <c r="BT19" s="456"/>
      <c r="BU19" s="457"/>
      <c r="BV19" s="455">
        <v>1158373</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170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1404025</v>
      </c>
      <c r="BO22" s="485"/>
      <c r="BP22" s="485"/>
      <c r="BQ22" s="485"/>
      <c r="BR22" s="485"/>
      <c r="BS22" s="485"/>
      <c r="BT22" s="485"/>
      <c r="BU22" s="486"/>
      <c r="BV22" s="484">
        <v>1204099</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1359011</v>
      </c>
      <c r="BO23" s="456"/>
      <c r="BP23" s="456"/>
      <c r="BQ23" s="456"/>
      <c r="BR23" s="456"/>
      <c r="BS23" s="456"/>
      <c r="BT23" s="456"/>
      <c r="BU23" s="457"/>
      <c r="BV23" s="455">
        <v>1154248</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6150</v>
      </c>
      <c r="R24" s="409"/>
      <c r="S24" s="409"/>
      <c r="T24" s="409"/>
      <c r="U24" s="409"/>
      <c r="V24" s="410"/>
      <c r="W24" s="498"/>
      <c r="X24" s="435"/>
      <c r="Y24" s="436"/>
      <c r="Z24" s="411" t="s">
        <v>162</v>
      </c>
      <c r="AA24" s="412"/>
      <c r="AB24" s="412"/>
      <c r="AC24" s="412"/>
      <c r="AD24" s="412"/>
      <c r="AE24" s="412"/>
      <c r="AF24" s="412"/>
      <c r="AG24" s="413"/>
      <c r="AH24" s="408">
        <v>24</v>
      </c>
      <c r="AI24" s="409"/>
      <c r="AJ24" s="409"/>
      <c r="AK24" s="409"/>
      <c r="AL24" s="410"/>
      <c r="AM24" s="408">
        <v>63672</v>
      </c>
      <c r="AN24" s="409"/>
      <c r="AO24" s="409"/>
      <c r="AP24" s="409"/>
      <c r="AQ24" s="409"/>
      <c r="AR24" s="410"/>
      <c r="AS24" s="408">
        <v>2653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1231912</v>
      </c>
      <c r="BO24" s="456"/>
      <c r="BP24" s="456"/>
      <c r="BQ24" s="456"/>
      <c r="BR24" s="456"/>
      <c r="BS24" s="456"/>
      <c r="BT24" s="456"/>
      <c r="BU24" s="457"/>
      <c r="BV24" s="455">
        <v>1008537</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5400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t="s">
        <v>122</v>
      </c>
      <c r="BO25" s="485"/>
      <c r="BP25" s="485"/>
      <c r="BQ25" s="485"/>
      <c r="BR25" s="485"/>
      <c r="BS25" s="485"/>
      <c r="BT25" s="485"/>
      <c r="BU25" s="486"/>
      <c r="BV25" s="484" t="s">
        <v>122</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5200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170</v>
      </c>
      <c r="F27" s="412"/>
      <c r="G27" s="412"/>
      <c r="H27" s="412"/>
      <c r="I27" s="412"/>
      <c r="J27" s="412"/>
      <c r="K27" s="413"/>
      <c r="L27" s="408">
        <v>1</v>
      </c>
      <c r="M27" s="409"/>
      <c r="N27" s="409"/>
      <c r="O27" s="409"/>
      <c r="P27" s="410"/>
      <c r="Q27" s="408">
        <v>2030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174</v>
      </c>
      <c r="F28" s="412"/>
      <c r="G28" s="412"/>
      <c r="H28" s="412"/>
      <c r="I28" s="412"/>
      <c r="J28" s="412"/>
      <c r="K28" s="413"/>
      <c r="L28" s="408">
        <v>1</v>
      </c>
      <c r="M28" s="409"/>
      <c r="N28" s="409"/>
      <c r="O28" s="409"/>
      <c r="P28" s="410"/>
      <c r="Q28" s="408">
        <v>1300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325800</v>
      </c>
      <c r="BO28" s="485"/>
      <c r="BP28" s="485"/>
      <c r="BQ28" s="485"/>
      <c r="BR28" s="485"/>
      <c r="BS28" s="485"/>
      <c r="BT28" s="485"/>
      <c r="BU28" s="486"/>
      <c r="BV28" s="484">
        <v>325800</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177</v>
      </c>
      <c r="F29" s="412"/>
      <c r="G29" s="412"/>
      <c r="H29" s="412"/>
      <c r="I29" s="412"/>
      <c r="J29" s="412"/>
      <c r="K29" s="413"/>
      <c r="L29" s="408">
        <v>5</v>
      </c>
      <c r="M29" s="409"/>
      <c r="N29" s="409"/>
      <c r="O29" s="409"/>
      <c r="P29" s="410"/>
      <c r="Q29" s="408">
        <v>1090</v>
      </c>
      <c r="R29" s="409"/>
      <c r="S29" s="409"/>
      <c r="T29" s="409"/>
      <c r="U29" s="409"/>
      <c r="V29" s="410"/>
      <c r="W29" s="499"/>
      <c r="X29" s="500"/>
      <c r="Y29" s="501"/>
      <c r="Z29" s="411" t="s">
        <v>178</v>
      </c>
      <c r="AA29" s="412"/>
      <c r="AB29" s="412"/>
      <c r="AC29" s="412"/>
      <c r="AD29" s="412"/>
      <c r="AE29" s="412"/>
      <c r="AF29" s="412"/>
      <c r="AG29" s="413"/>
      <c r="AH29" s="408">
        <v>25</v>
      </c>
      <c r="AI29" s="409"/>
      <c r="AJ29" s="409"/>
      <c r="AK29" s="409"/>
      <c r="AL29" s="410"/>
      <c r="AM29" s="408">
        <v>67585</v>
      </c>
      <c r="AN29" s="409"/>
      <c r="AO29" s="409"/>
      <c r="AP29" s="409"/>
      <c r="AQ29" s="409"/>
      <c r="AR29" s="410"/>
      <c r="AS29" s="408">
        <v>2703</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4157</v>
      </c>
      <c r="BO29" s="456"/>
      <c r="BP29" s="456"/>
      <c r="BQ29" s="456"/>
      <c r="BR29" s="456"/>
      <c r="BS29" s="456"/>
      <c r="BT29" s="456"/>
      <c r="BU29" s="457"/>
      <c r="BV29" s="455">
        <v>2037</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84.9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238224</v>
      </c>
      <c r="BO30" s="490"/>
      <c r="BP30" s="490"/>
      <c r="BQ30" s="490"/>
      <c r="BR30" s="490"/>
      <c r="BS30" s="490"/>
      <c r="BT30" s="490"/>
      <c r="BU30" s="491"/>
      <c r="BV30" s="489">
        <v>252139</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187</v>
      </c>
      <c r="D33" s="407"/>
      <c r="E33" s="406" t="s">
        <v>188</v>
      </c>
      <c r="F33" s="406"/>
      <c r="G33" s="406"/>
      <c r="H33" s="406"/>
      <c r="I33" s="406"/>
      <c r="J33" s="406"/>
      <c r="K33" s="406"/>
      <c r="L33" s="406"/>
      <c r="M33" s="406"/>
      <c r="N33" s="406"/>
      <c r="O33" s="406"/>
      <c r="P33" s="406"/>
      <c r="Q33" s="406"/>
      <c r="R33" s="406"/>
      <c r="S33" s="406"/>
      <c r="T33" s="188"/>
      <c r="U33" s="407" t="s">
        <v>187</v>
      </c>
      <c r="V33" s="407"/>
      <c r="W33" s="406" t="s">
        <v>188</v>
      </c>
      <c r="X33" s="406"/>
      <c r="Y33" s="406"/>
      <c r="Z33" s="406"/>
      <c r="AA33" s="406"/>
      <c r="AB33" s="406"/>
      <c r="AC33" s="406"/>
      <c r="AD33" s="406"/>
      <c r="AE33" s="406"/>
      <c r="AF33" s="406"/>
      <c r="AG33" s="406"/>
      <c r="AH33" s="406"/>
      <c r="AI33" s="406"/>
      <c r="AJ33" s="406"/>
      <c r="AK33" s="406"/>
      <c r="AL33" s="188"/>
      <c r="AM33" s="407" t="s">
        <v>187</v>
      </c>
      <c r="AN33" s="407"/>
      <c r="AO33" s="406" t="s">
        <v>188</v>
      </c>
      <c r="AP33" s="406"/>
      <c r="AQ33" s="406"/>
      <c r="AR33" s="406"/>
      <c r="AS33" s="406"/>
      <c r="AT33" s="406"/>
      <c r="AU33" s="406"/>
      <c r="AV33" s="406"/>
      <c r="AW33" s="406"/>
      <c r="AX33" s="406"/>
      <c r="AY33" s="406"/>
      <c r="AZ33" s="406"/>
      <c r="BA33" s="406"/>
      <c r="BB33" s="406"/>
      <c r="BC33" s="406"/>
      <c r="BD33" s="189"/>
      <c r="BE33" s="406" t="s">
        <v>189</v>
      </c>
      <c r="BF33" s="406"/>
      <c r="BG33" s="406" t="s">
        <v>190</v>
      </c>
      <c r="BH33" s="406"/>
      <c r="BI33" s="406"/>
      <c r="BJ33" s="406"/>
      <c r="BK33" s="406"/>
      <c r="BL33" s="406"/>
      <c r="BM33" s="406"/>
      <c r="BN33" s="406"/>
      <c r="BO33" s="406"/>
      <c r="BP33" s="406"/>
      <c r="BQ33" s="406"/>
      <c r="BR33" s="406"/>
      <c r="BS33" s="406"/>
      <c r="BT33" s="406"/>
      <c r="BU33" s="406"/>
      <c r="BV33" s="189"/>
      <c r="BW33" s="407" t="s">
        <v>189</v>
      </c>
      <c r="BX33" s="407"/>
      <c r="BY33" s="406" t="s">
        <v>191</v>
      </c>
      <c r="BZ33" s="406"/>
      <c r="CA33" s="406"/>
      <c r="CB33" s="406"/>
      <c r="CC33" s="406"/>
      <c r="CD33" s="406"/>
      <c r="CE33" s="406"/>
      <c r="CF33" s="406"/>
      <c r="CG33" s="406"/>
      <c r="CH33" s="406"/>
      <c r="CI33" s="406"/>
      <c r="CJ33" s="406"/>
      <c r="CK33" s="406"/>
      <c r="CL33" s="406"/>
      <c r="CM33" s="406"/>
      <c r="CN33" s="188"/>
      <c r="CO33" s="407" t="s">
        <v>187</v>
      </c>
      <c r="CP33" s="407"/>
      <c r="CQ33" s="406" t="s">
        <v>192</v>
      </c>
      <c r="CR33" s="406"/>
      <c r="CS33" s="406"/>
      <c r="CT33" s="406"/>
      <c r="CU33" s="406"/>
      <c r="CV33" s="406"/>
      <c r="CW33" s="406"/>
      <c r="CX33" s="406"/>
      <c r="CY33" s="406"/>
      <c r="CZ33" s="406"/>
      <c r="DA33" s="406"/>
      <c r="DB33" s="406"/>
      <c r="DC33" s="406"/>
      <c r="DD33" s="406"/>
      <c r="DE33" s="406"/>
      <c r="DF33" s="188"/>
      <c r="DG33" s="405" t="s">
        <v>193</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3"/>
      <c r="AM34" s="403" t="str">
        <f>IF(AO34="","",MAX(C34:D43,U34:V43)+1)</f>
        <v/>
      </c>
      <c r="AN34" s="403"/>
      <c r="AO34" s="404"/>
      <c r="AP34" s="404"/>
      <c r="AQ34" s="404"/>
      <c r="AR34" s="404"/>
      <c r="AS34" s="404"/>
      <c r="AT34" s="404"/>
      <c r="AU34" s="404"/>
      <c r="AV34" s="404"/>
      <c r="AW34" s="404"/>
      <c r="AX34" s="404"/>
      <c r="AY34" s="404"/>
      <c r="AZ34" s="404"/>
      <c r="BA34" s="404"/>
      <c r="BB34" s="404"/>
      <c r="BC34" s="404"/>
      <c r="BD34" s="163"/>
      <c r="BE34" s="403">
        <f>IF(BG34="","",MAX(C34:D43,U34:V43,AM34:AN43)+1)</f>
        <v>6</v>
      </c>
      <c r="BF34" s="403"/>
      <c r="BG34" s="404" t="str">
        <f>IF('各会計、関係団体の財政状況及び健全化判断比率'!B31="","",'各会計、関係団体の財政状況及び健全化判断比率'!B31)</f>
        <v>簡易水道事業特別会計</v>
      </c>
      <c r="BH34" s="404"/>
      <c r="BI34" s="404"/>
      <c r="BJ34" s="404"/>
      <c r="BK34" s="404"/>
      <c r="BL34" s="404"/>
      <c r="BM34" s="404"/>
      <c r="BN34" s="404"/>
      <c r="BO34" s="404"/>
      <c r="BP34" s="404"/>
      <c r="BQ34" s="404"/>
      <c r="BR34" s="404"/>
      <c r="BS34" s="404"/>
      <c r="BT34" s="404"/>
      <c r="BU34" s="404"/>
      <c r="BV34" s="163"/>
      <c r="BW34" s="403">
        <f>IF(BY34="","",MAX(C34:D43,U34:V43,AM34:AN43,BE34:BF43)+1)</f>
        <v>8</v>
      </c>
      <c r="BX34" s="403"/>
      <c r="BY34" s="404" t="str">
        <f>IF('各会計、関係団体の財政状況及び健全化判断比率'!B68="","",'各会計、関係団体の財政状況及び健全化判断比率'!B68)</f>
        <v>新潟県市町村総合事務組合【一般会計】</v>
      </c>
      <c r="BZ34" s="404"/>
      <c r="CA34" s="404"/>
      <c r="CB34" s="404"/>
      <c r="CC34" s="404"/>
      <c r="CD34" s="404"/>
      <c r="CE34" s="404"/>
      <c r="CF34" s="404"/>
      <c r="CG34" s="404"/>
      <c r="CH34" s="404"/>
      <c r="CI34" s="404"/>
      <c r="CJ34" s="404"/>
      <c r="CK34" s="404"/>
      <c r="CL34" s="404"/>
      <c r="CM34" s="404"/>
      <c r="CN34" s="163"/>
      <c r="CO34" s="403">
        <f>IF(CQ34="","",MAX(C34:D43,U34:V43,AM34:AN43,BE34:BF43,BW34:BX43)+1)</f>
        <v>18</v>
      </c>
      <c r="CP34" s="403"/>
      <c r="CQ34" s="404" t="str">
        <f>IF('各会計、関係団体の財政状況及び健全化判断比率'!BS7="","",'各会計、関係団体の財政状況及び健全化判断比率'!BS7)</f>
        <v>粟島汽船株式会社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交流活性化事業特別会計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3"/>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3"/>
      <c r="BE35" s="403">
        <f t="shared" ref="BE35:BE43" si="1">IF(BG35="","",BE34+1)</f>
        <v>7</v>
      </c>
      <c r="BF35" s="403"/>
      <c r="BG35" s="404" t="str">
        <f>IF('各会計、関係団体の財政状況及び健全化判断比率'!B32="","",'各会計、関係団体の財政状況及び健全化判断比率'!B32)</f>
        <v>集落排水事業特別会計</v>
      </c>
      <c r="BH35" s="404"/>
      <c r="BI35" s="404"/>
      <c r="BJ35" s="404"/>
      <c r="BK35" s="404"/>
      <c r="BL35" s="404"/>
      <c r="BM35" s="404"/>
      <c r="BN35" s="404"/>
      <c r="BO35" s="404"/>
      <c r="BP35" s="404"/>
      <c r="BQ35" s="404"/>
      <c r="BR35" s="404"/>
      <c r="BS35" s="404"/>
      <c r="BT35" s="404"/>
      <c r="BU35" s="404"/>
      <c r="BV35" s="163"/>
      <c r="BW35" s="403">
        <f t="shared" ref="BW35:BW43" si="2">IF(BY35="","",BW34+1)</f>
        <v>9</v>
      </c>
      <c r="BX35" s="403"/>
      <c r="BY35" s="404" t="str">
        <f>IF('各会計、関係団体の財政状況及び健全化判断比率'!B69="","",'各会計、関係団体の財政状況及び健全化判断比率'!B69)</f>
        <v>新潟県市町村総合事務組合【職員退職手当支給事業特別会計】</v>
      </c>
      <c r="BZ35" s="404"/>
      <c r="CA35" s="404"/>
      <c r="CB35" s="404"/>
      <c r="CC35" s="404"/>
      <c r="CD35" s="404"/>
      <c r="CE35" s="404"/>
      <c r="CF35" s="404"/>
      <c r="CG35" s="404"/>
      <c r="CH35" s="404"/>
      <c r="CI35" s="404"/>
      <c r="CJ35" s="404"/>
      <c r="CK35" s="404"/>
      <c r="CL35" s="404"/>
      <c r="CM35" s="404"/>
      <c r="CN35" s="163"/>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10</v>
      </c>
      <c r="BX36" s="403"/>
      <c r="BY36" s="404" t="str">
        <f>IF('各会計、関係団体の財政状況及び健全化判断比率'!B70="","",'各会計、関係団体の財政状況及び健全化判断比率'!B70)</f>
        <v>新潟県市町村総合事務組合【消防団員等公務災害補償事業特別会計】</v>
      </c>
      <c r="BZ36" s="404"/>
      <c r="CA36" s="404"/>
      <c r="CB36" s="404"/>
      <c r="CC36" s="404"/>
      <c r="CD36" s="404"/>
      <c r="CE36" s="404"/>
      <c r="CF36" s="404"/>
      <c r="CG36" s="404"/>
      <c r="CH36" s="404"/>
      <c r="CI36" s="404"/>
      <c r="CJ36" s="404"/>
      <c r="CK36" s="404"/>
      <c r="CL36" s="404"/>
      <c r="CM36" s="404"/>
      <c r="CN36" s="163"/>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11</v>
      </c>
      <c r="BX37" s="403"/>
      <c r="BY37" s="404" t="str">
        <f>IF('各会計、関係団体の財政状況及び健全化判断比率'!B71="","",'各会計、関係団体の財政状況及び健全化判断比率'!B71)</f>
        <v>新潟県市町村総合事務組合【消防賞じゅつ金等支給事業特別会計】</v>
      </c>
      <c r="BZ37" s="404"/>
      <c r="CA37" s="404"/>
      <c r="CB37" s="404"/>
      <c r="CC37" s="404"/>
      <c r="CD37" s="404"/>
      <c r="CE37" s="404"/>
      <c r="CF37" s="404"/>
      <c r="CG37" s="404"/>
      <c r="CH37" s="404"/>
      <c r="CI37" s="404"/>
      <c r="CJ37" s="404"/>
      <c r="CK37" s="404"/>
      <c r="CL37" s="404"/>
      <c r="CM37" s="404"/>
      <c r="CN37" s="163"/>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12</v>
      </c>
      <c r="BX38" s="403"/>
      <c r="BY38" s="404" t="str">
        <f>IF('各会計、関係団体の財政状況及び健全化判断比率'!B72="","",'各会計、関係団体の財政状況及び健全化判断比率'!B72)</f>
        <v>新潟県市町村総合事務組合【非常勤職員公務災害補償等事業特別会計】</v>
      </c>
      <c r="BZ38" s="404"/>
      <c r="CA38" s="404"/>
      <c r="CB38" s="404"/>
      <c r="CC38" s="404"/>
      <c r="CD38" s="404"/>
      <c r="CE38" s="404"/>
      <c r="CF38" s="404"/>
      <c r="CG38" s="404"/>
      <c r="CH38" s="404"/>
      <c r="CI38" s="404"/>
      <c r="CJ38" s="404"/>
      <c r="CK38" s="404"/>
      <c r="CL38" s="404"/>
      <c r="CM38" s="404"/>
      <c r="CN38" s="163"/>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f t="shared" si="2"/>
        <v>13</v>
      </c>
      <c r="BX39" s="403"/>
      <c r="BY39" s="404" t="str">
        <f>IF('各会計、関係団体の財政状況及び健全化判断比率'!B73="","",'各会計、関係団体の財政状況及び健全化判断比率'!B73)</f>
        <v>新潟県市町村総合事務組合【交通災害共済事業特別会計】</v>
      </c>
      <c r="BZ39" s="404"/>
      <c r="CA39" s="404"/>
      <c r="CB39" s="404"/>
      <c r="CC39" s="404"/>
      <c r="CD39" s="404"/>
      <c r="CE39" s="404"/>
      <c r="CF39" s="404"/>
      <c r="CG39" s="404"/>
      <c r="CH39" s="404"/>
      <c r="CI39" s="404"/>
      <c r="CJ39" s="404"/>
      <c r="CK39" s="404"/>
      <c r="CL39" s="404"/>
      <c r="CM39" s="404"/>
      <c r="CN39" s="163"/>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f t="shared" si="2"/>
        <v>14</v>
      </c>
      <c r="BX40" s="403"/>
      <c r="BY40" s="404" t="str">
        <f>IF('各会計、関係団体の財政状況及び健全化判断比率'!B74="","",'各会計、関係団体の財政状況及び健全化判断比率'!B74)</f>
        <v>新潟県後期高齢者医療広域連合【一般会計】</v>
      </c>
      <c r="BZ40" s="404"/>
      <c r="CA40" s="404"/>
      <c r="CB40" s="404"/>
      <c r="CC40" s="404"/>
      <c r="CD40" s="404"/>
      <c r="CE40" s="404"/>
      <c r="CF40" s="404"/>
      <c r="CG40" s="404"/>
      <c r="CH40" s="404"/>
      <c r="CI40" s="404"/>
      <c r="CJ40" s="404"/>
      <c r="CK40" s="404"/>
      <c r="CL40" s="404"/>
      <c r="CM40" s="404"/>
      <c r="CN40" s="163"/>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f t="shared" si="2"/>
        <v>15</v>
      </c>
      <c r="BX41" s="403"/>
      <c r="BY41" s="404" t="str">
        <f>IF('各会計、関係団体の財政状況及び健全化判断比率'!B75="","",'各会計、関係団体の財政状況及び健全化判断比率'!B75)</f>
        <v>新潟県後期高齢者医療広域連合【後期高齢者医療特別会計】</v>
      </c>
      <c r="BZ41" s="404"/>
      <c r="CA41" s="404"/>
      <c r="CB41" s="404"/>
      <c r="CC41" s="404"/>
      <c r="CD41" s="404"/>
      <c r="CE41" s="404"/>
      <c r="CF41" s="404"/>
      <c r="CG41" s="404"/>
      <c r="CH41" s="404"/>
      <c r="CI41" s="404"/>
      <c r="CJ41" s="404"/>
      <c r="CK41" s="404"/>
      <c r="CL41" s="404"/>
      <c r="CM41" s="404"/>
      <c r="CN41" s="163"/>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f t="shared" si="2"/>
        <v>16</v>
      </c>
      <c r="BX42" s="403"/>
      <c r="BY42" s="404" t="str">
        <f>IF('各会計、関係団体の財政状況及び健全化判断比率'!B76="","",'各会計、関係団体の財政状況及び健全化判断比率'!B76)</f>
        <v>下越福祉行政組合【一般会計】</v>
      </c>
      <c r="BZ42" s="404"/>
      <c r="CA42" s="404"/>
      <c r="CB42" s="404"/>
      <c r="CC42" s="404"/>
      <c r="CD42" s="404"/>
      <c r="CE42" s="404"/>
      <c r="CF42" s="404"/>
      <c r="CG42" s="404"/>
      <c r="CH42" s="404"/>
      <c r="CI42" s="404"/>
      <c r="CJ42" s="404"/>
      <c r="CK42" s="404"/>
      <c r="CL42" s="404"/>
      <c r="CM42" s="404"/>
      <c r="CN42" s="163"/>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f t="shared" si="2"/>
        <v>17</v>
      </c>
      <c r="BX43" s="403"/>
      <c r="BY43" s="404" t="str">
        <f>IF('各会計、関係団体の財政状況及び健全化判断比率'!B77="","",'各会計、関係団体の財政状況及び健全化判断比率'!B77)</f>
        <v>下越福祉行政組合【老人ホーム特別会計】</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WTn3OpIsHV5/vsW/oZx/svSCcFvpiVRSoZirj9NcQjZWpNexCJScUKDdjbow2a32MeFEn+SQbgaLbw9UO0OPyw==" saltValue="t9nZMJISbEki3LivaHX2A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203</v>
      </c>
      <c r="DI1" s="754"/>
      <c r="DJ1" s="754"/>
      <c r="DK1" s="754"/>
      <c r="DL1" s="754"/>
      <c r="DM1" s="754"/>
      <c r="DN1" s="755"/>
      <c r="DO1" s="196"/>
      <c r="DP1" s="753" t="s">
        <v>204</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39219</v>
      </c>
      <c r="S5" s="713"/>
      <c r="T5" s="713"/>
      <c r="U5" s="713"/>
      <c r="V5" s="713"/>
      <c r="W5" s="713"/>
      <c r="X5" s="713"/>
      <c r="Y5" s="738"/>
      <c r="Z5" s="751">
        <v>2.2000000000000002</v>
      </c>
      <c r="AA5" s="751"/>
      <c r="AB5" s="751"/>
      <c r="AC5" s="751"/>
      <c r="AD5" s="752">
        <v>39219</v>
      </c>
      <c r="AE5" s="752"/>
      <c r="AF5" s="752"/>
      <c r="AG5" s="752"/>
      <c r="AH5" s="752"/>
      <c r="AI5" s="752"/>
      <c r="AJ5" s="752"/>
      <c r="AK5" s="752"/>
      <c r="AL5" s="739">
        <v>7.2</v>
      </c>
      <c r="AM5" s="721"/>
      <c r="AN5" s="721"/>
      <c r="AO5" s="740"/>
      <c r="AP5" s="715" t="s">
        <v>217</v>
      </c>
      <c r="AQ5" s="716"/>
      <c r="AR5" s="716"/>
      <c r="AS5" s="716"/>
      <c r="AT5" s="716"/>
      <c r="AU5" s="716"/>
      <c r="AV5" s="716"/>
      <c r="AW5" s="716"/>
      <c r="AX5" s="716"/>
      <c r="AY5" s="716"/>
      <c r="AZ5" s="716"/>
      <c r="BA5" s="716"/>
      <c r="BB5" s="716"/>
      <c r="BC5" s="716"/>
      <c r="BD5" s="716"/>
      <c r="BE5" s="716"/>
      <c r="BF5" s="717"/>
      <c r="BG5" s="657">
        <v>39219</v>
      </c>
      <c r="BH5" s="658"/>
      <c r="BI5" s="658"/>
      <c r="BJ5" s="658"/>
      <c r="BK5" s="658"/>
      <c r="BL5" s="658"/>
      <c r="BM5" s="658"/>
      <c r="BN5" s="659"/>
      <c r="BO5" s="695">
        <v>100</v>
      </c>
      <c r="BP5" s="695"/>
      <c r="BQ5" s="695"/>
      <c r="BR5" s="695"/>
      <c r="BS5" s="696">
        <v>153</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5591</v>
      </c>
      <c r="S6" s="658"/>
      <c r="T6" s="658"/>
      <c r="U6" s="658"/>
      <c r="V6" s="658"/>
      <c r="W6" s="658"/>
      <c r="X6" s="658"/>
      <c r="Y6" s="659"/>
      <c r="Z6" s="695">
        <v>0.3</v>
      </c>
      <c r="AA6" s="695"/>
      <c r="AB6" s="695"/>
      <c r="AC6" s="695"/>
      <c r="AD6" s="696">
        <v>5591</v>
      </c>
      <c r="AE6" s="696"/>
      <c r="AF6" s="696"/>
      <c r="AG6" s="696"/>
      <c r="AH6" s="696"/>
      <c r="AI6" s="696"/>
      <c r="AJ6" s="696"/>
      <c r="AK6" s="696"/>
      <c r="AL6" s="660">
        <v>1</v>
      </c>
      <c r="AM6" s="661"/>
      <c r="AN6" s="661"/>
      <c r="AO6" s="697"/>
      <c r="AP6" s="654" t="s">
        <v>222</v>
      </c>
      <c r="AQ6" s="655"/>
      <c r="AR6" s="655"/>
      <c r="AS6" s="655"/>
      <c r="AT6" s="655"/>
      <c r="AU6" s="655"/>
      <c r="AV6" s="655"/>
      <c r="AW6" s="655"/>
      <c r="AX6" s="655"/>
      <c r="AY6" s="655"/>
      <c r="AZ6" s="655"/>
      <c r="BA6" s="655"/>
      <c r="BB6" s="655"/>
      <c r="BC6" s="655"/>
      <c r="BD6" s="655"/>
      <c r="BE6" s="655"/>
      <c r="BF6" s="656"/>
      <c r="BG6" s="657">
        <v>39219</v>
      </c>
      <c r="BH6" s="658"/>
      <c r="BI6" s="658"/>
      <c r="BJ6" s="658"/>
      <c r="BK6" s="658"/>
      <c r="BL6" s="658"/>
      <c r="BM6" s="658"/>
      <c r="BN6" s="659"/>
      <c r="BO6" s="695">
        <v>100</v>
      </c>
      <c r="BP6" s="695"/>
      <c r="BQ6" s="695"/>
      <c r="BR6" s="695"/>
      <c r="BS6" s="696">
        <v>153</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18602</v>
      </c>
      <c r="CS6" s="658"/>
      <c r="CT6" s="658"/>
      <c r="CU6" s="658"/>
      <c r="CV6" s="658"/>
      <c r="CW6" s="658"/>
      <c r="CX6" s="658"/>
      <c r="CY6" s="659"/>
      <c r="CZ6" s="739">
        <v>1.2</v>
      </c>
      <c r="DA6" s="721"/>
      <c r="DB6" s="721"/>
      <c r="DC6" s="741"/>
      <c r="DD6" s="663" t="s">
        <v>122</v>
      </c>
      <c r="DE6" s="658"/>
      <c r="DF6" s="658"/>
      <c r="DG6" s="658"/>
      <c r="DH6" s="658"/>
      <c r="DI6" s="658"/>
      <c r="DJ6" s="658"/>
      <c r="DK6" s="658"/>
      <c r="DL6" s="658"/>
      <c r="DM6" s="658"/>
      <c r="DN6" s="658"/>
      <c r="DO6" s="658"/>
      <c r="DP6" s="659"/>
      <c r="DQ6" s="663">
        <v>18602</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10</v>
      </c>
      <c r="S7" s="658"/>
      <c r="T7" s="658"/>
      <c r="U7" s="658"/>
      <c r="V7" s="658"/>
      <c r="W7" s="658"/>
      <c r="X7" s="658"/>
      <c r="Y7" s="659"/>
      <c r="Z7" s="695">
        <v>0</v>
      </c>
      <c r="AA7" s="695"/>
      <c r="AB7" s="695"/>
      <c r="AC7" s="695"/>
      <c r="AD7" s="696">
        <v>10</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14119</v>
      </c>
      <c r="BH7" s="658"/>
      <c r="BI7" s="658"/>
      <c r="BJ7" s="658"/>
      <c r="BK7" s="658"/>
      <c r="BL7" s="658"/>
      <c r="BM7" s="658"/>
      <c r="BN7" s="659"/>
      <c r="BO7" s="695">
        <v>36</v>
      </c>
      <c r="BP7" s="695"/>
      <c r="BQ7" s="695"/>
      <c r="BR7" s="695"/>
      <c r="BS7" s="696">
        <v>153</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519797</v>
      </c>
      <c r="CS7" s="658"/>
      <c r="CT7" s="658"/>
      <c r="CU7" s="658"/>
      <c r="CV7" s="658"/>
      <c r="CW7" s="658"/>
      <c r="CX7" s="658"/>
      <c r="CY7" s="659"/>
      <c r="CZ7" s="695">
        <v>34.1</v>
      </c>
      <c r="DA7" s="695"/>
      <c r="DB7" s="695"/>
      <c r="DC7" s="695"/>
      <c r="DD7" s="663">
        <v>1165</v>
      </c>
      <c r="DE7" s="658"/>
      <c r="DF7" s="658"/>
      <c r="DG7" s="658"/>
      <c r="DH7" s="658"/>
      <c r="DI7" s="658"/>
      <c r="DJ7" s="658"/>
      <c r="DK7" s="658"/>
      <c r="DL7" s="658"/>
      <c r="DM7" s="658"/>
      <c r="DN7" s="658"/>
      <c r="DO7" s="658"/>
      <c r="DP7" s="659"/>
      <c r="DQ7" s="663">
        <v>446262</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238</v>
      </c>
      <c r="S8" s="658"/>
      <c r="T8" s="658"/>
      <c r="U8" s="658"/>
      <c r="V8" s="658"/>
      <c r="W8" s="658"/>
      <c r="X8" s="658"/>
      <c r="Y8" s="659"/>
      <c r="Z8" s="695">
        <v>0</v>
      </c>
      <c r="AA8" s="695"/>
      <c r="AB8" s="695"/>
      <c r="AC8" s="695"/>
      <c r="AD8" s="696">
        <v>238</v>
      </c>
      <c r="AE8" s="696"/>
      <c r="AF8" s="696"/>
      <c r="AG8" s="696"/>
      <c r="AH8" s="696"/>
      <c r="AI8" s="696"/>
      <c r="AJ8" s="696"/>
      <c r="AK8" s="696"/>
      <c r="AL8" s="660">
        <v>0</v>
      </c>
      <c r="AM8" s="661"/>
      <c r="AN8" s="661"/>
      <c r="AO8" s="697"/>
      <c r="AP8" s="654" t="s">
        <v>228</v>
      </c>
      <c r="AQ8" s="655"/>
      <c r="AR8" s="655"/>
      <c r="AS8" s="655"/>
      <c r="AT8" s="655"/>
      <c r="AU8" s="655"/>
      <c r="AV8" s="655"/>
      <c r="AW8" s="655"/>
      <c r="AX8" s="655"/>
      <c r="AY8" s="655"/>
      <c r="AZ8" s="655"/>
      <c r="BA8" s="655"/>
      <c r="BB8" s="655"/>
      <c r="BC8" s="655"/>
      <c r="BD8" s="655"/>
      <c r="BE8" s="655"/>
      <c r="BF8" s="656"/>
      <c r="BG8" s="657">
        <v>457</v>
      </c>
      <c r="BH8" s="658"/>
      <c r="BI8" s="658"/>
      <c r="BJ8" s="658"/>
      <c r="BK8" s="658"/>
      <c r="BL8" s="658"/>
      <c r="BM8" s="658"/>
      <c r="BN8" s="659"/>
      <c r="BO8" s="695">
        <v>1.2</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114845</v>
      </c>
      <c r="CS8" s="658"/>
      <c r="CT8" s="658"/>
      <c r="CU8" s="658"/>
      <c r="CV8" s="658"/>
      <c r="CW8" s="658"/>
      <c r="CX8" s="658"/>
      <c r="CY8" s="659"/>
      <c r="CZ8" s="695">
        <v>7.5</v>
      </c>
      <c r="DA8" s="695"/>
      <c r="DB8" s="695"/>
      <c r="DC8" s="695"/>
      <c r="DD8" s="663" t="s">
        <v>122</v>
      </c>
      <c r="DE8" s="658"/>
      <c r="DF8" s="658"/>
      <c r="DG8" s="658"/>
      <c r="DH8" s="658"/>
      <c r="DI8" s="658"/>
      <c r="DJ8" s="658"/>
      <c r="DK8" s="658"/>
      <c r="DL8" s="658"/>
      <c r="DM8" s="658"/>
      <c r="DN8" s="658"/>
      <c r="DO8" s="658"/>
      <c r="DP8" s="659"/>
      <c r="DQ8" s="663">
        <v>81107</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300</v>
      </c>
      <c r="S9" s="658"/>
      <c r="T9" s="658"/>
      <c r="U9" s="658"/>
      <c r="V9" s="658"/>
      <c r="W9" s="658"/>
      <c r="X9" s="658"/>
      <c r="Y9" s="659"/>
      <c r="Z9" s="695">
        <v>0</v>
      </c>
      <c r="AA9" s="695"/>
      <c r="AB9" s="695"/>
      <c r="AC9" s="695"/>
      <c r="AD9" s="696">
        <v>300</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11262</v>
      </c>
      <c r="BH9" s="658"/>
      <c r="BI9" s="658"/>
      <c r="BJ9" s="658"/>
      <c r="BK9" s="658"/>
      <c r="BL9" s="658"/>
      <c r="BM9" s="658"/>
      <c r="BN9" s="659"/>
      <c r="BO9" s="695">
        <v>28.7</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113779</v>
      </c>
      <c r="CS9" s="658"/>
      <c r="CT9" s="658"/>
      <c r="CU9" s="658"/>
      <c r="CV9" s="658"/>
      <c r="CW9" s="658"/>
      <c r="CX9" s="658"/>
      <c r="CY9" s="659"/>
      <c r="CZ9" s="695">
        <v>7.5</v>
      </c>
      <c r="DA9" s="695"/>
      <c r="DB9" s="695"/>
      <c r="DC9" s="695"/>
      <c r="DD9" s="663" t="s">
        <v>122</v>
      </c>
      <c r="DE9" s="658"/>
      <c r="DF9" s="658"/>
      <c r="DG9" s="658"/>
      <c r="DH9" s="658"/>
      <c r="DI9" s="658"/>
      <c r="DJ9" s="658"/>
      <c r="DK9" s="658"/>
      <c r="DL9" s="658"/>
      <c r="DM9" s="658"/>
      <c r="DN9" s="658"/>
      <c r="DO9" s="658"/>
      <c r="DP9" s="659"/>
      <c r="DQ9" s="663">
        <v>74156</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1460</v>
      </c>
      <c r="BH10" s="658"/>
      <c r="BI10" s="658"/>
      <c r="BJ10" s="658"/>
      <c r="BK10" s="658"/>
      <c r="BL10" s="658"/>
      <c r="BM10" s="658"/>
      <c r="BN10" s="659"/>
      <c r="BO10" s="695">
        <v>3.7</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7</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7</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10116</v>
      </c>
      <c r="S11" s="658"/>
      <c r="T11" s="658"/>
      <c r="U11" s="658"/>
      <c r="V11" s="658"/>
      <c r="W11" s="658"/>
      <c r="X11" s="658"/>
      <c r="Y11" s="659"/>
      <c r="Z11" s="660">
        <v>0.6</v>
      </c>
      <c r="AA11" s="661"/>
      <c r="AB11" s="661"/>
      <c r="AC11" s="662"/>
      <c r="AD11" s="663">
        <v>10116</v>
      </c>
      <c r="AE11" s="658"/>
      <c r="AF11" s="658"/>
      <c r="AG11" s="658"/>
      <c r="AH11" s="658"/>
      <c r="AI11" s="658"/>
      <c r="AJ11" s="658"/>
      <c r="AK11" s="659"/>
      <c r="AL11" s="660">
        <v>1.9</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940</v>
      </c>
      <c r="BH11" s="658"/>
      <c r="BI11" s="658"/>
      <c r="BJ11" s="658"/>
      <c r="BK11" s="658"/>
      <c r="BL11" s="658"/>
      <c r="BM11" s="658"/>
      <c r="BN11" s="659"/>
      <c r="BO11" s="695">
        <v>2.4</v>
      </c>
      <c r="BP11" s="695"/>
      <c r="BQ11" s="695"/>
      <c r="BR11" s="695"/>
      <c r="BS11" s="696">
        <v>153</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135644</v>
      </c>
      <c r="CS11" s="658"/>
      <c r="CT11" s="658"/>
      <c r="CU11" s="658"/>
      <c r="CV11" s="658"/>
      <c r="CW11" s="658"/>
      <c r="CX11" s="658"/>
      <c r="CY11" s="659"/>
      <c r="CZ11" s="695">
        <v>8.9</v>
      </c>
      <c r="DA11" s="695"/>
      <c r="DB11" s="695"/>
      <c r="DC11" s="695"/>
      <c r="DD11" s="663">
        <v>60483</v>
      </c>
      <c r="DE11" s="658"/>
      <c r="DF11" s="658"/>
      <c r="DG11" s="658"/>
      <c r="DH11" s="658"/>
      <c r="DI11" s="658"/>
      <c r="DJ11" s="658"/>
      <c r="DK11" s="658"/>
      <c r="DL11" s="658"/>
      <c r="DM11" s="658"/>
      <c r="DN11" s="658"/>
      <c r="DO11" s="658"/>
      <c r="DP11" s="659"/>
      <c r="DQ11" s="663">
        <v>57670</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22077</v>
      </c>
      <c r="BH12" s="658"/>
      <c r="BI12" s="658"/>
      <c r="BJ12" s="658"/>
      <c r="BK12" s="658"/>
      <c r="BL12" s="658"/>
      <c r="BM12" s="658"/>
      <c r="BN12" s="659"/>
      <c r="BO12" s="695">
        <v>56.3</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44906</v>
      </c>
      <c r="CS12" s="658"/>
      <c r="CT12" s="658"/>
      <c r="CU12" s="658"/>
      <c r="CV12" s="658"/>
      <c r="CW12" s="658"/>
      <c r="CX12" s="658"/>
      <c r="CY12" s="659"/>
      <c r="CZ12" s="695">
        <v>2.9</v>
      </c>
      <c r="DA12" s="695"/>
      <c r="DB12" s="695"/>
      <c r="DC12" s="695"/>
      <c r="DD12" s="663">
        <v>15703</v>
      </c>
      <c r="DE12" s="658"/>
      <c r="DF12" s="658"/>
      <c r="DG12" s="658"/>
      <c r="DH12" s="658"/>
      <c r="DI12" s="658"/>
      <c r="DJ12" s="658"/>
      <c r="DK12" s="658"/>
      <c r="DL12" s="658"/>
      <c r="DM12" s="658"/>
      <c r="DN12" s="658"/>
      <c r="DO12" s="658"/>
      <c r="DP12" s="659"/>
      <c r="DQ12" s="663">
        <v>17550</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v>2</v>
      </c>
      <c r="S13" s="658"/>
      <c r="T13" s="658"/>
      <c r="U13" s="658"/>
      <c r="V13" s="658"/>
      <c r="W13" s="658"/>
      <c r="X13" s="658"/>
      <c r="Y13" s="659"/>
      <c r="Z13" s="695">
        <v>0</v>
      </c>
      <c r="AA13" s="695"/>
      <c r="AB13" s="695"/>
      <c r="AC13" s="695"/>
      <c r="AD13" s="696">
        <v>2</v>
      </c>
      <c r="AE13" s="696"/>
      <c r="AF13" s="696"/>
      <c r="AG13" s="696"/>
      <c r="AH13" s="696"/>
      <c r="AI13" s="696"/>
      <c r="AJ13" s="696"/>
      <c r="AK13" s="696"/>
      <c r="AL13" s="660">
        <v>0</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22077</v>
      </c>
      <c r="BH13" s="658"/>
      <c r="BI13" s="658"/>
      <c r="BJ13" s="658"/>
      <c r="BK13" s="658"/>
      <c r="BL13" s="658"/>
      <c r="BM13" s="658"/>
      <c r="BN13" s="659"/>
      <c r="BO13" s="695">
        <v>56.3</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72440</v>
      </c>
      <c r="CS13" s="658"/>
      <c r="CT13" s="658"/>
      <c r="CU13" s="658"/>
      <c r="CV13" s="658"/>
      <c r="CW13" s="658"/>
      <c r="CX13" s="658"/>
      <c r="CY13" s="659"/>
      <c r="CZ13" s="695">
        <v>4.7</v>
      </c>
      <c r="DA13" s="695"/>
      <c r="DB13" s="695"/>
      <c r="DC13" s="695"/>
      <c r="DD13" s="663">
        <v>10780</v>
      </c>
      <c r="DE13" s="658"/>
      <c r="DF13" s="658"/>
      <c r="DG13" s="658"/>
      <c r="DH13" s="658"/>
      <c r="DI13" s="658"/>
      <c r="DJ13" s="658"/>
      <c r="DK13" s="658"/>
      <c r="DL13" s="658"/>
      <c r="DM13" s="658"/>
      <c r="DN13" s="658"/>
      <c r="DO13" s="658"/>
      <c r="DP13" s="659"/>
      <c r="DQ13" s="663">
        <v>22740</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1352</v>
      </c>
      <c r="BH14" s="658"/>
      <c r="BI14" s="658"/>
      <c r="BJ14" s="658"/>
      <c r="BK14" s="658"/>
      <c r="BL14" s="658"/>
      <c r="BM14" s="658"/>
      <c r="BN14" s="659"/>
      <c r="BO14" s="695">
        <v>3.4</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125552</v>
      </c>
      <c r="CS14" s="658"/>
      <c r="CT14" s="658"/>
      <c r="CU14" s="658"/>
      <c r="CV14" s="658"/>
      <c r="CW14" s="658"/>
      <c r="CX14" s="658"/>
      <c r="CY14" s="659"/>
      <c r="CZ14" s="695">
        <v>8.1999999999999993</v>
      </c>
      <c r="DA14" s="695"/>
      <c r="DB14" s="695"/>
      <c r="DC14" s="695"/>
      <c r="DD14" s="663">
        <v>92950</v>
      </c>
      <c r="DE14" s="658"/>
      <c r="DF14" s="658"/>
      <c r="DG14" s="658"/>
      <c r="DH14" s="658"/>
      <c r="DI14" s="658"/>
      <c r="DJ14" s="658"/>
      <c r="DK14" s="658"/>
      <c r="DL14" s="658"/>
      <c r="DM14" s="658"/>
      <c r="DN14" s="658"/>
      <c r="DO14" s="658"/>
      <c r="DP14" s="659"/>
      <c r="DQ14" s="663">
        <v>21989</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616</v>
      </c>
      <c r="S15" s="658"/>
      <c r="T15" s="658"/>
      <c r="U15" s="658"/>
      <c r="V15" s="658"/>
      <c r="W15" s="658"/>
      <c r="X15" s="658"/>
      <c r="Y15" s="659"/>
      <c r="Z15" s="695">
        <v>0</v>
      </c>
      <c r="AA15" s="695"/>
      <c r="AB15" s="695"/>
      <c r="AC15" s="695"/>
      <c r="AD15" s="696">
        <v>616</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1671</v>
      </c>
      <c r="BH15" s="658"/>
      <c r="BI15" s="658"/>
      <c r="BJ15" s="658"/>
      <c r="BK15" s="658"/>
      <c r="BL15" s="658"/>
      <c r="BM15" s="658"/>
      <c r="BN15" s="659"/>
      <c r="BO15" s="695">
        <v>4.3</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274978</v>
      </c>
      <c r="CS15" s="658"/>
      <c r="CT15" s="658"/>
      <c r="CU15" s="658"/>
      <c r="CV15" s="658"/>
      <c r="CW15" s="658"/>
      <c r="CX15" s="658"/>
      <c r="CY15" s="659"/>
      <c r="CZ15" s="695">
        <v>18</v>
      </c>
      <c r="DA15" s="695"/>
      <c r="DB15" s="695"/>
      <c r="DC15" s="695"/>
      <c r="DD15" s="663">
        <v>180959</v>
      </c>
      <c r="DE15" s="658"/>
      <c r="DF15" s="658"/>
      <c r="DG15" s="658"/>
      <c r="DH15" s="658"/>
      <c r="DI15" s="658"/>
      <c r="DJ15" s="658"/>
      <c r="DK15" s="658"/>
      <c r="DL15" s="658"/>
      <c r="DM15" s="658"/>
      <c r="DN15" s="658"/>
      <c r="DO15" s="658"/>
      <c r="DP15" s="659"/>
      <c r="DQ15" s="663">
        <v>68842</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1214</v>
      </c>
      <c r="S16" s="658"/>
      <c r="T16" s="658"/>
      <c r="U16" s="658"/>
      <c r="V16" s="658"/>
      <c r="W16" s="658"/>
      <c r="X16" s="658"/>
      <c r="Y16" s="659"/>
      <c r="Z16" s="695">
        <v>0.1</v>
      </c>
      <c r="AA16" s="695"/>
      <c r="AB16" s="695"/>
      <c r="AC16" s="695"/>
      <c r="AD16" s="696">
        <v>1214</v>
      </c>
      <c r="AE16" s="696"/>
      <c r="AF16" s="696"/>
      <c r="AG16" s="696"/>
      <c r="AH16" s="696"/>
      <c r="AI16" s="696"/>
      <c r="AJ16" s="696"/>
      <c r="AK16" s="696"/>
      <c r="AL16" s="660">
        <v>0.2</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1067</v>
      </c>
      <c r="S17" s="658"/>
      <c r="T17" s="658"/>
      <c r="U17" s="658"/>
      <c r="V17" s="658"/>
      <c r="W17" s="658"/>
      <c r="X17" s="658"/>
      <c r="Y17" s="659"/>
      <c r="Z17" s="695">
        <v>0.1</v>
      </c>
      <c r="AA17" s="695"/>
      <c r="AB17" s="695"/>
      <c r="AC17" s="695"/>
      <c r="AD17" s="696">
        <v>1067</v>
      </c>
      <c r="AE17" s="696"/>
      <c r="AF17" s="696"/>
      <c r="AG17" s="696"/>
      <c r="AH17" s="696"/>
      <c r="AI17" s="696"/>
      <c r="AJ17" s="696"/>
      <c r="AK17" s="696"/>
      <c r="AL17" s="660">
        <v>0.2</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104288</v>
      </c>
      <c r="CS17" s="658"/>
      <c r="CT17" s="658"/>
      <c r="CU17" s="658"/>
      <c r="CV17" s="658"/>
      <c r="CW17" s="658"/>
      <c r="CX17" s="658"/>
      <c r="CY17" s="659"/>
      <c r="CZ17" s="695">
        <v>6.8</v>
      </c>
      <c r="DA17" s="695"/>
      <c r="DB17" s="695"/>
      <c r="DC17" s="695"/>
      <c r="DD17" s="663" t="s">
        <v>122</v>
      </c>
      <c r="DE17" s="658"/>
      <c r="DF17" s="658"/>
      <c r="DG17" s="658"/>
      <c r="DH17" s="658"/>
      <c r="DI17" s="658"/>
      <c r="DJ17" s="658"/>
      <c r="DK17" s="658"/>
      <c r="DL17" s="658"/>
      <c r="DM17" s="658"/>
      <c r="DN17" s="658"/>
      <c r="DO17" s="658"/>
      <c r="DP17" s="659"/>
      <c r="DQ17" s="663">
        <v>104288</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t="s">
        <v>122</v>
      </c>
      <c r="S18" s="658"/>
      <c r="T18" s="658"/>
      <c r="U18" s="658"/>
      <c r="V18" s="658"/>
      <c r="W18" s="658"/>
      <c r="X18" s="658"/>
      <c r="Y18" s="659"/>
      <c r="Z18" s="695" t="s">
        <v>122</v>
      </c>
      <c r="AA18" s="695"/>
      <c r="AB18" s="695"/>
      <c r="AC18" s="695"/>
      <c r="AD18" s="696" t="s">
        <v>122</v>
      </c>
      <c r="AE18" s="696"/>
      <c r="AF18" s="696"/>
      <c r="AG18" s="696"/>
      <c r="AH18" s="696"/>
      <c r="AI18" s="696"/>
      <c r="AJ18" s="696"/>
      <c r="AK18" s="696"/>
      <c r="AL18" s="660" t="s">
        <v>122</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v>1085</v>
      </c>
      <c r="CS18" s="658"/>
      <c r="CT18" s="658"/>
      <c r="CU18" s="658"/>
      <c r="CV18" s="658"/>
      <c r="CW18" s="658"/>
      <c r="CX18" s="658"/>
      <c r="CY18" s="659"/>
      <c r="CZ18" s="695">
        <v>0.1</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1067</v>
      </c>
      <c r="S19" s="658"/>
      <c r="T19" s="658"/>
      <c r="U19" s="658"/>
      <c r="V19" s="658"/>
      <c r="W19" s="658"/>
      <c r="X19" s="658"/>
      <c r="Y19" s="659"/>
      <c r="Z19" s="695">
        <v>0.1</v>
      </c>
      <c r="AA19" s="695"/>
      <c r="AB19" s="695"/>
      <c r="AC19" s="695"/>
      <c r="AD19" s="696">
        <v>1067</v>
      </c>
      <c r="AE19" s="696"/>
      <c r="AF19" s="696"/>
      <c r="AG19" s="696"/>
      <c r="AH19" s="696"/>
      <c r="AI19" s="696"/>
      <c r="AJ19" s="696"/>
      <c r="AK19" s="696"/>
      <c r="AL19" s="660">
        <v>0.2</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1525923</v>
      </c>
      <c r="CS20" s="658"/>
      <c r="CT20" s="658"/>
      <c r="CU20" s="658"/>
      <c r="CV20" s="658"/>
      <c r="CW20" s="658"/>
      <c r="CX20" s="658"/>
      <c r="CY20" s="659"/>
      <c r="CZ20" s="695">
        <v>100</v>
      </c>
      <c r="DA20" s="695"/>
      <c r="DB20" s="695"/>
      <c r="DC20" s="695"/>
      <c r="DD20" s="663">
        <v>362040</v>
      </c>
      <c r="DE20" s="658"/>
      <c r="DF20" s="658"/>
      <c r="DG20" s="658"/>
      <c r="DH20" s="658"/>
      <c r="DI20" s="658"/>
      <c r="DJ20" s="658"/>
      <c r="DK20" s="658"/>
      <c r="DL20" s="658"/>
      <c r="DM20" s="658"/>
      <c r="DN20" s="658"/>
      <c r="DO20" s="658"/>
      <c r="DP20" s="659"/>
      <c r="DQ20" s="663">
        <v>913213</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759168</v>
      </c>
      <c r="S21" s="658"/>
      <c r="T21" s="658"/>
      <c r="U21" s="658"/>
      <c r="V21" s="658"/>
      <c r="W21" s="658"/>
      <c r="X21" s="658"/>
      <c r="Y21" s="659"/>
      <c r="Z21" s="695">
        <v>42.5</v>
      </c>
      <c r="AA21" s="695"/>
      <c r="AB21" s="695"/>
      <c r="AC21" s="695"/>
      <c r="AD21" s="696">
        <v>486151</v>
      </c>
      <c r="AE21" s="696"/>
      <c r="AF21" s="696"/>
      <c r="AG21" s="696"/>
      <c r="AH21" s="696"/>
      <c r="AI21" s="696"/>
      <c r="AJ21" s="696"/>
      <c r="AK21" s="696"/>
      <c r="AL21" s="660">
        <v>89.2</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486151</v>
      </c>
      <c r="S22" s="658"/>
      <c r="T22" s="658"/>
      <c r="U22" s="658"/>
      <c r="V22" s="658"/>
      <c r="W22" s="658"/>
      <c r="X22" s="658"/>
      <c r="Y22" s="659"/>
      <c r="Z22" s="695">
        <v>27.2</v>
      </c>
      <c r="AA22" s="695"/>
      <c r="AB22" s="695"/>
      <c r="AC22" s="695"/>
      <c r="AD22" s="696">
        <v>486151</v>
      </c>
      <c r="AE22" s="696"/>
      <c r="AF22" s="696"/>
      <c r="AG22" s="696"/>
      <c r="AH22" s="696"/>
      <c r="AI22" s="696"/>
      <c r="AJ22" s="696"/>
      <c r="AK22" s="696"/>
      <c r="AL22" s="660">
        <v>89.2</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273017</v>
      </c>
      <c r="S23" s="658"/>
      <c r="T23" s="658"/>
      <c r="U23" s="658"/>
      <c r="V23" s="658"/>
      <c r="W23" s="658"/>
      <c r="X23" s="658"/>
      <c r="Y23" s="659"/>
      <c r="Z23" s="695">
        <v>15.3</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420063</v>
      </c>
      <c r="CS24" s="713"/>
      <c r="CT24" s="713"/>
      <c r="CU24" s="713"/>
      <c r="CV24" s="713"/>
      <c r="CW24" s="713"/>
      <c r="CX24" s="713"/>
      <c r="CY24" s="738"/>
      <c r="CZ24" s="739">
        <v>27.5</v>
      </c>
      <c r="DA24" s="721"/>
      <c r="DB24" s="721"/>
      <c r="DC24" s="741"/>
      <c r="DD24" s="737">
        <v>373000</v>
      </c>
      <c r="DE24" s="713"/>
      <c r="DF24" s="713"/>
      <c r="DG24" s="713"/>
      <c r="DH24" s="713"/>
      <c r="DI24" s="713"/>
      <c r="DJ24" s="713"/>
      <c r="DK24" s="738"/>
      <c r="DL24" s="737">
        <v>342103</v>
      </c>
      <c r="DM24" s="713"/>
      <c r="DN24" s="713"/>
      <c r="DO24" s="713"/>
      <c r="DP24" s="713"/>
      <c r="DQ24" s="713"/>
      <c r="DR24" s="713"/>
      <c r="DS24" s="713"/>
      <c r="DT24" s="713"/>
      <c r="DU24" s="713"/>
      <c r="DV24" s="738"/>
      <c r="DW24" s="739">
        <v>62.8</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817541</v>
      </c>
      <c r="S25" s="658"/>
      <c r="T25" s="658"/>
      <c r="U25" s="658"/>
      <c r="V25" s="658"/>
      <c r="W25" s="658"/>
      <c r="X25" s="658"/>
      <c r="Y25" s="659"/>
      <c r="Z25" s="695">
        <v>45.7</v>
      </c>
      <c r="AA25" s="695"/>
      <c r="AB25" s="695"/>
      <c r="AC25" s="695"/>
      <c r="AD25" s="696">
        <v>544524</v>
      </c>
      <c r="AE25" s="696"/>
      <c r="AF25" s="696"/>
      <c r="AG25" s="696"/>
      <c r="AH25" s="696"/>
      <c r="AI25" s="696"/>
      <c r="AJ25" s="696"/>
      <c r="AK25" s="696"/>
      <c r="AL25" s="660">
        <v>99.9</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299689</v>
      </c>
      <c r="CS25" s="670"/>
      <c r="CT25" s="670"/>
      <c r="CU25" s="670"/>
      <c r="CV25" s="670"/>
      <c r="CW25" s="670"/>
      <c r="CX25" s="670"/>
      <c r="CY25" s="671"/>
      <c r="CZ25" s="660">
        <v>19.600000000000001</v>
      </c>
      <c r="DA25" s="672"/>
      <c r="DB25" s="672"/>
      <c r="DC25" s="673"/>
      <c r="DD25" s="663">
        <v>263255</v>
      </c>
      <c r="DE25" s="670"/>
      <c r="DF25" s="670"/>
      <c r="DG25" s="670"/>
      <c r="DH25" s="670"/>
      <c r="DI25" s="670"/>
      <c r="DJ25" s="670"/>
      <c r="DK25" s="671"/>
      <c r="DL25" s="663">
        <v>232801</v>
      </c>
      <c r="DM25" s="670"/>
      <c r="DN25" s="670"/>
      <c r="DO25" s="670"/>
      <c r="DP25" s="670"/>
      <c r="DQ25" s="670"/>
      <c r="DR25" s="670"/>
      <c r="DS25" s="670"/>
      <c r="DT25" s="670"/>
      <c r="DU25" s="670"/>
      <c r="DV25" s="671"/>
      <c r="DW25" s="660">
        <v>42.7</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179808</v>
      </c>
      <c r="CS26" s="658"/>
      <c r="CT26" s="658"/>
      <c r="CU26" s="658"/>
      <c r="CV26" s="658"/>
      <c r="CW26" s="658"/>
      <c r="CX26" s="658"/>
      <c r="CY26" s="659"/>
      <c r="CZ26" s="660">
        <v>11.8</v>
      </c>
      <c r="DA26" s="672"/>
      <c r="DB26" s="672"/>
      <c r="DC26" s="673"/>
      <c r="DD26" s="663">
        <v>146352</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7562</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39219</v>
      </c>
      <c r="BH27" s="658"/>
      <c r="BI27" s="658"/>
      <c r="BJ27" s="658"/>
      <c r="BK27" s="658"/>
      <c r="BL27" s="658"/>
      <c r="BM27" s="658"/>
      <c r="BN27" s="659"/>
      <c r="BO27" s="695">
        <v>100</v>
      </c>
      <c r="BP27" s="695"/>
      <c r="BQ27" s="695"/>
      <c r="BR27" s="695"/>
      <c r="BS27" s="696">
        <v>153</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16086</v>
      </c>
      <c r="CS27" s="670"/>
      <c r="CT27" s="670"/>
      <c r="CU27" s="670"/>
      <c r="CV27" s="670"/>
      <c r="CW27" s="670"/>
      <c r="CX27" s="670"/>
      <c r="CY27" s="671"/>
      <c r="CZ27" s="660">
        <v>1.1000000000000001</v>
      </c>
      <c r="DA27" s="672"/>
      <c r="DB27" s="672"/>
      <c r="DC27" s="673"/>
      <c r="DD27" s="663">
        <v>5457</v>
      </c>
      <c r="DE27" s="670"/>
      <c r="DF27" s="670"/>
      <c r="DG27" s="670"/>
      <c r="DH27" s="670"/>
      <c r="DI27" s="670"/>
      <c r="DJ27" s="670"/>
      <c r="DK27" s="671"/>
      <c r="DL27" s="663">
        <v>5014</v>
      </c>
      <c r="DM27" s="670"/>
      <c r="DN27" s="670"/>
      <c r="DO27" s="670"/>
      <c r="DP27" s="670"/>
      <c r="DQ27" s="670"/>
      <c r="DR27" s="670"/>
      <c r="DS27" s="670"/>
      <c r="DT27" s="670"/>
      <c r="DU27" s="670"/>
      <c r="DV27" s="671"/>
      <c r="DW27" s="660">
        <v>0.9</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38088</v>
      </c>
      <c r="S28" s="658"/>
      <c r="T28" s="658"/>
      <c r="U28" s="658"/>
      <c r="V28" s="658"/>
      <c r="W28" s="658"/>
      <c r="X28" s="658"/>
      <c r="Y28" s="659"/>
      <c r="Z28" s="695">
        <v>2.1</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104288</v>
      </c>
      <c r="CS28" s="658"/>
      <c r="CT28" s="658"/>
      <c r="CU28" s="658"/>
      <c r="CV28" s="658"/>
      <c r="CW28" s="658"/>
      <c r="CX28" s="658"/>
      <c r="CY28" s="659"/>
      <c r="CZ28" s="660">
        <v>6.8</v>
      </c>
      <c r="DA28" s="672"/>
      <c r="DB28" s="672"/>
      <c r="DC28" s="673"/>
      <c r="DD28" s="663">
        <v>104288</v>
      </c>
      <c r="DE28" s="658"/>
      <c r="DF28" s="658"/>
      <c r="DG28" s="658"/>
      <c r="DH28" s="658"/>
      <c r="DI28" s="658"/>
      <c r="DJ28" s="658"/>
      <c r="DK28" s="659"/>
      <c r="DL28" s="663">
        <v>104288</v>
      </c>
      <c r="DM28" s="658"/>
      <c r="DN28" s="658"/>
      <c r="DO28" s="658"/>
      <c r="DP28" s="658"/>
      <c r="DQ28" s="658"/>
      <c r="DR28" s="658"/>
      <c r="DS28" s="658"/>
      <c r="DT28" s="658"/>
      <c r="DU28" s="658"/>
      <c r="DV28" s="659"/>
      <c r="DW28" s="660">
        <v>19.100000000000001</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2084</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104288</v>
      </c>
      <c r="CS29" s="670"/>
      <c r="CT29" s="670"/>
      <c r="CU29" s="670"/>
      <c r="CV29" s="670"/>
      <c r="CW29" s="670"/>
      <c r="CX29" s="670"/>
      <c r="CY29" s="671"/>
      <c r="CZ29" s="660">
        <v>6.8</v>
      </c>
      <c r="DA29" s="672"/>
      <c r="DB29" s="672"/>
      <c r="DC29" s="673"/>
      <c r="DD29" s="663">
        <v>104288</v>
      </c>
      <c r="DE29" s="670"/>
      <c r="DF29" s="670"/>
      <c r="DG29" s="670"/>
      <c r="DH29" s="670"/>
      <c r="DI29" s="670"/>
      <c r="DJ29" s="670"/>
      <c r="DK29" s="671"/>
      <c r="DL29" s="663">
        <v>104288</v>
      </c>
      <c r="DM29" s="670"/>
      <c r="DN29" s="670"/>
      <c r="DO29" s="670"/>
      <c r="DP29" s="670"/>
      <c r="DQ29" s="670"/>
      <c r="DR29" s="670"/>
      <c r="DS29" s="670"/>
      <c r="DT29" s="670"/>
      <c r="DU29" s="670"/>
      <c r="DV29" s="671"/>
      <c r="DW29" s="660">
        <v>19.100000000000001</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115512</v>
      </c>
      <c r="S30" s="658"/>
      <c r="T30" s="658"/>
      <c r="U30" s="658"/>
      <c r="V30" s="658"/>
      <c r="W30" s="658"/>
      <c r="X30" s="658"/>
      <c r="Y30" s="659"/>
      <c r="Z30" s="695">
        <v>6.5</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100874</v>
      </c>
      <c r="CS30" s="658"/>
      <c r="CT30" s="658"/>
      <c r="CU30" s="658"/>
      <c r="CV30" s="658"/>
      <c r="CW30" s="658"/>
      <c r="CX30" s="658"/>
      <c r="CY30" s="659"/>
      <c r="CZ30" s="660">
        <v>6.6</v>
      </c>
      <c r="DA30" s="672"/>
      <c r="DB30" s="672"/>
      <c r="DC30" s="673"/>
      <c r="DD30" s="663">
        <v>100874</v>
      </c>
      <c r="DE30" s="658"/>
      <c r="DF30" s="658"/>
      <c r="DG30" s="658"/>
      <c r="DH30" s="658"/>
      <c r="DI30" s="658"/>
      <c r="DJ30" s="658"/>
      <c r="DK30" s="659"/>
      <c r="DL30" s="663">
        <v>100874</v>
      </c>
      <c r="DM30" s="658"/>
      <c r="DN30" s="658"/>
      <c r="DO30" s="658"/>
      <c r="DP30" s="658"/>
      <c r="DQ30" s="658"/>
      <c r="DR30" s="658"/>
      <c r="DS30" s="658"/>
      <c r="DT30" s="658"/>
      <c r="DU30" s="658"/>
      <c r="DV30" s="659"/>
      <c r="DW30" s="660">
        <v>18.5</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0"/>
      <c r="AV31" s="200"/>
      <c r="AW31" s="200"/>
      <c r="AX31" s="715" t="s">
        <v>178</v>
      </c>
      <c r="AY31" s="716"/>
      <c r="AZ31" s="716"/>
      <c r="BA31" s="716"/>
      <c r="BB31" s="716"/>
      <c r="BC31" s="716"/>
      <c r="BD31" s="716"/>
      <c r="BE31" s="716"/>
      <c r="BF31" s="717"/>
      <c r="BG31" s="719">
        <v>99.3</v>
      </c>
      <c r="BH31" s="720"/>
      <c r="BI31" s="720"/>
      <c r="BJ31" s="720"/>
      <c r="BK31" s="720"/>
      <c r="BL31" s="720"/>
      <c r="BM31" s="721">
        <v>99.1</v>
      </c>
      <c r="BN31" s="720"/>
      <c r="BO31" s="720"/>
      <c r="BP31" s="720"/>
      <c r="BQ31" s="722"/>
      <c r="BR31" s="719">
        <v>99.1</v>
      </c>
      <c r="BS31" s="720"/>
      <c r="BT31" s="720"/>
      <c r="BU31" s="720"/>
      <c r="BV31" s="720"/>
      <c r="BW31" s="720"/>
      <c r="BX31" s="721">
        <v>99.1</v>
      </c>
      <c r="BY31" s="720"/>
      <c r="BZ31" s="720"/>
      <c r="CA31" s="720"/>
      <c r="CB31" s="722"/>
      <c r="CD31" s="678"/>
      <c r="CE31" s="679"/>
      <c r="CF31" s="654" t="s">
        <v>301</v>
      </c>
      <c r="CG31" s="655"/>
      <c r="CH31" s="655"/>
      <c r="CI31" s="655"/>
      <c r="CJ31" s="655"/>
      <c r="CK31" s="655"/>
      <c r="CL31" s="655"/>
      <c r="CM31" s="655"/>
      <c r="CN31" s="655"/>
      <c r="CO31" s="655"/>
      <c r="CP31" s="655"/>
      <c r="CQ31" s="656"/>
      <c r="CR31" s="657">
        <v>3414</v>
      </c>
      <c r="CS31" s="670"/>
      <c r="CT31" s="670"/>
      <c r="CU31" s="670"/>
      <c r="CV31" s="670"/>
      <c r="CW31" s="670"/>
      <c r="CX31" s="670"/>
      <c r="CY31" s="671"/>
      <c r="CZ31" s="660">
        <v>0.2</v>
      </c>
      <c r="DA31" s="672"/>
      <c r="DB31" s="672"/>
      <c r="DC31" s="673"/>
      <c r="DD31" s="663">
        <v>3414</v>
      </c>
      <c r="DE31" s="670"/>
      <c r="DF31" s="670"/>
      <c r="DG31" s="670"/>
      <c r="DH31" s="670"/>
      <c r="DI31" s="670"/>
      <c r="DJ31" s="670"/>
      <c r="DK31" s="671"/>
      <c r="DL31" s="663">
        <v>3414</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87910</v>
      </c>
      <c r="S32" s="658"/>
      <c r="T32" s="658"/>
      <c r="U32" s="658"/>
      <c r="V32" s="658"/>
      <c r="W32" s="658"/>
      <c r="X32" s="658"/>
      <c r="Y32" s="659"/>
      <c r="Z32" s="695">
        <v>4.9000000000000004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6" t="s">
        <v>303</v>
      </c>
      <c r="AX32" s="654" t="s">
        <v>304</v>
      </c>
      <c r="AY32" s="655"/>
      <c r="AZ32" s="655"/>
      <c r="BA32" s="655"/>
      <c r="BB32" s="655"/>
      <c r="BC32" s="655"/>
      <c r="BD32" s="655"/>
      <c r="BE32" s="655"/>
      <c r="BF32" s="656"/>
      <c r="BG32" s="723">
        <v>98.6</v>
      </c>
      <c r="BH32" s="670"/>
      <c r="BI32" s="670"/>
      <c r="BJ32" s="670"/>
      <c r="BK32" s="670"/>
      <c r="BL32" s="670"/>
      <c r="BM32" s="661">
        <v>98.5</v>
      </c>
      <c r="BN32" s="670"/>
      <c r="BO32" s="670"/>
      <c r="BP32" s="670"/>
      <c r="BQ32" s="693"/>
      <c r="BR32" s="723">
        <v>97.3</v>
      </c>
      <c r="BS32" s="670"/>
      <c r="BT32" s="670"/>
      <c r="BU32" s="670"/>
      <c r="BV32" s="670"/>
      <c r="BW32" s="670"/>
      <c r="BX32" s="661">
        <v>97.4</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8174</v>
      </c>
      <c r="S33" s="658"/>
      <c r="T33" s="658"/>
      <c r="U33" s="658"/>
      <c r="V33" s="658"/>
      <c r="W33" s="658"/>
      <c r="X33" s="658"/>
      <c r="Y33" s="659"/>
      <c r="Z33" s="695">
        <v>0.5</v>
      </c>
      <c r="AA33" s="695"/>
      <c r="AB33" s="695"/>
      <c r="AC33" s="695"/>
      <c r="AD33" s="696">
        <v>76</v>
      </c>
      <c r="AE33" s="696"/>
      <c r="AF33" s="696"/>
      <c r="AG33" s="696"/>
      <c r="AH33" s="696"/>
      <c r="AI33" s="696"/>
      <c r="AJ33" s="696"/>
      <c r="AK33" s="696"/>
      <c r="AL33" s="660">
        <v>0</v>
      </c>
      <c r="AM33" s="661"/>
      <c r="AN33" s="661"/>
      <c r="AO33" s="697"/>
      <c r="AP33" s="700"/>
      <c r="AQ33" s="701"/>
      <c r="AR33" s="701"/>
      <c r="AS33" s="701"/>
      <c r="AT33" s="733"/>
      <c r="AU33" s="201"/>
      <c r="AV33" s="201"/>
      <c r="AW33" s="201"/>
      <c r="AX33" s="638" t="s">
        <v>307</v>
      </c>
      <c r="AY33" s="639"/>
      <c r="AZ33" s="639"/>
      <c r="BA33" s="639"/>
      <c r="BB33" s="639"/>
      <c r="BC33" s="639"/>
      <c r="BD33" s="639"/>
      <c r="BE33" s="639"/>
      <c r="BF33" s="640"/>
      <c r="BG33" s="718">
        <v>99.8</v>
      </c>
      <c r="BH33" s="642"/>
      <c r="BI33" s="642"/>
      <c r="BJ33" s="642"/>
      <c r="BK33" s="642"/>
      <c r="BL33" s="642"/>
      <c r="BM33" s="688">
        <v>99.4</v>
      </c>
      <c r="BN33" s="642"/>
      <c r="BO33" s="642"/>
      <c r="BP33" s="642"/>
      <c r="BQ33" s="705"/>
      <c r="BR33" s="718">
        <v>100</v>
      </c>
      <c r="BS33" s="642"/>
      <c r="BT33" s="642"/>
      <c r="BU33" s="642"/>
      <c r="BV33" s="642"/>
      <c r="BW33" s="642"/>
      <c r="BX33" s="688">
        <v>100</v>
      </c>
      <c r="BY33" s="642"/>
      <c r="BZ33" s="642"/>
      <c r="CA33" s="642"/>
      <c r="CB33" s="705"/>
      <c r="CD33" s="654" t="s">
        <v>308</v>
      </c>
      <c r="CE33" s="655"/>
      <c r="CF33" s="655"/>
      <c r="CG33" s="655"/>
      <c r="CH33" s="655"/>
      <c r="CI33" s="655"/>
      <c r="CJ33" s="655"/>
      <c r="CK33" s="655"/>
      <c r="CL33" s="655"/>
      <c r="CM33" s="655"/>
      <c r="CN33" s="655"/>
      <c r="CO33" s="655"/>
      <c r="CP33" s="655"/>
      <c r="CQ33" s="656"/>
      <c r="CR33" s="657">
        <v>743820</v>
      </c>
      <c r="CS33" s="670"/>
      <c r="CT33" s="670"/>
      <c r="CU33" s="670"/>
      <c r="CV33" s="670"/>
      <c r="CW33" s="670"/>
      <c r="CX33" s="670"/>
      <c r="CY33" s="671"/>
      <c r="CZ33" s="660">
        <v>48.7</v>
      </c>
      <c r="DA33" s="672"/>
      <c r="DB33" s="672"/>
      <c r="DC33" s="673"/>
      <c r="DD33" s="663">
        <v>530072</v>
      </c>
      <c r="DE33" s="670"/>
      <c r="DF33" s="670"/>
      <c r="DG33" s="670"/>
      <c r="DH33" s="670"/>
      <c r="DI33" s="670"/>
      <c r="DJ33" s="670"/>
      <c r="DK33" s="671"/>
      <c r="DL33" s="663">
        <v>191209</v>
      </c>
      <c r="DM33" s="670"/>
      <c r="DN33" s="670"/>
      <c r="DO33" s="670"/>
      <c r="DP33" s="670"/>
      <c r="DQ33" s="670"/>
      <c r="DR33" s="670"/>
      <c r="DS33" s="670"/>
      <c r="DT33" s="670"/>
      <c r="DU33" s="670"/>
      <c r="DV33" s="671"/>
      <c r="DW33" s="660">
        <v>35.1</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1085</v>
      </c>
      <c r="S34" s="658"/>
      <c r="T34" s="658"/>
      <c r="U34" s="658"/>
      <c r="V34" s="658"/>
      <c r="W34" s="658"/>
      <c r="X34" s="658"/>
      <c r="Y34" s="659"/>
      <c r="Z34" s="695">
        <v>0.1</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310</v>
      </c>
      <c r="CE34" s="655"/>
      <c r="CF34" s="655"/>
      <c r="CG34" s="655"/>
      <c r="CH34" s="655"/>
      <c r="CI34" s="655"/>
      <c r="CJ34" s="655"/>
      <c r="CK34" s="655"/>
      <c r="CL34" s="655"/>
      <c r="CM34" s="655"/>
      <c r="CN34" s="655"/>
      <c r="CO34" s="655"/>
      <c r="CP34" s="655"/>
      <c r="CQ34" s="656"/>
      <c r="CR34" s="657">
        <v>375150</v>
      </c>
      <c r="CS34" s="658"/>
      <c r="CT34" s="658"/>
      <c r="CU34" s="658"/>
      <c r="CV34" s="658"/>
      <c r="CW34" s="658"/>
      <c r="CX34" s="658"/>
      <c r="CY34" s="659"/>
      <c r="CZ34" s="660">
        <v>24.6</v>
      </c>
      <c r="DA34" s="672"/>
      <c r="DB34" s="672"/>
      <c r="DC34" s="673"/>
      <c r="DD34" s="663">
        <v>211758</v>
      </c>
      <c r="DE34" s="658"/>
      <c r="DF34" s="658"/>
      <c r="DG34" s="658"/>
      <c r="DH34" s="658"/>
      <c r="DI34" s="658"/>
      <c r="DJ34" s="658"/>
      <c r="DK34" s="659"/>
      <c r="DL34" s="663">
        <v>114502</v>
      </c>
      <c r="DM34" s="658"/>
      <c r="DN34" s="658"/>
      <c r="DO34" s="658"/>
      <c r="DP34" s="658"/>
      <c r="DQ34" s="658"/>
      <c r="DR34" s="658"/>
      <c r="DS34" s="658"/>
      <c r="DT34" s="658"/>
      <c r="DU34" s="658"/>
      <c r="DV34" s="659"/>
      <c r="DW34" s="660">
        <v>21</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15176</v>
      </c>
      <c r="S35" s="658"/>
      <c r="T35" s="658"/>
      <c r="U35" s="658"/>
      <c r="V35" s="658"/>
      <c r="W35" s="658"/>
      <c r="X35" s="658"/>
      <c r="Y35" s="659"/>
      <c r="Z35" s="695">
        <v>0.8</v>
      </c>
      <c r="AA35" s="695"/>
      <c r="AB35" s="695"/>
      <c r="AC35" s="695"/>
      <c r="AD35" s="696" t="s">
        <v>122</v>
      </c>
      <c r="AE35" s="696"/>
      <c r="AF35" s="696"/>
      <c r="AG35" s="696"/>
      <c r="AH35" s="696"/>
      <c r="AI35" s="696"/>
      <c r="AJ35" s="696"/>
      <c r="AK35" s="696"/>
      <c r="AL35" s="660" t="s">
        <v>122</v>
      </c>
      <c r="AM35" s="661"/>
      <c r="AN35" s="661"/>
      <c r="AO35" s="697"/>
      <c r="AP35" s="204"/>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17835</v>
      </c>
      <c r="CS35" s="670"/>
      <c r="CT35" s="670"/>
      <c r="CU35" s="670"/>
      <c r="CV35" s="670"/>
      <c r="CW35" s="670"/>
      <c r="CX35" s="670"/>
      <c r="CY35" s="671"/>
      <c r="CZ35" s="660">
        <v>1.2</v>
      </c>
      <c r="DA35" s="672"/>
      <c r="DB35" s="672"/>
      <c r="DC35" s="673"/>
      <c r="DD35" s="663">
        <v>13558</v>
      </c>
      <c r="DE35" s="670"/>
      <c r="DF35" s="670"/>
      <c r="DG35" s="670"/>
      <c r="DH35" s="670"/>
      <c r="DI35" s="670"/>
      <c r="DJ35" s="670"/>
      <c r="DK35" s="671"/>
      <c r="DL35" s="663">
        <v>10584</v>
      </c>
      <c r="DM35" s="670"/>
      <c r="DN35" s="670"/>
      <c r="DO35" s="670"/>
      <c r="DP35" s="670"/>
      <c r="DQ35" s="670"/>
      <c r="DR35" s="670"/>
      <c r="DS35" s="670"/>
      <c r="DT35" s="670"/>
      <c r="DU35" s="670"/>
      <c r="DV35" s="671"/>
      <c r="DW35" s="660">
        <v>1.9</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357114</v>
      </c>
      <c r="S36" s="658"/>
      <c r="T36" s="658"/>
      <c r="U36" s="658"/>
      <c r="V36" s="658"/>
      <c r="W36" s="658"/>
      <c r="X36" s="658"/>
      <c r="Y36" s="659"/>
      <c r="Z36" s="695">
        <v>20</v>
      </c>
      <c r="AA36" s="695"/>
      <c r="AB36" s="695"/>
      <c r="AC36" s="695"/>
      <c r="AD36" s="696" t="s">
        <v>122</v>
      </c>
      <c r="AE36" s="696"/>
      <c r="AF36" s="696"/>
      <c r="AG36" s="696"/>
      <c r="AH36" s="696"/>
      <c r="AI36" s="696"/>
      <c r="AJ36" s="696"/>
      <c r="AK36" s="696"/>
      <c r="AL36" s="660" t="s">
        <v>122</v>
      </c>
      <c r="AM36" s="661"/>
      <c r="AN36" s="661"/>
      <c r="AO36" s="697"/>
      <c r="AP36" s="204"/>
      <c r="AQ36" s="706" t="s">
        <v>316</v>
      </c>
      <c r="AR36" s="707"/>
      <c r="AS36" s="707"/>
      <c r="AT36" s="707"/>
      <c r="AU36" s="707"/>
      <c r="AV36" s="707"/>
      <c r="AW36" s="707"/>
      <c r="AX36" s="707"/>
      <c r="AY36" s="708"/>
      <c r="AZ36" s="712">
        <v>36773</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4819</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305857</v>
      </c>
      <c r="CS36" s="658"/>
      <c r="CT36" s="658"/>
      <c r="CU36" s="658"/>
      <c r="CV36" s="658"/>
      <c r="CW36" s="658"/>
      <c r="CX36" s="658"/>
      <c r="CY36" s="659"/>
      <c r="CZ36" s="660">
        <v>20</v>
      </c>
      <c r="DA36" s="672"/>
      <c r="DB36" s="672"/>
      <c r="DC36" s="673"/>
      <c r="DD36" s="663">
        <v>269483</v>
      </c>
      <c r="DE36" s="658"/>
      <c r="DF36" s="658"/>
      <c r="DG36" s="658"/>
      <c r="DH36" s="658"/>
      <c r="DI36" s="658"/>
      <c r="DJ36" s="658"/>
      <c r="DK36" s="659"/>
      <c r="DL36" s="663">
        <v>51973</v>
      </c>
      <c r="DM36" s="658"/>
      <c r="DN36" s="658"/>
      <c r="DO36" s="658"/>
      <c r="DP36" s="658"/>
      <c r="DQ36" s="658"/>
      <c r="DR36" s="658"/>
      <c r="DS36" s="658"/>
      <c r="DT36" s="658"/>
      <c r="DU36" s="658"/>
      <c r="DV36" s="659"/>
      <c r="DW36" s="660">
        <v>9.5</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37052</v>
      </c>
      <c r="S37" s="658"/>
      <c r="T37" s="658"/>
      <c r="U37" s="658"/>
      <c r="V37" s="658"/>
      <c r="W37" s="658"/>
      <c r="X37" s="658"/>
      <c r="Y37" s="659"/>
      <c r="Z37" s="695">
        <v>2.1</v>
      </c>
      <c r="AA37" s="695"/>
      <c r="AB37" s="695"/>
      <c r="AC37" s="695"/>
      <c r="AD37" s="696">
        <v>491</v>
      </c>
      <c r="AE37" s="696"/>
      <c r="AF37" s="696"/>
      <c r="AG37" s="696"/>
      <c r="AH37" s="696"/>
      <c r="AI37" s="696"/>
      <c r="AJ37" s="696"/>
      <c r="AK37" s="696"/>
      <c r="AL37" s="660">
        <v>0.1</v>
      </c>
      <c r="AM37" s="661"/>
      <c r="AN37" s="661"/>
      <c r="AO37" s="697"/>
      <c r="AQ37" s="690" t="s">
        <v>320</v>
      </c>
      <c r="AR37" s="691"/>
      <c r="AS37" s="691"/>
      <c r="AT37" s="691"/>
      <c r="AU37" s="691"/>
      <c r="AV37" s="691"/>
      <c r="AW37" s="691"/>
      <c r="AX37" s="691"/>
      <c r="AY37" s="692"/>
      <c r="AZ37" s="657">
        <v>17600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4819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18759</v>
      </c>
      <c r="CS37" s="670"/>
      <c r="CT37" s="670"/>
      <c r="CU37" s="670"/>
      <c r="CV37" s="670"/>
      <c r="CW37" s="670"/>
      <c r="CX37" s="670"/>
      <c r="CY37" s="671"/>
      <c r="CZ37" s="660">
        <v>1.2</v>
      </c>
      <c r="DA37" s="672"/>
      <c r="DB37" s="672"/>
      <c r="DC37" s="673"/>
      <c r="DD37" s="663">
        <v>18759</v>
      </c>
      <c r="DE37" s="670"/>
      <c r="DF37" s="670"/>
      <c r="DG37" s="670"/>
      <c r="DH37" s="670"/>
      <c r="DI37" s="670"/>
      <c r="DJ37" s="670"/>
      <c r="DK37" s="671"/>
      <c r="DL37" s="663">
        <v>18759</v>
      </c>
      <c r="DM37" s="670"/>
      <c r="DN37" s="670"/>
      <c r="DO37" s="670"/>
      <c r="DP37" s="670"/>
      <c r="DQ37" s="670"/>
      <c r="DR37" s="670"/>
      <c r="DS37" s="670"/>
      <c r="DT37" s="670"/>
      <c r="DU37" s="670"/>
      <c r="DV37" s="671"/>
      <c r="DW37" s="660">
        <v>3.4</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300800</v>
      </c>
      <c r="S38" s="658"/>
      <c r="T38" s="658"/>
      <c r="U38" s="658"/>
      <c r="V38" s="658"/>
      <c r="W38" s="658"/>
      <c r="X38" s="658"/>
      <c r="Y38" s="659"/>
      <c r="Z38" s="695">
        <v>16.8</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533</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64</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36773</v>
      </c>
      <c r="CS38" s="658"/>
      <c r="CT38" s="658"/>
      <c r="CU38" s="658"/>
      <c r="CV38" s="658"/>
      <c r="CW38" s="658"/>
      <c r="CX38" s="658"/>
      <c r="CY38" s="659"/>
      <c r="CZ38" s="660">
        <v>2.4</v>
      </c>
      <c r="DA38" s="672"/>
      <c r="DB38" s="672"/>
      <c r="DC38" s="673"/>
      <c r="DD38" s="663">
        <v>33153</v>
      </c>
      <c r="DE38" s="658"/>
      <c r="DF38" s="658"/>
      <c r="DG38" s="658"/>
      <c r="DH38" s="658"/>
      <c r="DI38" s="658"/>
      <c r="DJ38" s="658"/>
      <c r="DK38" s="659"/>
      <c r="DL38" s="663">
        <v>14150</v>
      </c>
      <c r="DM38" s="658"/>
      <c r="DN38" s="658"/>
      <c r="DO38" s="658"/>
      <c r="DP38" s="658"/>
      <c r="DQ38" s="658"/>
      <c r="DR38" s="658"/>
      <c r="DS38" s="658"/>
      <c r="DT38" s="658"/>
      <c r="DU38" s="658"/>
      <c r="DV38" s="659"/>
      <c r="DW38" s="660">
        <v>2.6</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94</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3205</v>
      </c>
      <c r="CS39" s="670"/>
      <c r="CT39" s="670"/>
      <c r="CU39" s="670"/>
      <c r="CV39" s="670"/>
      <c r="CW39" s="670"/>
      <c r="CX39" s="670"/>
      <c r="CY39" s="671"/>
      <c r="CZ39" s="660">
        <v>0.2</v>
      </c>
      <c r="DA39" s="672"/>
      <c r="DB39" s="672"/>
      <c r="DC39" s="673"/>
      <c r="DD39" s="663">
        <v>2120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05"/>
      <c r="BM40" s="655" t="s">
        <v>334</v>
      </c>
      <c r="BN40" s="655"/>
      <c r="BO40" s="655"/>
      <c r="BP40" s="655"/>
      <c r="BQ40" s="655"/>
      <c r="BR40" s="655"/>
      <c r="BS40" s="655"/>
      <c r="BT40" s="655"/>
      <c r="BU40" s="656"/>
      <c r="BV40" s="657">
        <v>103</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5000</v>
      </c>
      <c r="CS40" s="658"/>
      <c r="CT40" s="658"/>
      <c r="CU40" s="658"/>
      <c r="CV40" s="658"/>
      <c r="CW40" s="658"/>
      <c r="CX40" s="658"/>
      <c r="CY40" s="659"/>
      <c r="CZ40" s="660">
        <v>0.3</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1788098</v>
      </c>
      <c r="S41" s="682"/>
      <c r="T41" s="682"/>
      <c r="U41" s="682"/>
      <c r="V41" s="682"/>
      <c r="W41" s="682"/>
      <c r="X41" s="682"/>
      <c r="Y41" s="685"/>
      <c r="Z41" s="686">
        <v>100</v>
      </c>
      <c r="AA41" s="686"/>
      <c r="AB41" s="686"/>
      <c r="AC41" s="686"/>
      <c r="AD41" s="687">
        <v>545091</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6631</v>
      </c>
      <c r="BA41" s="658"/>
      <c r="BB41" s="658"/>
      <c r="BC41" s="658"/>
      <c r="BD41" s="670"/>
      <c r="BE41" s="670"/>
      <c r="BF41" s="693"/>
      <c r="BG41" s="698"/>
      <c r="BH41" s="699"/>
      <c r="BI41" s="699"/>
      <c r="BJ41" s="699"/>
      <c r="BK41" s="699"/>
      <c r="BL41" s="205"/>
      <c r="BM41" s="655" t="s">
        <v>338</v>
      </c>
      <c r="BN41" s="655"/>
      <c r="BO41" s="655"/>
      <c r="BP41" s="655"/>
      <c r="BQ41" s="655"/>
      <c r="BR41" s="655"/>
      <c r="BS41" s="655"/>
      <c r="BT41" s="655"/>
      <c r="BU41" s="656"/>
      <c r="BV41" s="657">
        <v>21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12009</v>
      </c>
      <c r="BA42" s="682"/>
      <c r="BB42" s="682"/>
      <c r="BC42" s="682"/>
      <c r="BD42" s="642"/>
      <c r="BE42" s="642"/>
      <c r="BF42" s="705"/>
      <c r="BG42" s="700"/>
      <c r="BH42" s="701"/>
      <c r="BI42" s="701"/>
      <c r="BJ42" s="701"/>
      <c r="BK42" s="701"/>
      <c r="BL42" s="206"/>
      <c r="BM42" s="639" t="s">
        <v>341</v>
      </c>
      <c r="BN42" s="639"/>
      <c r="BO42" s="639"/>
      <c r="BP42" s="639"/>
      <c r="BQ42" s="639"/>
      <c r="BR42" s="639"/>
      <c r="BS42" s="639"/>
      <c r="BT42" s="639"/>
      <c r="BU42" s="640"/>
      <c r="BV42" s="641">
        <v>350</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362040</v>
      </c>
      <c r="CS42" s="670"/>
      <c r="CT42" s="670"/>
      <c r="CU42" s="670"/>
      <c r="CV42" s="670"/>
      <c r="CW42" s="670"/>
      <c r="CX42" s="670"/>
      <c r="CY42" s="671"/>
      <c r="CZ42" s="660">
        <v>23.7</v>
      </c>
      <c r="DA42" s="672"/>
      <c r="DB42" s="672"/>
      <c r="DC42" s="673"/>
      <c r="DD42" s="663">
        <v>10141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343</v>
      </c>
      <c r="CD43" s="654" t="s">
        <v>344</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362040</v>
      </c>
      <c r="CS44" s="658"/>
      <c r="CT44" s="658"/>
      <c r="CU44" s="658"/>
      <c r="CV44" s="658"/>
      <c r="CW44" s="658"/>
      <c r="CX44" s="658"/>
      <c r="CY44" s="659"/>
      <c r="CZ44" s="660">
        <v>23.7</v>
      </c>
      <c r="DA44" s="661"/>
      <c r="DB44" s="661"/>
      <c r="DC44" s="662"/>
      <c r="DD44" s="663">
        <v>10141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310873</v>
      </c>
      <c r="CS45" s="670"/>
      <c r="CT45" s="670"/>
      <c r="CU45" s="670"/>
      <c r="CV45" s="670"/>
      <c r="CW45" s="670"/>
      <c r="CX45" s="670"/>
      <c r="CY45" s="671"/>
      <c r="CZ45" s="660">
        <v>20.399999999999999</v>
      </c>
      <c r="DA45" s="672"/>
      <c r="DB45" s="672"/>
      <c r="DC45" s="673"/>
      <c r="DD45" s="663">
        <v>1189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349</v>
      </c>
      <c r="CG46" s="655"/>
      <c r="CH46" s="655"/>
      <c r="CI46" s="655"/>
      <c r="CJ46" s="655"/>
      <c r="CK46" s="655"/>
      <c r="CL46" s="655"/>
      <c r="CM46" s="655"/>
      <c r="CN46" s="655"/>
      <c r="CO46" s="655"/>
      <c r="CP46" s="655"/>
      <c r="CQ46" s="656"/>
      <c r="CR46" s="657">
        <v>51167</v>
      </c>
      <c r="CS46" s="658"/>
      <c r="CT46" s="658"/>
      <c r="CU46" s="658"/>
      <c r="CV46" s="658"/>
      <c r="CW46" s="658"/>
      <c r="CX46" s="658"/>
      <c r="CY46" s="659"/>
      <c r="CZ46" s="660">
        <v>3.4</v>
      </c>
      <c r="DA46" s="661"/>
      <c r="DB46" s="661"/>
      <c r="DC46" s="662"/>
      <c r="DD46" s="663">
        <v>8952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350</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07"/>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352</v>
      </c>
      <c r="CE49" s="639"/>
      <c r="CF49" s="639"/>
      <c r="CG49" s="639"/>
      <c r="CH49" s="639"/>
      <c r="CI49" s="639"/>
      <c r="CJ49" s="639"/>
      <c r="CK49" s="639"/>
      <c r="CL49" s="639"/>
      <c r="CM49" s="639"/>
      <c r="CN49" s="639"/>
      <c r="CO49" s="639"/>
      <c r="CP49" s="639"/>
      <c r="CQ49" s="640"/>
      <c r="CR49" s="641">
        <v>1525923</v>
      </c>
      <c r="CS49" s="642"/>
      <c r="CT49" s="642"/>
      <c r="CU49" s="642"/>
      <c r="CV49" s="642"/>
      <c r="CW49" s="642"/>
      <c r="CX49" s="642"/>
      <c r="CY49" s="643"/>
      <c r="CZ49" s="644">
        <v>100</v>
      </c>
      <c r="DA49" s="645"/>
      <c r="DB49" s="645"/>
      <c r="DC49" s="646"/>
      <c r="DD49" s="647">
        <v>913213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f90VXSbU54seo19328SpWd+CBdK5RIqAPtNq5hhv27g5xA10Dgn2bBJeJZTUq9XkgBIZpupcAsfqmjVDJ8949Q==" saltValue="ywChI9wblZfrn700LvoS0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354</v>
      </c>
      <c r="DK2" s="1128"/>
      <c r="DL2" s="1128"/>
      <c r="DM2" s="1128"/>
      <c r="DN2" s="1128"/>
      <c r="DO2" s="1129"/>
      <c r="DP2" s="210"/>
      <c r="DQ2" s="1127" t="s">
        <v>355</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14"/>
      <c r="BA5" s="214"/>
      <c r="BB5" s="214"/>
      <c r="BC5" s="214"/>
      <c r="BD5" s="214"/>
      <c r="BE5" s="215"/>
      <c r="BF5" s="215"/>
      <c r="BG5" s="215"/>
      <c r="BH5" s="215"/>
      <c r="BI5" s="215"/>
      <c r="BJ5" s="215"/>
      <c r="BK5" s="215"/>
      <c r="BL5" s="215"/>
      <c r="BM5" s="215"/>
      <c r="BN5" s="215"/>
      <c r="BO5" s="215"/>
      <c r="BP5" s="215"/>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375</v>
      </c>
      <c r="C7" s="1084"/>
      <c r="D7" s="1084"/>
      <c r="E7" s="1084"/>
      <c r="F7" s="1084"/>
      <c r="G7" s="1084"/>
      <c r="H7" s="1084"/>
      <c r="I7" s="1084"/>
      <c r="J7" s="1084"/>
      <c r="K7" s="1084"/>
      <c r="L7" s="1084"/>
      <c r="M7" s="1084"/>
      <c r="N7" s="1084"/>
      <c r="O7" s="1084"/>
      <c r="P7" s="1085"/>
      <c r="Q7" s="1138">
        <v>1780</v>
      </c>
      <c r="R7" s="1139"/>
      <c r="S7" s="1139"/>
      <c r="T7" s="1139"/>
      <c r="U7" s="1139"/>
      <c r="V7" s="1139">
        <v>1523</v>
      </c>
      <c r="W7" s="1139"/>
      <c r="X7" s="1139"/>
      <c r="Y7" s="1139"/>
      <c r="Z7" s="1139"/>
      <c r="AA7" s="1139">
        <v>257</v>
      </c>
      <c r="AB7" s="1139"/>
      <c r="AC7" s="1139"/>
      <c r="AD7" s="1139"/>
      <c r="AE7" s="1140"/>
      <c r="AF7" s="1141">
        <v>247</v>
      </c>
      <c r="AG7" s="1142"/>
      <c r="AH7" s="1142"/>
      <c r="AI7" s="1142"/>
      <c r="AJ7" s="1143"/>
      <c r="AK7" s="1144" t="s">
        <v>487</v>
      </c>
      <c r="AL7" s="1145"/>
      <c r="AM7" s="1145"/>
      <c r="AN7" s="1145"/>
      <c r="AO7" s="1145"/>
      <c r="AP7" s="1145">
        <v>1404</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t="s">
        <v>558</v>
      </c>
      <c r="BS7" s="1135" t="s">
        <v>559</v>
      </c>
      <c r="BT7" s="1136"/>
      <c r="BU7" s="1136"/>
      <c r="BV7" s="1136"/>
      <c r="BW7" s="1136"/>
      <c r="BX7" s="1136"/>
      <c r="BY7" s="1136"/>
      <c r="BZ7" s="1136"/>
      <c r="CA7" s="1136"/>
      <c r="CB7" s="1136"/>
      <c r="CC7" s="1136"/>
      <c r="CD7" s="1136"/>
      <c r="CE7" s="1136"/>
      <c r="CF7" s="1136"/>
      <c r="CG7" s="1148"/>
      <c r="CH7" s="1132">
        <v>27</v>
      </c>
      <c r="CI7" s="1133"/>
      <c r="CJ7" s="1133"/>
      <c r="CK7" s="1133"/>
      <c r="CL7" s="1134"/>
      <c r="CM7" s="1132">
        <v>-345</v>
      </c>
      <c r="CN7" s="1133"/>
      <c r="CO7" s="1133"/>
      <c r="CP7" s="1133"/>
      <c r="CQ7" s="1134"/>
      <c r="CR7" s="1132">
        <v>38</v>
      </c>
      <c r="CS7" s="1133"/>
      <c r="CT7" s="1133"/>
      <c r="CU7" s="1133"/>
      <c r="CV7" s="1134"/>
      <c r="CW7" s="1132">
        <v>75</v>
      </c>
      <c r="CX7" s="1133"/>
      <c r="CY7" s="1133"/>
      <c r="CZ7" s="1133"/>
      <c r="DA7" s="1134"/>
      <c r="DB7" s="1132" t="s">
        <v>560</v>
      </c>
      <c r="DC7" s="1133"/>
      <c r="DD7" s="1133"/>
      <c r="DE7" s="1133"/>
      <c r="DF7" s="1134"/>
      <c r="DG7" s="1132" t="s">
        <v>560</v>
      </c>
      <c r="DH7" s="1133"/>
      <c r="DI7" s="1133"/>
      <c r="DJ7" s="1133"/>
      <c r="DK7" s="1134"/>
      <c r="DL7" s="1132" t="s">
        <v>560</v>
      </c>
      <c r="DM7" s="1133"/>
      <c r="DN7" s="1133"/>
      <c r="DO7" s="1133"/>
      <c r="DP7" s="1134"/>
      <c r="DQ7" s="1132" t="s">
        <v>560</v>
      </c>
      <c r="DR7" s="1133"/>
      <c r="DS7" s="1133"/>
      <c r="DT7" s="1133"/>
      <c r="DU7" s="1134"/>
      <c r="DV7" s="1135"/>
      <c r="DW7" s="1136"/>
      <c r="DX7" s="1136"/>
      <c r="DY7" s="1136"/>
      <c r="DZ7" s="1137"/>
      <c r="EA7" s="216"/>
    </row>
    <row r="8" spans="1:131" s="217" customFormat="1" ht="26.25" customHeight="1" x14ac:dyDescent="0.2">
      <c r="A8" s="220">
        <v>2</v>
      </c>
      <c r="B8" s="1066" t="s">
        <v>376</v>
      </c>
      <c r="C8" s="1067"/>
      <c r="D8" s="1067"/>
      <c r="E8" s="1067"/>
      <c r="F8" s="1067"/>
      <c r="G8" s="1067"/>
      <c r="H8" s="1067"/>
      <c r="I8" s="1067"/>
      <c r="J8" s="1067"/>
      <c r="K8" s="1067"/>
      <c r="L8" s="1067"/>
      <c r="M8" s="1067"/>
      <c r="N8" s="1067"/>
      <c r="O8" s="1067"/>
      <c r="P8" s="1068"/>
      <c r="Q8" s="1074">
        <v>20</v>
      </c>
      <c r="R8" s="1075"/>
      <c r="S8" s="1075"/>
      <c r="T8" s="1075"/>
      <c r="U8" s="1075"/>
      <c r="V8" s="1075">
        <v>15</v>
      </c>
      <c r="W8" s="1075"/>
      <c r="X8" s="1075"/>
      <c r="Y8" s="1075"/>
      <c r="Z8" s="1075"/>
      <c r="AA8" s="1075">
        <v>5</v>
      </c>
      <c r="AB8" s="1075"/>
      <c r="AC8" s="1075"/>
      <c r="AD8" s="1075"/>
      <c r="AE8" s="1076"/>
      <c r="AF8" s="1071">
        <v>5</v>
      </c>
      <c r="AG8" s="1072"/>
      <c r="AH8" s="1072"/>
      <c r="AI8" s="1072"/>
      <c r="AJ8" s="1073"/>
      <c r="AK8" s="1116">
        <v>13</v>
      </c>
      <c r="AL8" s="1117"/>
      <c r="AM8" s="1117"/>
      <c r="AN8" s="1117"/>
      <c r="AO8" s="1117"/>
      <c r="AP8" s="1117"/>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378</v>
      </c>
      <c r="B23" s="973" t="s">
        <v>379</v>
      </c>
      <c r="C23" s="974"/>
      <c r="D23" s="974"/>
      <c r="E23" s="974"/>
      <c r="F23" s="974"/>
      <c r="G23" s="974"/>
      <c r="H23" s="974"/>
      <c r="I23" s="974"/>
      <c r="J23" s="974"/>
      <c r="K23" s="974"/>
      <c r="L23" s="974"/>
      <c r="M23" s="974"/>
      <c r="N23" s="974"/>
      <c r="O23" s="974"/>
      <c r="P23" s="984"/>
      <c r="Q23" s="1103">
        <v>1788</v>
      </c>
      <c r="R23" s="1097"/>
      <c r="S23" s="1097"/>
      <c r="T23" s="1097"/>
      <c r="U23" s="1097"/>
      <c r="V23" s="1097">
        <v>1526</v>
      </c>
      <c r="W23" s="1097"/>
      <c r="X23" s="1097"/>
      <c r="Y23" s="1097"/>
      <c r="Z23" s="1097"/>
      <c r="AA23" s="1097">
        <v>262</v>
      </c>
      <c r="AB23" s="1097"/>
      <c r="AC23" s="1097"/>
      <c r="AD23" s="1097"/>
      <c r="AE23" s="1104"/>
      <c r="AF23" s="1105">
        <v>253</v>
      </c>
      <c r="AG23" s="1097"/>
      <c r="AH23" s="1097"/>
      <c r="AI23" s="1097"/>
      <c r="AJ23" s="1106"/>
      <c r="AK23" s="1107"/>
      <c r="AL23" s="1108"/>
      <c r="AM23" s="1108"/>
      <c r="AN23" s="1108"/>
      <c r="AO23" s="1108"/>
      <c r="AP23" s="1097">
        <v>1404</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358</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365</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390</v>
      </c>
      <c r="C28" s="1084"/>
      <c r="D28" s="1084"/>
      <c r="E28" s="1084"/>
      <c r="F28" s="1084"/>
      <c r="G28" s="1084"/>
      <c r="H28" s="1084"/>
      <c r="I28" s="1084"/>
      <c r="J28" s="1084"/>
      <c r="K28" s="1084"/>
      <c r="L28" s="1084"/>
      <c r="M28" s="1084"/>
      <c r="N28" s="1084"/>
      <c r="O28" s="1084"/>
      <c r="P28" s="1085"/>
      <c r="Q28" s="1086">
        <v>61</v>
      </c>
      <c r="R28" s="1087"/>
      <c r="S28" s="1087"/>
      <c r="T28" s="1087"/>
      <c r="U28" s="1087"/>
      <c r="V28" s="1087">
        <v>56</v>
      </c>
      <c r="W28" s="1087"/>
      <c r="X28" s="1087"/>
      <c r="Y28" s="1087"/>
      <c r="Z28" s="1087"/>
      <c r="AA28" s="1087">
        <v>5</v>
      </c>
      <c r="AB28" s="1087"/>
      <c r="AC28" s="1087"/>
      <c r="AD28" s="1087"/>
      <c r="AE28" s="1088"/>
      <c r="AF28" s="1089">
        <v>5</v>
      </c>
      <c r="AG28" s="1087"/>
      <c r="AH28" s="1087"/>
      <c r="AI28" s="1087"/>
      <c r="AJ28" s="1090"/>
      <c r="AK28" s="1078">
        <v>7</v>
      </c>
      <c r="AL28" s="1079"/>
      <c r="AM28" s="1079"/>
      <c r="AN28" s="1079"/>
      <c r="AO28" s="1079"/>
      <c r="AP28" s="1079" t="s">
        <v>487</v>
      </c>
      <c r="AQ28" s="1079"/>
      <c r="AR28" s="1079"/>
      <c r="AS28" s="1079"/>
      <c r="AT28" s="1079"/>
      <c r="AU28" s="1079" t="s">
        <v>487</v>
      </c>
      <c r="AV28" s="1079"/>
      <c r="AW28" s="1079"/>
      <c r="AX28" s="1079"/>
      <c r="AY28" s="1079"/>
      <c r="AZ28" s="1080" t="s">
        <v>487</v>
      </c>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391</v>
      </c>
      <c r="C29" s="1067"/>
      <c r="D29" s="1067"/>
      <c r="E29" s="1067"/>
      <c r="F29" s="1067"/>
      <c r="G29" s="1067"/>
      <c r="H29" s="1067"/>
      <c r="I29" s="1067"/>
      <c r="J29" s="1067"/>
      <c r="K29" s="1067"/>
      <c r="L29" s="1067"/>
      <c r="M29" s="1067"/>
      <c r="N29" s="1067"/>
      <c r="O29" s="1067"/>
      <c r="P29" s="1068"/>
      <c r="Q29" s="1074">
        <v>88</v>
      </c>
      <c r="R29" s="1075"/>
      <c r="S29" s="1075"/>
      <c r="T29" s="1075"/>
      <c r="U29" s="1075"/>
      <c r="V29" s="1075">
        <v>82</v>
      </c>
      <c r="W29" s="1075"/>
      <c r="X29" s="1075"/>
      <c r="Y29" s="1075"/>
      <c r="Z29" s="1075"/>
      <c r="AA29" s="1075">
        <v>6</v>
      </c>
      <c r="AB29" s="1075"/>
      <c r="AC29" s="1075"/>
      <c r="AD29" s="1075"/>
      <c r="AE29" s="1076"/>
      <c r="AF29" s="1071">
        <v>6</v>
      </c>
      <c r="AG29" s="1072"/>
      <c r="AH29" s="1072"/>
      <c r="AI29" s="1072"/>
      <c r="AJ29" s="1073"/>
      <c r="AK29" s="1016">
        <v>10</v>
      </c>
      <c r="AL29" s="1007"/>
      <c r="AM29" s="1007"/>
      <c r="AN29" s="1007"/>
      <c r="AO29" s="1007"/>
      <c r="AP29" s="1007" t="s">
        <v>487</v>
      </c>
      <c r="AQ29" s="1007"/>
      <c r="AR29" s="1007"/>
      <c r="AS29" s="1007"/>
      <c r="AT29" s="1007"/>
      <c r="AU29" s="1007" t="s">
        <v>487</v>
      </c>
      <c r="AV29" s="1007"/>
      <c r="AW29" s="1007"/>
      <c r="AX29" s="1007"/>
      <c r="AY29" s="1007"/>
      <c r="AZ29" s="1077" t="s">
        <v>487</v>
      </c>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392</v>
      </c>
      <c r="C30" s="1067"/>
      <c r="D30" s="1067"/>
      <c r="E30" s="1067"/>
      <c r="F30" s="1067"/>
      <c r="G30" s="1067"/>
      <c r="H30" s="1067"/>
      <c r="I30" s="1067"/>
      <c r="J30" s="1067"/>
      <c r="K30" s="1067"/>
      <c r="L30" s="1067"/>
      <c r="M30" s="1067"/>
      <c r="N30" s="1067"/>
      <c r="O30" s="1067"/>
      <c r="P30" s="1068"/>
      <c r="Q30" s="1074">
        <v>8</v>
      </c>
      <c r="R30" s="1075"/>
      <c r="S30" s="1075"/>
      <c r="T30" s="1075"/>
      <c r="U30" s="1075"/>
      <c r="V30" s="1075">
        <v>6</v>
      </c>
      <c r="W30" s="1075"/>
      <c r="X30" s="1075"/>
      <c r="Y30" s="1075"/>
      <c r="Z30" s="1075"/>
      <c r="AA30" s="1075">
        <v>3</v>
      </c>
      <c r="AB30" s="1075"/>
      <c r="AC30" s="1075"/>
      <c r="AD30" s="1075"/>
      <c r="AE30" s="1076"/>
      <c r="AF30" s="1071">
        <v>3</v>
      </c>
      <c r="AG30" s="1072"/>
      <c r="AH30" s="1072"/>
      <c r="AI30" s="1072"/>
      <c r="AJ30" s="1073"/>
      <c r="AK30" s="1016">
        <v>2</v>
      </c>
      <c r="AL30" s="1007"/>
      <c r="AM30" s="1007"/>
      <c r="AN30" s="1007"/>
      <c r="AO30" s="1007"/>
      <c r="AP30" s="1007" t="s">
        <v>487</v>
      </c>
      <c r="AQ30" s="1007"/>
      <c r="AR30" s="1007"/>
      <c r="AS30" s="1007"/>
      <c r="AT30" s="1007"/>
      <c r="AU30" s="1007" t="s">
        <v>487</v>
      </c>
      <c r="AV30" s="1007"/>
      <c r="AW30" s="1007"/>
      <c r="AX30" s="1007"/>
      <c r="AY30" s="1007"/>
      <c r="AZ30" s="1077" t="s">
        <v>487</v>
      </c>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393</v>
      </c>
      <c r="C31" s="1067"/>
      <c r="D31" s="1067"/>
      <c r="E31" s="1067"/>
      <c r="F31" s="1067"/>
      <c r="G31" s="1067"/>
      <c r="H31" s="1067"/>
      <c r="I31" s="1067"/>
      <c r="J31" s="1067"/>
      <c r="K31" s="1067"/>
      <c r="L31" s="1067"/>
      <c r="M31" s="1067"/>
      <c r="N31" s="1067"/>
      <c r="O31" s="1067"/>
      <c r="P31" s="1068"/>
      <c r="Q31" s="1074">
        <v>26</v>
      </c>
      <c r="R31" s="1075"/>
      <c r="S31" s="1075"/>
      <c r="T31" s="1075"/>
      <c r="U31" s="1075"/>
      <c r="V31" s="1075">
        <v>21</v>
      </c>
      <c r="W31" s="1075"/>
      <c r="X31" s="1075"/>
      <c r="Y31" s="1075"/>
      <c r="Z31" s="1075"/>
      <c r="AA31" s="1075">
        <v>4</v>
      </c>
      <c r="AB31" s="1075"/>
      <c r="AC31" s="1075"/>
      <c r="AD31" s="1075"/>
      <c r="AE31" s="1076"/>
      <c r="AF31" s="1071">
        <v>4</v>
      </c>
      <c r="AG31" s="1072"/>
      <c r="AH31" s="1072"/>
      <c r="AI31" s="1072"/>
      <c r="AJ31" s="1073"/>
      <c r="AK31" s="1016">
        <v>1</v>
      </c>
      <c r="AL31" s="1007"/>
      <c r="AM31" s="1007"/>
      <c r="AN31" s="1007"/>
      <c r="AO31" s="1007"/>
      <c r="AP31" s="1007">
        <v>13</v>
      </c>
      <c r="AQ31" s="1007"/>
      <c r="AR31" s="1007"/>
      <c r="AS31" s="1007"/>
      <c r="AT31" s="1007"/>
      <c r="AU31" s="1007">
        <v>7</v>
      </c>
      <c r="AV31" s="1007"/>
      <c r="AW31" s="1007"/>
      <c r="AX31" s="1007"/>
      <c r="AY31" s="1007"/>
      <c r="AZ31" s="1077" t="s">
        <v>487</v>
      </c>
      <c r="BA31" s="1077"/>
      <c r="BB31" s="1077"/>
      <c r="BC31" s="1077"/>
      <c r="BD31" s="1077"/>
      <c r="BE31" s="1008" t="s">
        <v>394</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395</v>
      </c>
      <c r="C32" s="1067"/>
      <c r="D32" s="1067"/>
      <c r="E32" s="1067"/>
      <c r="F32" s="1067"/>
      <c r="G32" s="1067"/>
      <c r="H32" s="1067"/>
      <c r="I32" s="1067"/>
      <c r="J32" s="1067"/>
      <c r="K32" s="1067"/>
      <c r="L32" s="1067"/>
      <c r="M32" s="1067"/>
      <c r="N32" s="1067"/>
      <c r="O32" s="1067"/>
      <c r="P32" s="1068"/>
      <c r="Q32" s="1074">
        <v>39</v>
      </c>
      <c r="R32" s="1075"/>
      <c r="S32" s="1075"/>
      <c r="T32" s="1075"/>
      <c r="U32" s="1075"/>
      <c r="V32" s="1075">
        <v>36</v>
      </c>
      <c r="W32" s="1075"/>
      <c r="X32" s="1075"/>
      <c r="Y32" s="1075"/>
      <c r="Z32" s="1075"/>
      <c r="AA32" s="1075">
        <v>3</v>
      </c>
      <c r="AB32" s="1075"/>
      <c r="AC32" s="1075"/>
      <c r="AD32" s="1075"/>
      <c r="AE32" s="1076"/>
      <c r="AF32" s="1071">
        <v>1</v>
      </c>
      <c r="AG32" s="1072"/>
      <c r="AH32" s="1072"/>
      <c r="AI32" s="1072"/>
      <c r="AJ32" s="1073"/>
      <c r="AK32" s="1016">
        <v>18</v>
      </c>
      <c r="AL32" s="1007"/>
      <c r="AM32" s="1007"/>
      <c r="AN32" s="1007"/>
      <c r="AO32" s="1007"/>
      <c r="AP32" s="1007">
        <v>105</v>
      </c>
      <c r="AQ32" s="1007"/>
      <c r="AR32" s="1007"/>
      <c r="AS32" s="1007"/>
      <c r="AT32" s="1007"/>
      <c r="AU32" s="1007">
        <v>78</v>
      </c>
      <c r="AV32" s="1007"/>
      <c r="AW32" s="1007"/>
      <c r="AX32" s="1007"/>
      <c r="AY32" s="1007"/>
      <c r="AZ32" s="1077" t="s">
        <v>487</v>
      </c>
      <c r="BA32" s="1077"/>
      <c r="BB32" s="1077"/>
      <c r="BC32" s="1077"/>
      <c r="BD32" s="1077"/>
      <c r="BE32" s="1008" t="s">
        <v>394</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378</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18</v>
      </c>
      <c r="AG63" s="995"/>
      <c r="AH63" s="995"/>
      <c r="AI63" s="995"/>
      <c r="AJ63" s="1058"/>
      <c r="AK63" s="1059"/>
      <c r="AL63" s="999"/>
      <c r="AM63" s="999"/>
      <c r="AN63" s="999"/>
      <c r="AO63" s="999"/>
      <c r="AP63" s="995">
        <v>118</v>
      </c>
      <c r="AQ63" s="995"/>
      <c r="AR63" s="995"/>
      <c r="AS63" s="995"/>
      <c r="AT63" s="995"/>
      <c r="AU63" s="995">
        <v>86</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400</v>
      </c>
      <c r="AV66" s="1038"/>
      <c r="AW66" s="1038"/>
      <c r="AX66" s="1038"/>
      <c r="AY66" s="1039"/>
      <c r="AZ66" s="1037" t="s">
        <v>365</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547</v>
      </c>
      <c r="C68" s="1022"/>
      <c r="D68" s="1022"/>
      <c r="E68" s="1022"/>
      <c r="F68" s="1022"/>
      <c r="G68" s="1022"/>
      <c r="H68" s="1022"/>
      <c r="I68" s="1022"/>
      <c r="J68" s="1022"/>
      <c r="K68" s="1022"/>
      <c r="L68" s="1022"/>
      <c r="M68" s="1022"/>
      <c r="N68" s="1022"/>
      <c r="O68" s="1022"/>
      <c r="P68" s="1023"/>
      <c r="Q68" s="1024">
        <v>483</v>
      </c>
      <c r="R68" s="1018"/>
      <c r="S68" s="1018"/>
      <c r="T68" s="1018"/>
      <c r="U68" s="1018"/>
      <c r="V68" s="1018">
        <v>397</v>
      </c>
      <c r="W68" s="1018"/>
      <c r="X68" s="1018"/>
      <c r="Y68" s="1018"/>
      <c r="Z68" s="1018"/>
      <c r="AA68" s="1018">
        <v>87</v>
      </c>
      <c r="AB68" s="1018"/>
      <c r="AC68" s="1018"/>
      <c r="AD68" s="1018"/>
      <c r="AE68" s="1018"/>
      <c r="AF68" s="1018">
        <v>87</v>
      </c>
      <c r="AG68" s="1018"/>
      <c r="AH68" s="1018"/>
      <c r="AI68" s="1018"/>
      <c r="AJ68" s="1018"/>
      <c r="AK68" s="1018">
        <v>93</v>
      </c>
      <c r="AL68" s="1018"/>
      <c r="AM68" s="1018"/>
      <c r="AN68" s="1018"/>
      <c r="AO68" s="1018"/>
      <c r="AP68" s="1018" t="s">
        <v>487</v>
      </c>
      <c r="AQ68" s="1018"/>
      <c r="AR68" s="1018"/>
      <c r="AS68" s="1018"/>
      <c r="AT68" s="1018"/>
      <c r="AU68" s="1018" t="s">
        <v>487</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548</v>
      </c>
      <c r="C69" s="1011"/>
      <c r="D69" s="1011"/>
      <c r="E69" s="1011"/>
      <c r="F69" s="1011"/>
      <c r="G69" s="1011"/>
      <c r="H69" s="1011"/>
      <c r="I69" s="1011"/>
      <c r="J69" s="1011"/>
      <c r="K69" s="1011"/>
      <c r="L69" s="1011"/>
      <c r="M69" s="1011"/>
      <c r="N69" s="1011"/>
      <c r="O69" s="1011"/>
      <c r="P69" s="1012"/>
      <c r="Q69" s="1013">
        <v>5552</v>
      </c>
      <c r="R69" s="1007"/>
      <c r="S69" s="1007"/>
      <c r="T69" s="1007"/>
      <c r="U69" s="1007"/>
      <c r="V69" s="1007">
        <v>4641</v>
      </c>
      <c r="W69" s="1007"/>
      <c r="X69" s="1007"/>
      <c r="Y69" s="1007"/>
      <c r="Z69" s="1007"/>
      <c r="AA69" s="1007">
        <v>912</v>
      </c>
      <c r="AB69" s="1007"/>
      <c r="AC69" s="1007"/>
      <c r="AD69" s="1007"/>
      <c r="AE69" s="1007"/>
      <c r="AF69" s="1007">
        <v>912</v>
      </c>
      <c r="AG69" s="1007"/>
      <c r="AH69" s="1007"/>
      <c r="AI69" s="1007"/>
      <c r="AJ69" s="1007"/>
      <c r="AK69" s="1007">
        <v>0</v>
      </c>
      <c r="AL69" s="1007"/>
      <c r="AM69" s="1007"/>
      <c r="AN69" s="1007"/>
      <c r="AO69" s="1007"/>
      <c r="AP69" s="1007" t="s">
        <v>487</v>
      </c>
      <c r="AQ69" s="1007"/>
      <c r="AR69" s="1007"/>
      <c r="AS69" s="1007"/>
      <c r="AT69" s="1007"/>
      <c r="AU69" s="1007" t="s">
        <v>487</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549</v>
      </c>
      <c r="C70" s="1011"/>
      <c r="D70" s="1011"/>
      <c r="E70" s="1011"/>
      <c r="F70" s="1011"/>
      <c r="G70" s="1011"/>
      <c r="H70" s="1011"/>
      <c r="I70" s="1011"/>
      <c r="J70" s="1011"/>
      <c r="K70" s="1011"/>
      <c r="L70" s="1011"/>
      <c r="M70" s="1011"/>
      <c r="N70" s="1011"/>
      <c r="O70" s="1011"/>
      <c r="P70" s="1012"/>
      <c r="Q70" s="1013">
        <v>1491</v>
      </c>
      <c r="R70" s="1007"/>
      <c r="S70" s="1007"/>
      <c r="T70" s="1007"/>
      <c r="U70" s="1007"/>
      <c r="V70" s="1007">
        <v>1487</v>
      </c>
      <c r="W70" s="1007"/>
      <c r="X70" s="1007"/>
      <c r="Y70" s="1007"/>
      <c r="Z70" s="1007"/>
      <c r="AA70" s="1007">
        <v>3</v>
      </c>
      <c r="AB70" s="1007"/>
      <c r="AC70" s="1007"/>
      <c r="AD70" s="1007"/>
      <c r="AE70" s="1007"/>
      <c r="AF70" s="1007">
        <v>3</v>
      </c>
      <c r="AG70" s="1007"/>
      <c r="AH70" s="1007"/>
      <c r="AI70" s="1007"/>
      <c r="AJ70" s="1007"/>
      <c r="AK70" s="1007">
        <v>41</v>
      </c>
      <c r="AL70" s="1007"/>
      <c r="AM70" s="1007"/>
      <c r="AN70" s="1007"/>
      <c r="AO70" s="1007"/>
      <c r="AP70" s="1007" t="s">
        <v>487</v>
      </c>
      <c r="AQ70" s="1007"/>
      <c r="AR70" s="1007"/>
      <c r="AS70" s="1007"/>
      <c r="AT70" s="1007"/>
      <c r="AU70" s="1007" t="s">
        <v>487</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550</v>
      </c>
      <c r="C71" s="1011"/>
      <c r="D71" s="1011"/>
      <c r="E71" s="1011"/>
      <c r="F71" s="1011"/>
      <c r="G71" s="1011"/>
      <c r="H71" s="1011"/>
      <c r="I71" s="1011"/>
      <c r="J71" s="1011"/>
      <c r="K71" s="1011"/>
      <c r="L71" s="1011"/>
      <c r="M71" s="1011"/>
      <c r="N71" s="1011"/>
      <c r="O71" s="1011"/>
      <c r="P71" s="1012"/>
      <c r="Q71" s="1013">
        <v>8</v>
      </c>
      <c r="R71" s="1007"/>
      <c r="S71" s="1007"/>
      <c r="T71" s="1007"/>
      <c r="U71" s="1007"/>
      <c r="V71" s="1007">
        <v>7</v>
      </c>
      <c r="W71" s="1007"/>
      <c r="X71" s="1007"/>
      <c r="Y71" s="1007"/>
      <c r="Z71" s="1007"/>
      <c r="AA71" s="1007">
        <v>0</v>
      </c>
      <c r="AB71" s="1007"/>
      <c r="AC71" s="1007"/>
      <c r="AD71" s="1007"/>
      <c r="AE71" s="1007"/>
      <c r="AF71" s="1007">
        <v>0</v>
      </c>
      <c r="AG71" s="1007"/>
      <c r="AH71" s="1007"/>
      <c r="AI71" s="1007"/>
      <c r="AJ71" s="1007"/>
      <c r="AK71" s="1007">
        <v>5</v>
      </c>
      <c r="AL71" s="1007"/>
      <c r="AM71" s="1007"/>
      <c r="AN71" s="1007"/>
      <c r="AO71" s="1007"/>
      <c r="AP71" s="1007" t="s">
        <v>487</v>
      </c>
      <c r="AQ71" s="1007"/>
      <c r="AR71" s="1007"/>
      <c r="AS71" s="1007"/>
      <c r="AT71" s="1007"/>
      <c r="AU71" s="1007" t="s">
        <v>487</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551</v>
      </c>
      <c r="C72" s="1011"/>
      <c r="D72" s="1011"/>
      <c r="E72" s="1011"/>
      <c r="F72" s="1011"/>
      <c r="G72" s="1011"/>
      <c r="H72" s="1011"/>
      <c r="I72" s="1011"/>
      <c r="J72" s="1011"/>
      <c r="K72" s="1011"/>
      <c r="L72" s="1011"/>
      <c r="M72" s="1011"/>
      <c r="N72" s="1011"/>
      <c r="O72" s="1011"/>
      <c r="P72" s="1012"/>
      <c r="Q72" s="1013">
        <v>33</v>
      </c>
      <c r="R72" s="1007"/>
      <c r="S72" s="1007"/>
      <c r="T72" s="1007"/>
      <c r="U72" s="1007"/>
      <c r="V72" s="1007">
        <v>17</v>
      </c>
      <c r="W72" s="1007"/>
      <c r="X72" s="1007"/>
      <c r="Y72" s="1007"/>
      <c r="Z72" s="1007"/>
      <c r="AA72" s="1007">
        <v>17</v>
      </c>
      <c r="AB72" s="1007"/>
      <c r="AC72" s="1007"/>
      <c r="AD72" s="1007"/>
      <c r="AE72" s="1007"/>
      <c r="AF72" s="1007">
        <v>17</v>
      </c>
      <c r="AG72" s="1007"/>
      <c r="AH72" s="1007"/>
      <c r="AI72" s="1007"/>
      <c r="AJ72" s="1007"/>
      <c r="AK72" s="1007">
        <v>23</v>
      </c>
      <c r="AL72" s="1007"/>
      <c r="AM72" s="1007"/>
      <c r="AN72" s="1007"/>
      <c r="AO72" s="1007"/>
      <c r="AP72" s="1007" t="s">
        <v>487</v>
      </c>
      <c r="AQ72" s="1007"/>
      <c r="AR72" s="1007"/>
      <c r="AS72" s="1007"/>
      <c r="AT72" s="1007"/>
      <c r="AU72" s="1007" t="s">
        <v>487</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t="s">
        <v>552</v>
      </c>
      <c r="C73" s="1011"/>
      <c r="D73" s="1011"/>
      <c r="E73" s="1011"/>
      <c r="F73" s="1011"/>
      <c r="G73" s="1011"/>
      <c r="H73" s="1011"/>
      <c r="I73" s="1011"/>
      <c r="J73" s="1011"/>
      <c r="K73" s="1011"/>
      <c r="L73" s="1011"/>
      <c r="M73" s="1011"/>
      <c r="N73" s="1011"/>
      <c r="O73" s="1011"/>
      <c r="P73" s="1012"/>
      <c r="Q73" s="1013">
        <v>772</v>
      </c>
      <c r="R73" s="1007"/>
      <c r="S73" s="1007"/>
      <c r="T73" s="1007"/>
      <c r="U73" s="1007"/>
      <c r="V73" s="1007">
        <v>728</v>
      </c>
      <c r="W73" s="1007"/>
      <c r="X73" s="1007"/>
      <c r="Y73" s="1007"/>
      <c r="Z73" s="1007"/>
      <c r="AA73" s="1007">
        <v>44</v>
      </c>
      <c r="AB73" s="1007"/>
      <c r="AC73" s="1007"/>
      <c r="AD73" s="1007"/>
      <c r="AE73" s="1007"/>
      <c r="AF73" s="1007">
        <v>44</v>
      </c>
      <c r="AG73" s="1007"/>
      <c r="AH73" s="1007"/>
      <c r="AI73" s="1007"/>
      <c r="AJ73" s="1007"/>
      <c r="AK73" s="1007">
        <v>315</v>
      </c>
      <c r="AL73" s="1007"/>
      <c r="AM73" s="1007"/>
      <c r="AN73" s="1007"/>
      <c r="AO73" s="1007"/>
      <c r="AP73" s="1007" t="s">
        <v>487</v>
      </c>
      <c r="AQ73" s="1007"/>
      <c r="AR73" s="1007"/>
      <c r="AS73" s="1007"/>
      <c r="AT73" s="1007"/>
      <c r="AU73" s="1007" t="s">
        <v>487</v>
      </c>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t="s">
        <v>553</v>
      </c>
      <c r="C74" s="1011"/>
      <c r="D74" s="1011"/>
      <c r="E74" s="1011"/>
      <c r="F74" s="1011"/>
      <c r="G74" s="1011"/>
      <c r="H74" s="1011"/>
      <c r="I74" s="1011"/>
      <c r="J74" s="1011"/>
      <c r="K74" s="1011"/>
      <c r="L74" s="1011"/>
      <c r="M74" s="1011"/>
      <c r="N74" s="1011"/>
      <c r="O74" s="1011"/>
      <c r="P74" s="1012"/>
      <c r="Q74" s="1013">
        <v>1876</v>
      </c>
      <c r="R74" s="1007"/>
      <c r="S74" s="1007"/>
      <c r="T74" s="1007"/>
      <c r="U74" s="1007"/>
      <c r="V74" s="1007">
        <v>1810</v>
      </c>
      <c r="W74" s="1007"/>
      <c r="X74" s="1007"/>
      <c r="Y74" s="1007"/>
      <c r="Z74" s="1007"/>
      <c r="AA74" s="1007">
        <v>66</v>
      </c>
      <c r="AB74" s="1007"/>
      <c r="AC74" s="1007"/>
      <c r="AD74" s="1007"/>
      <c r="AE74" s="1007"/>
      <c r="AF74" s="1007">
        <v>66</v>
      </c>
      <c r="AG74" s="1007"/>
      <c r="AH74" s="1007"/>
      <c r="AI74" s="1007"/>
      <c r="AJ74" s="1007"/>
      <c r="AK74" s="1007" t="s">
        <v>487</v>
      </c>
      <c r="AL74" s="1007"/>
      <c r="AM74" s="1007"/>
      <c r="AN74" s="1007"/>
      <c r="AO74" s="1007"/>
      <c r="AP74" s="1007" t="s">
        <v>487</v>
      </c>
      <c r="AQ74" s="1007"/>
      <c r="AR74" s="1007"/>
      <c r="AS74" s="1007"/>
      <c r="AT74" s="1007"/>
      <c r="AU74" s="1007" t="s">
        <v>487</v>
      </c>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t="s">
        <v>554</v>
      </c>
      <c r="C75" s="1011"/>
      <c r="D75" s="1011"/>
      <c r="E75" s="1011"/>
      <c r="F75" s="1011"/>
      <c r="G75" s="1011"/>
      <c r="H75" s="1011"/>
      <c r="I75" s="1011"/>
      <c r="J75" s="1011"/>
      <c r="K75" s="1011"/>
      <c r="L75" s="1011"/>
      <c r="M75" s="1011"/>
      <c r="N75" s="1011"/>
      <c r="O75" s="1011"/>
      <c r="P75" s="1012"/>
      <c r="Q75" s="1014">
        <v>297869</v>
      </c>
      <c r="R75" s="1015"/>
      <c r="S75" s="1015"/>
      <c r="T75" s="1015"/>
      <c r="U75" s="1016"/>
      <c r="V75" s="1017">
        <v>293113</v>
      </c>
      <c r="W75" s="1015"/>
      <c r="X75" s="1015"/>
      <c r="Y75" s="1015"/>
      <c r="Z75" s="1016"/>
      <c r="AA75" s="1017">
        <v>4756</v>
      </c>
      <c r="AB75" s="1015"/>
      <c r="AC75" s="1015"/>
      <c r="AD75" s="1015"/>
      <c r="AE75" s="1016"/>
      <c r="AF75" s="1017">
        <v>4756</v>
      </c>
      <c r="AG75" s="1015"/>
      <c r="AH75" s="1015"/>
      <c r="AI75" s="1015"/>
      <c r="AJ75" s="1016"/>
      <c r="AK75" s="1017">
        <v>1710</v>
      </c>
      <c r="AL75" s="1015"/>
      <c r="AM75" s="1015"/>
      <c r="AN75" s="1015"/>
      <c r="AO75" s="1016"/>
      <c r="AP75" s="1017" t="s">
        <v>487</v>
      </c>
      <c r="AQ75" s="1015"/>
      <c r="AR75" s="1015"/>
      <c r="AS75" s="1015"/>
      <c r="AT75" s="1016"/>
      <c r="AU75" s="1017" t="s">
        <v>487</v>
      </c>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t="s">
        <v>555</v>
      </c>
      <c r="C76" s="1011"/>
      <c r="D76" s="1011"/>
      <c r="E76" s="1011"/>
      <c r="F76" s="1011"/>
      <c r="G76" s="1011"/>
      <c r="H76" s="1011"/>
      <c r="I76" s="1011"/>
      <c r="J76" s="1011"/>
      <c r="K76" s="1011"/>
      <c r="L76" s="1011"/>
      <c r="M76" s="1011"/>
      <c r="N76" s="1011"/>
      <c r="O76" s="1011"/>
      <c r="P76" s="1012"/>
      <c r="Q76" s="1014">
        <v>1174</v>
      </c>
      <c r="R76" s="1015"/>
      <c r="S76" s="1015"/>
      <c r="T76" s="1015"/>
      <c r="U76" s="1016"/>
      <c r="V76" s="1017">
        <v>973</v>
      </c>
      <c r="W76" s="1015"/>
      <c r="X76" s="1015"/>
      <c r="Y76" s="1015"/>
      <c r="Z76" s="1016"/>
      <c r="AA76" s="1017">
        <v>201</v>
      </c>
      <c r="AB76" s="1015"/>
      <c r="AC76" s="1015"/>
      <c r="AD76" s="1015"/>
      <c r="AE76" s="1016"/>
      <c r="AF76" s="1017">
        <v>201</v>
      </c>
      <c r="AG76" s="1015"/>
      <c r="AH76" s="1015"/>
      <c r="AI76" s="1015"/>
      <c r="AJ76" s="1016"/>
      <c r="AK76" s="1017" t="s">
        <v>487</v>
      </c>
      <c r="AL76" s="1015"/>
      <c r="AM76" s="1015"/>
      <c r="AN76" s="1015"/>
      <c r="AO76" s="1016"/>
      <c r="AP76" s="1017">
        <v>1672</v>
      </c>
      <c r="AQ76" s="1015"/>
      <c r="AR76" s="1015"/>
      <c r="AS76" s="1015"/>
      <c r="AT76" s="1016"/>
      <c r="AU76" s="1017">
        <v>25</v>
      </c>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t="s">
        <v>556</v>
      </c>
      <c r="C77" s="1011"/>
      <c r="D77" s="1011"/>
      <c r="E77" s="1011"/>
      <c r="F77" s="1011"/>
      <c r="G77" s="1011"/>
      <c r="H77" s="1011"/>
      <c r="I77" s="1011"/>
      <c r="J77" s="1011"/>
      <c r="K77" s="1011"/>
      <c r="L77" s="1011"/>
      <c r="M77" s="1011"/>
      <c r="N77" s="1011"/>
      <c r="O77" s="1011"/>
      <c r="P77" s="1012"/>
      <c r="Q77" s="1014">
        <v>476</v>
      </c>
      <c r="R77" s="1015"/>
      <c r="S77" s="1015"/>
      <c r="T77" s="1015"/>
      <c r="U77" s="1016"/>
      <c r="V77" s="1017">
        <v>472</v>
      </c>
      <c r="W77" s="1015"/>
      <c r="X77" s="1015"/>
      <c r="Y77" s="1015"/>
      <c r="Z77" s="1016"/>
      <c r="AA77" s="1017">
        <v>4</v>
      </c>
      <c r="AB77" s="1015"/>
      <c r="AC77" s="1015"/>
      <c r="AD77" s="1015"/>
      <c r="AE77" s="1016"/>
      <c r="AF77" s="1017">
        <v>4</v>
      </c>
      <c r="AG77" s="1015"/>
      <c r="AH77" s="1015"/>
      <c r="AI77" s="1015"/>
      <c r="AJ77" s="1016"/>
      <c r="AK77" s="1017">
        <v>6</v>
      </c>
      <c r="AL77" s="1015"/>
      <c r="AM77" s="1015"/>
      <c r="AN77" s="1015"/>
      <c r="AO77" s="1016"/>
      <c r="AP77" s="1017">
        <v>142</v>
      </c>
      <c r="AQ77" s="1015"/>
      <c r="AR77" s="1015"/>
      <c r="AS77" s="1015"/>
      <c r="AT77" s="1016"/>
      <c r="AU77" s="1017" t="s">
        <v>487</v>
      </c>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t="s">
        <v>557</v>
      </c>
      <c r="C78" s="1011"/>
      <c r="D78" s="1011"/>
      <c r="E78" s="1011"/>
      <c r="F78" s="1011"/>
      <c r="G78" s="1011"/>
      <c r="H78" s="1011"/>
      <c r="I78" s="1011"/>
      <c r="J78" s="1011"/>
      <c r="K78" s="1011"/>
      <c r="L78" s="1011"/>
      <c r="M78" s="1011"/>
      <c r="N78" s="1011"/>
      <c r="O78" s="1011"/>
      <c r="P78" s="1012"/>
      <c r="Q78" s="1013">
        <v>93</v>
      </c>
      <c r="R78" s="1007"/>
      <c r="S78" s="1007"/>
      <c r="T78" s="1007"/>
      <c r="U78" s="1007"/>
      <c r="V78" s="1007">
        <v>82</v>
      </c>
      <c r="W78" s="1007"/>
      <c r="X78" s="1007"/>
      <c r="Y78" s="1007"/>
      <c r="Z78" s="1007"/>
      <c r="AA78" s="1007">
        <v>11</v>
      </c>
      <c r="AB78" s="1007"/>
      <c r="AC78" s="1007"/>
      <c r="AD78" s="1007"/>
      <c r="AE78" s="1007"/>
      <c r="AF78" s="1007">
        <v>11</v>
      </c>
      <c r="AG78" s="1007"/>
      <c r="AH78" s="1007"/>
      <c r="AI78" s="1007"/>
      <c r="AJ78" s="1007"/>
      <c r="AK78" s="1007" t="s">
        <v>487</v>
      </c>
      <c r="AL78" s="1007"/>
      <c r="AM78" s="1007"/>
      <c r="AN78" s="1007"/>
      <c r="AO78" s="1007"/>
      <c r="AP78" s="1007" t="s">
        <v>487</v>
      </c>
      <c r="AQ78" s="1007"/>
      <c r="AR78" s="1007"/>
      <c r="AS78" s="1007"/>
      <c r="AT78" s="1007"/>
      <c r="AU78" s="1007" t="s">
        <v>487</v>
      </c>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378</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6101</v>
      </c>
      <c r="AG88" s="995"/>
      <c r="AH88" s="995"/>
      <c r="AI88" s="995"/>
      <c r="AJ88" s="995"/>
      <c r="AK88" s="999"/>
      <c r="AL88" s="999"/>
      <c r="AM88" s="999"/>
      <c r="AN88" s="999"/>
      <c r="AO88" s="999"/>
      <c r="AP88" s="995">
        <v>1814</v>
      </c>
      <c r="AQ88" s="995"/>
      <c r="AR88" s="995"/>
      <c r="AS88" s="995"/>
      <c r="AT88" s="995"/>
      <c r="AU88" s="995">
        <v>25</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38</v>
      </c>
      <c r="CS102" s="989"/>
      <c r="CT102" s="989"/>
      <c r="CU102" s="989"/>
      <c r="CV102" s="990"/>
      <c r="CW102" s="988">
        <v>75</v>
      </c>
      <c r="CX102" s="989"/>
      <c r="CY102" s="989"/>
      <c r="CZ102" s="989"/>
      <c r="DA102" s="990"/>
      <c r="DB102" s="988" t="s">
        <v>487</v>
      </c>
      <c r="DC102" s="989"/>
      <c r="DD102" s="989"/>
      <c r="DE102" s="989"/>
      <c r="DF102" s="990"/>
      <c r="DG102" s="988" t="s">
        <v>487</v>
      </c>
      <c r="DH102" s="989"/>
      <c r="DI102" s="989"/>
      <c r="DJ102" s="989"/>
      <c r="DK102" s="990"/>
      <c r="DL102" s="988" t="s">
        <v>487</v>
      </c>
      <c r="DM102" s="989"/>
      <c r="DN102" s="989"/>
      <c r="DO102" s="989"/>
      <c r="DP102" s="990"/>
      <c r="DQ102" s="988" t="s">
        <v>487</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295</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295</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295</v>
      </c>
      <c r="DR109" s="932"/>
      <c r="DS109" s="932"/>
      <c r="DT109" s="932"/>
      <c r="DU109" s="933"/>
      <c r="DV109" s="934" t="s">
        <v>412</v>
      </c>
      <c r="DW109" s="932"/>
      <c r="DX109" s="932"/>
      <c r="DY109" s="932"/>
      <c r="DZ109" s="965"/>
    </row>
    <row r="110" spans="1:131" s="212"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98727</v>
      </c>
      <c r="AB110" s="925"/>
      <c r="AC110" s="925"/>
      <c r="AD110" s="925"/>
      <c r="AE110" s="926"/>
      <c r="AF110" s="927">
        <v>92664</v>
      </c>
      <c r="AG110" s="925"/>
      <c r="AH110" s="925"/>
      <c r="AI110" s="925"/>
      <c r="AJ110" s="926"/>
      <c r="AK110" s="927">
        <v>104288</v>
      </c>
      <c r="AL110" s="925"/>
      <c r="AM110" s="925"/>
      <c r="AN110" s="925"/>
      <c r="AO110" s="926"/>
      <c r="AP110" s="928">
        <v>22.6</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1113288</v>
      </c>
      <c r="BR110" s="878"/>
      <c r="BS110" s="878"/>
      <c r="BT110" s="878"/>
      <c r="BU110" s="878"/>
      <c r="BV110" s="878">
        <v>1204099</v>
      </c>
      <c r="BW110" s="878"/>
      <c r="BX110" s="878"/>
      <c r="BY110" s="878"/>
      <c r="BZ110" s="878"/>
      <c r="CA110" s="878">
        <v>1404025</v>
      </c>
      <c r="CB110" s="878"/>
      <c r="CC110" s="878"/>
      <c r="CD110" s="878"/>
      <c r="CE110" s="878"/>
      <c r="CF110" s="902">
        <v>304.89999999999998</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2"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55200</v>
      </c>
      <c r="BR112" s="853"/>
      <c r="BS112" s="853"/>
      <c r="BT112" s="853"/>
      <c r="BU112" s="853"/>
      <c r="BV112" s="853">
        <v>56559</v>
      </c>
      <c r="BW112" s="853"/>
      <c r="BX112" s="853"/>
      <c r="BY112" s="853"/>
      <c r="BZ112" s="853"/>
      <c r="CA112" s="853">
        <v>85761</v>
      </c>
      <c r="CB112" s="853"/>
      <c r="CC112" s="853"/>
      <c r="CD112" s="853"/>
      <c r="CE112" s="853"/>
      <c r="CF112" s="911">
        <v>18.600000000000001</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t="s">
        <v>122</v>
      </c>
      <c r="AB113" s="955"/>
      <c r="AC113" s="955"/>
      <c r="AD113" s="955"/>
      <c r="AE113" s="956"/>
      <c r="AF113" s="957">
        <v>6203</v>
      </c>
      <c r="AG113" s="955"/>
      <c r="AH113" s="955"/>
      <c r="AI113" s="955"/>
      <c r="AJ113" s="956"/>
      <c r="AK113" s="957">
        <v>7760</v>
      </c>
      <c r="AL113" s="955"/>
      <c r="AM113" s="955"/>
      <c r="AN113" s="955"/>
      <c r="AO113" s="956"/>
      <c r="AP113" s="958">
        <v>1.7</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25470</v>
      </c>
      <c r="BR113" s="853"/>
      <c r="BS113" s="853"/>
      <c r="BT113" s="853"/>
      <c r="BU113" s="853"/>
      <c r="BV113" s="853">
        <v>27216</v>
      </c>
      <c r="BW113" s="853"/>
      <c r="BX113" s="853"/>
      <c r="BY113" s="853"/>
      <c r="BZ113" s="853"/>
      <c r="CA113" s="853">
        <v>25075</v>
      </c>
      <c r="CB113" s="853"/>
      <c r="CC113" s="853"/>
      <c r="CD113" s="853"/>
      <c r="CE113" s="853"/>
      <c r="CF113" s="911">
        <v>5.4</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3073</v>
      </c>
      <c r="AB114" s="816"/>
      <c r="AC114" s="816"/>
      <c r="AD114" s="816"/>
      <c r="AE114" s="817"/>
      <c r="AF114" s="818">
        <v>4990</v>
      </c>
      <c r="AG114" s="816"/>
      <c r="AH114" s="816"/>
      <c r="AI114" s="816"/>
      <c r="AJ114" s="817"/>
      <c r="AK114" s="818">
        <v>5070</v>
      </c>
      <c r="AL114" s="816"/>
      <c r="AM114" s="816"/>
      <c r="AN114" s="816"/>
      <c r="AO114" s="817"/>
      <c r="AP114" s="860">
        <v>1.1000000000000001</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28291</v>
      </c>
      <c r="BR114" s="853"/>
      <c r="BS114" s="853"/>
      <c r="BT114" s="853"/>
      <c r="BU114" s="853"/>
      <c r="BV114" s="853">
        <v>35647</v>
      </c>
      <c r="BW114" s="853"/>
      <c r="BX114" s="853"/>
      <c r="BY114" s="853"/>
      <c r="BZ114" s="853"/>
      <c r="CA114" s="853">
        <v>59333</v>
      </c>
      <c r="CB114" s="853"/>
      <c r="CC114" s="853"/>
      <c r="CD114" s="853"/>
      <c r="CE114" s="853"/>
      <c r="CF114" s="911">
        <v>12.9</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2"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101800</v>
      </c>
      <c r="AB117" s="939"/>
      <c r="AC117" s="939"/>
      <c r="AD117" s="939"/>
      <c r="AE117" s="940"/>
      <c r="AF117" s="941">
        <v>103857</v>
      </c>
      <c r="AG117" s="939"/>
      <c r="AH117" s="939"/>
      <c r="AI117" s="939"/>
      <c r="AJ117" s="940"/>
      <c r="AK117" s="941">
        <v>117118</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295</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178</v>
      </c>
      <c r="BA119" s="233"/>
      <c r="BB119" s="233"/>
      <c r="BC119" s="233"/>
      <c r="BD119" s="233"/>
      <c r="BE119" s="233"/>
      <c r="BF119" s="233"/>
      <c r="BG119" s="233"/>
      <c r="BH119" s="233"/>
      <c r="BI119" s="233"/>
      <c r="BJ119" s="233"/>
      <c r="BK119" s="233"/>
      <c r="BL119" s="233"/>
      <c r="BM119" s="233"/>
      <c r="BN119" s="233"/>
      <c r="BO119" s="913" t="s">
        <v>442</v>
      </c>
      <c r="BP119" s="914"/>
      <c r="BQ119" s="915">
        <v>1222249</v>
      </c>
      <c r="BR119" s="881"/>
      <c r="BS119" s="881"/>
      <c r="BT119" s="881"/>
      <c r="BU119" s="881"/>
      <c r="BV119" s="881">
        <v>1323521</v>
      </c>
      <c r="BW119" s="881"/>
      <c r="BX119" s="881"/>
      <c r="BY119" s="881"/>
      <c r="BZ119" s="881"/>
      <c r="CA119" s="881">
        <v>1574194</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659022</v>
      </c>
      <c r="BR120" s="878"/>
      <c r="BS120" s="878"/>
      <c r="BT120" s="878"/>
      <c r="BU120" s="878"/>
      <c r="BV120" s="878">
        <v>614702</v>
      </c>
      <c r="BW120" s="878"/>
      <c r="BX120" s="878"/>
      <c r="BY120" s="878"/>
      <c r="BZ120" s="878"/>
      <c r="CA120" s="878">
        <v>597907</v>
      </c>
      <c r="CB120" s="878"/>
      <c r="CC120" s="878"/>
      <c r="CD120" s="878"/>
      <c r="CE120" s="878"/>
      <c r="CF120" s="902">
        <v>129.9</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51800</v>
      </c>
      <c r="DH120" s="878"/>
      <c r="DI120" s="878"/>
      <c r="DJ120" s="878"/>
      <c r="DK120" s="878"/>
      <c r="DL120" s="878">
        <v>53479</v>
      </c>
      <c r="DM120" s="878"/>
      <c r="DN120" s="878"/>
      <c r="DO120" s="878"/>
      <c r="DP120" s="878"/>
      <c r="DQ120" s="878">
        <v>78446</v>
      </c>
      <c r="DR120" s="878"/>
      <c r="DS120" s="878"/>
      <c r="DT120" s="878"/>
      <c r="DU120" s="878"/>
      <c r="DV120" s="879">
        <v>17</v>
      </c>
      <c r="DW120" s="879"/>
      <c r="DX120" s="879"/>
      <c r="DY120" s="879"/>
      <c r="DZ120" s="880"/>
    </row>
    <row r="121" spans="1:130" s="212"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16400</v>
      </c>
      <c r="BR121" s="853"/>
      <c r="BS121" s="853"/>
      <c r="BT121" s="853"/>
      <c r="BU121" s="853"/>
      <c r="BV121" s="853">
        <v>16400</v>
      </c>
      <c r="BW121" s="853"/>
      <c r="BX121" s="853"/>
      <c r="BY121" s="853"/>
      <c r="BZ121" s="853"/>
      <c r="CA121" s="853">
        <v>16400</v>
      </c>
      <c r="CB121" s="853"/>
      <c r="CC121" s="853"/>
      <c r="CD121" s="853"/>
      <c r="CE121" s="853"/>
      <c r="CF121" s="911">
        <v>3.6</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3400</v>
      </c>
      <c r="DH121" s="853"/>
      <c r="DI121" s="853"/>
      <c r="DJ121" s="853"/>
      <c r="DK121" s="853"/>
      <c r="DL121" s="853">
        <v>3080</v>
      </c>
      <c r="DM121" s="853"/>
      <c r="DN121" s="853"/>
      <c r="DO121" s="853"/>
      <c r="DP121" s="853"/>
      <c r="DQ121" s="853">
        <v>7315</v>
      </c>
      <c r="DR121" s="853"/>
      <c r="DS121" s="853"/>
      <c r="DT121" s="853"/>
      <c r="DU121" s="853"/>
      <c r="DV121" s="830">
        <v>1.6</v>
      </c>
      <c r="DW121" s="830"/>
      <c r="DX121" s="830"/>
      <c r="DY121" s="830"/>
      <c r="DZ121" s="831"/>
    </row>
    <row r="122" spans="1:130" s="212"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877791</v>
      </c>
      <c r="BR122" s="881"/>
      <c r="BS122" s="881"/>
      <c r="BT122" s="881"/>
      <c r="BU122" s="881"/>
      <c r="BV122" s="881">
        <v>946825</v>
      </c>
      <c r="BW122" s="881"/>
      <c r="BX122" s="881"/>
      <c r="BY122" s="881"/>
      <c r="BZ122" s="881"/>
      <c r="CA122" s="881">
        <v>1102480</v>
      </c>
      <c r="CB122" s="881"/>
      <c r="CC122" s="881"/>
      <c r="CD122" s="881"/>
      <c r="CE122" s="881"/>
      <c r="CF122" s="882">
        <v>239.4</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178</v>
      </c>
      <c r="BA123" s="233"/>
      <c r="BB123" s="233"/>
      <c r="BC123" s="233"/>
      <c r="BD123" s="233"/>
      <c r="BE123" s="233"/>
      <c r="BF123" s="233"/>
      <c r="BG123" s="233"/>
      <c r="BH123" s="233"/>
      <c r="BI123" s="233"/>
      <c r="BJ123" s="233"/>
      <c r="BK123" s="233"/>
      <c r="BL123" s="233"/>
      <c r="BM123" s="233"/>
      <c r="BN123" s="233"/>
      <c r="BO123" s="913" t="s">
        <v>450</v>
      </c>
      <c r="BP123" s="914"/>
      <c r="BQ123" s="868">
        <v>1553213</v>
      </c>
      <c r="BR123" s="869"/>
      <c r="BS123" s="869"/>
      <c r="BT123" s="869"/>
      <c r="BU123" s="869"/>
      <c r="BV123" s="869">
        <v>1577927</v>
      </c>
      <c r="BW123" s="869"/>
      <c r="BX123" s="869"/>
      <c r="BY123" s="869"/>
      <c r="BZ123" s="869"/>
      <c r="CA123" s="869">
        <v>1716787</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2"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14"/>
      <c r="AV127" s="214"/>
      <c r="AW127" s="214"/>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14"/>
      <c r="AV128" s="214"/>
      <c r="AW128" s="214"/>
      <c r="AX128" s="843" t="s">
        <v>464</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546954</v>
      </c>
      <c r="AB129" s="816"/>
      <c r="AC129" s="816"/>
      <c r="AD129" s="816"/>
      <c r="AE129" s="817"/>
      <c r="AF129" s="818">
        <v>565291</v>
      </c>
      <c r="AG129" s="816"/>
      <c r="AH129" s="816"/>
      <c r="AI129" s="816"/>
      <c r="AJ129" s="817"/>
      <c r="AK129" s="818">
        <v>545524</v>
      </c>
      <c r="AL129" s="816"/>
      <c r="AM129" s="816"/>
      <c r="AN129" s="816"/>
      <c r="AO129" s="817"/>
      <c r="AP129" s="819"/>
      <c r="AQ129" s="820"/>
      <c r="AR129" s="820"/>
      <c r="AS129" s="820"/>
      <c r="AT129" s="821"/>
      <c r="AU129" s="215"/>
      <c r="AV129" s="215"/>
      <c r="AW129" s="215"/>
      <c r="AX129" s="787" t="s">
        <v>467</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76670</v>
      </c>
      <c r="AB130" s="816"/>
      <c r="AC130" s="816"/>
      <c r="AD130" s="816"/>
      <c r="AE130" s="817"/>
      <c r="AF130" s="818">
        <v>75545</v>
      </c>
      <c r="AG130" s="816"/>
      <c r="AH130" s="816"/>
      <c r="AI130" s="816"/>
      <c r="AJ130" s="817"/>
      <c r="AK130" s="818">
        <v>85077</v>
      </c>
      <c r="AL130" s="816"/>
      <c r="AM130" s="816"/>
      <c r="AN130" s="816"/>
      <c r="AO130" s="817"/>
      <c r="AP130" s="819"/>
      <c r="AQ130" s="820"/>
      <c r="AR130" s="820"/>
      <c r="AS130" s="820"/>
      <c r="AT130" s="821"/>
      <c r="AU130" s="215"/>
      <c r="AV130" s="215"/>
      <c r="AW130" s="215"/>
      <c r="AX130" s="787" t="s">
        <v>470</v>
      </c>
      <c r="AY130" s="788"/>
      <c r="AZ130" s="788"/>
      <c r="BA130" s="788"/>
      <c r="BB130" s="788"/>
      <c r="BC130" s="788"/>
      <c r="BD130" s="788"/>
      <c r="BE130" s="789"/>
      <c r="BF130" s="790">
        <v>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470284</v>
      </c>
      <c r="AB131" s="800"/>
      <c r="AC131" s="800"/>
      <c r="AD131" s="800"/>
      <c r="AE131" s="801"/>
      <c r="AF131" s="802">
        <v>489746</v>
      </c>
      <c r="AG131" s="800"/>
      <c r="AH131" s="800"/>
      <c r="AI131" s="800"/>
      <c r="AJ131" s="801"/>
      <c r="AK131" s="802">
        <v>460447</v>
      </c>
      <c r="AL131" s="800"/>
      <c r="AM131" s="800"/>
      <c r="AN131" s="800"/>
      <c r="AO131" s="801"/>
      <c r="AP131" s="803"/>
      <c r="AQ131" s="804"/>
      <c r="AR131" s="804"/>
      <c r="AS131" s="804"/>
      <c r="AT131" s="805"/>
      <c r="AU131" s="215"/>
      <c r="AV131" s="215"/>
      <c r="AW131" s="215"/>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5.3435796240000002</v>
      </c>
      <c r="AB132" s="781"/>
      <c r="AC132" s="781"/>
      <c r="AD132" s="781"/>
      <c r="AE132" s="782"/>
      <c r="AF132" s="783">
        <v>5.780955842</v>
      </c>
      <c r="AG132" s="781"/>
      <c r="AH132" s="781"/>
      <c r="AI132" s="781"/>
      <c r="AJ132" s="782"/>
      <c r="AK132" s="783">
        <v>6.9586727679999996</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5.3</v>
      </c>
      <c r="AB133" s="760"/>
      <c r="AC133" s="760"/>
      <c r="AD133" s="760"/>
      <c r="AE133" s="761"/>
      <c r="AF133" s="759">
        <v>5.3</v>
      </c>
      <c r="AG133" s="760"/>
      <c r="AH133" s="760"/>
      <c r="AI133" s="760"/>
      <c r="AJ133" s="761"/>
      <c r="AK133" s="759">
        <v>6</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l4duhLvG8yGolkt0EYs4Sy9AHQ/C+8DepWeqsAjkYSuWoPxHgW0ABjbm0GsGXNtJMc/tfUk/Cpf9CDzvFGwNw==" saltValue="IhW5kMoch7FYO0d7TNLir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0QeYviFHZ1C6EYpbWh56HIWXrvMnp+WWqFM2LmRibuSBDyVwkqvZ1H98RoAim5c0SECA+E2e6iXUm+m5F+o6w==" saltValue="ktb1DJlsR1aX0ZlQ1e0Ir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7" zoomScale="55" zoomScaleNormal="5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CXLAcxY2iS/oam9qAhl8jOtnvQBJMCyyTvM9wCVFQe9CJWiAWA4CXaALB1f4cBydgSRYzS/lTHLL/g+rNi8kA==" saltValue="1gKlcw2wrtdO7JQ4dqjx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4" t="s">
        <v>479</v>
      </c>
      <c r="AP7" s="253"/>
      <c r="AQ7" s="254" t="s">
        <v>480</v>
      </c>
      <c r="AR7" s="255"/>
    </row>
    <row r="8" spans="1:46" ht="13.2" x14ac:dyDescent="0.2">
      <c r="A8" s="247"/>
      <c r="AK8" s="256"/>
      <c r="AL8" s="257"/>
      <c r="AM8" s="257"/>
      <c r="AN8" s="258"/>
      <c r="AO8" s="1155"/>
      <c r="AP8" s="259" t="s">
        <v>481</v>
      </c>
      <c r="AQ8" s="260" t="s">
        <v>482</v>
      </c>
      <c r="AR8" s="261" t="s">
        <v>483</v>
      </c>
    </row>
    <row r="9" spans="1:46" ht="13.2" x14ac:dyDescent="0.2">
      <c r="A9" s="247"/>
      <c r="AK9" s="1166" t="s">
        <v>484</v>
      </c>
      <c r="AL9" s="1167"/>
      <c r="AM9" s="1167"/>
      <c r="AN9" s="1168"/>
      <c r="AO9" s="262">
        <v>299689</v>
      </c>
      <c r="AP9" s="262">
        <v>960542</v>
      </c>
      <c r="AQ9" s="263">
        <v>263788</v>
      </c>
      <c r="AR9" s="264">
        <v>264.10000000000002</v>
      </c>
    </row>
    <row r="10" spans="1:46" ht="13.5" customHeight="1" x14ac:dyDescent="0.2">
      <c r="A10" s="247"/>
      <c r="AK10" s="1166" t="s">
        <v>485</v>
      </c>
      <c r="AL10" s="1167"/>
      <c r="AM10" s="1167"/>
      <c r="AN10" s="1168"/>
      <c r="AO10" s="265">
        <v>11709</v>
      </c>
      <c r="AP10" s="265">
        <v>37529</v>
      </c>
      <c r="AQ10" s="266">
        <v>39680</v>
      </c>
      <c r="AR10" s="267">
        <v>-5.4</v>
      </c>
    </row>
    <row r="11" spans="1:46" ht="13.5" customHeight="1" x14ac:dyDescent="0.2">
      <c r="A11" s="247"/>
      <c r="AK11" s="1166" t="s">
        <v>486</v>
      </c>
      <c r="AL11" s="1167"/>
      <c r="AM11" s="1167"/>
      <c r="AN11" s="1168"/>
      <c r="AO11" s="265" t="s">
        <v>487</v>
      </c>
      <c r="AP11" s="265" t="s">
        <v>487</v>
      </c>
      <c r="AQ11" s="266">
        <v>4557</v>
      </c>
      <c r="AR11" s="267" t="s">
        <v>487</v>
      </c>
    </row>
    <row r="12" spans="1:46" ht="13.5" customHeight="1" x14ac:dyDescent="0.2">
      <c r="A12" s="247"/>
      <c r="AK12" s="1166" t="s">
        <v>488</v>
      </c>
      <c r="AL12" s="1167"/>
      <c r="AM12" s="1167"/>
      <c r="AN12" s="1168"/>
      <c r="AO12" s="265" t="s">
        <v>487</v>
      </c>
      <c r="AP12" s="265" t="s">
        <v>487</v>
      </c>
      <c r="AQ12" s="266" t="s">
        <v>487</v>
      </c>
      <c r="AR12" s="267" t="s">
        <v>487</v>
      </c>
    </row>
    <row r="13" spans="1:46" ht="13.5" customHeight="1" x14ac:dyDescent="0.2">
      <c r="A13" s="247"/>
      <c r="AK13" s="1166" t="s">
        <v>489</v>
      </c>
      <c r="AL13" s="1167"/>
      <c r="AM13" s="1167"/>
      <c r="AN13" s="1168"/>
      <c r="AO13" s="265" t="s">
        <v>487</v>
      </c>
      <c r="AP13" s="265" t="s">
        <v>487</v>
      </c>
      <c r="AQ13" s="266">
        <v>12917</v>
      </c>
      <c r="AR13" s="267" t="s">
        <v>487</v>
      </c>
    </row>
    <row r="14" spans="1:46" ht="13.5" customHeight="1" x14ac:dyDescent="0.2">
      <c r="A14" s="247"/>
      <c r="AK14" s="1166" t="s">
        <v>490</v>
      </c>
      <c r="AL14" s="1167"/>
      <c r="AM14" s="1167"/>
      <c r="AN14" s="1168"/>
      <c r="AO14" s="265" t="s">
        <v>487</v>
      </c>
      <c r="AP14" s="265" t="s">
        <v>487</v>
      </c>
      <c r="AQ14" s="266">
        <v>4746</v>
      </c>
      <c r="AR14" s="267" t="s">
        <v>487</v>
      </c>
    </row>
    <row r="15" spans="1:46" ht="13.5" customHeight="1" x14ac:dyDescent="0.2">
      <c r="A15" s="247"/>
      <c r="AK15" s="1169" t="s">
        <v>491</v>
      </c>
      <c r="AL15" s="1170"/>
      <c r="AM15" s="1170"/>
      <c r="AN15" s="1171"/>
      <c r="AO15" s="265">
        <v>-27231</v>
      </c>
      <c r="AP15" s="265">
        <v>-87279</v>
      </c>
      <c r="AQ15" s="266">
        <v>-12765</v>
      </c>
      <c r="AR15" s="267">
        <v>583.70000000000005</v>
      </c>
    </row>
    <row r="16" spans="1:46" ht="13.2" x14ac:dyDescent="0.2">
      <c r="A16" s="247"/>
      <c r="AK16" s="1169" t="s">
        <v>178</v>
      </c>
      <c r="AL16" s="1170"/>
      <c r="AM16" s="1170"/>
      <c r="AN16" s="1171"/>
      <c r="AO16" s="265">
        <v>284167</v>
      </c>
      <c r="AP16" s="265">
        <v>910792</v>
      </c>
      <c r="AQ16" s="266">
        <v>312922</v>
      </c>
      <c r="AR16" s="267">
        <v>191.1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2" t="s">
        <v>496</v>
      </c>
      <c r="AL21" s="1173"/>
      <c r="AM21" s="1173"/>
      <c r="AN21" s="1174"/>
      <c r="AO21" s="277">
        <v>80.13</v>
      </c>
      <c r="AP21" s="278">
        <v>24.75</v>
      </c>
      <c r="AQ21" s="279">
        <v>55.38</v>
      </c>
      <c r="AS21" s="280"/>
      <c r="AT21" s="276"/>
    </row>
    <row r="22" spans="1:46" s="248" customFormat="1" ht="13.2" x14ac:dyDescent="0.2">
      <c r="A22" s="276"/>
      <c r="AK22" s="1172" t="s">
        <v>497</v>
      </c>
      <c r="AL22" s="1173"/>
      <c r="AM22" s="1173"/>
      <c r="AN22" s="1174"/>
      <c r="AO22" s="281">
        <v>84.9</v>
      </c>
      <c r="AP22" s="282">
        <v>95.6</v>
      </c>
      <c r="AQ22" s="283">
        <v>-10.7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4" t="s">
        <v>479</v>
      </c>
      <c r="AP30" s="253"/>
      <c r="AQ30" s="254" t="s">
        <v>480</v>
      </c>
      <c r="AR30" s="255"/>
    </row>
    <row r="31" spans="1:46" ht="13.2" x14ac:dyDescent="0.2">
      <c r="A31" s="247"/>
      <c r="AK31" s="256"/>
      <c r="AL31" s="257"/>
      <c r="AM31" s="257"/>
      <c r="AN31" s="258"/>
      <c r="AO31" s="1155"/>
      <c r="AP31" s="259" t="s">
        <v>481</v>
      </c>
      <c r="AQ31" s="260" t="s">
        <v>482</v>
      </c>
      <c r="AR31" s="261" t="s">
        <v>483</v>
      </c>
    </row>
    <row r="32" spans="1:46" ht="27" customHeight="1" x14ac:dyDescent="0.2">
      <c r="A32" s="247"/>
      <c r="AK32" s="1156" t="s">
        <v>501</v>
      </c>
      <c r="AL32" s="1157"/>
      <c r="AM32" s="1157"/>
      <c r="AN32" s="1158"/>
      <c r="AO32" s="291">
        <v>104288</v>
      </c>
      <c r="AP32" s="291">
        <v>334256</v>
      </c>
      <c r="AQ32" s="292">
        <v>170896</v>
      </c>
      <c r="AR32" s="293">
        <v>95.6</v>
      </c>
    </row>
    <row r="33" spans="1:46" ht="13.5" customHeight="1" x14ac:dyDescent="0.2">
      <c r="A33" s="247"/>
      <c r="AK33" s="1156" t="s">
        <v>502</v>
      </c>
      <c r="AL33" s="1157"/>
      <c r="AM33" s="1157"/>
      <c r="AN33" s="1158"/>
      <c r="AO33" s="291" t="s">
        <v>487</v>
      </c>
      <c r="AP33" s="291" t="s">
        <v>487</v>
      </c>
      <c r="AQ33" s="292" t="s">
        <v>487</v>
      </c>
      <c r="AR33" s="293" t="s">
        <v>487</v>
      </c>
    </row>
    <row r="34" spans="1:46" ht="27" customHeight="1" x14ac:dyDescent="0.2">
      <c r="A34" s="247"/>
      <c r="AK34" s="1156" t="s">
        <v>503</v>
      </c>
      <c r="AL34" s="1157"/>
      <c r="AM34" s="1157"/>
      <c r="AN34" s="1158"/>
      <c r="AO34" s="291" t="s">
        <v>487</v>
      </c>
      <c r="AP34" s="291" t="s">
        <v>487</v>
      </c>
      <c r="AQ34" s="292">
        <v>5</v>
      </c>
      <c r="AR34" s="293" t="s">
        <v>487</v>
      </c>
    </row>
    <row r="35" spans="1:46" ht="27" customHeight="1" x14ac:dyDescent="0.2">
      <c r="A35" s="247"/>
      <c r="AK35" s="1156" t="s">
        <v>504</v>
      </c>
      <c r="AL35" s="1157"/>
      <c r="AM35" s="1157"/>
      <c r="AN35" s="1158"/>
      <c r="AO35" s="291">
        <v>7760</v>
      </c>
      <c r="AP35" s="291">
        <v>24872</v>
      </c>
      <c r="AQ35" s="292">
        <v>33138</v>
      </c>
      <c r="AR35" s="293">
        <v>-24.9</v>
      </c>
    </row>
    <row r="36" spans="1:46" ht="27" customHeight="1" x14ac:dyDescent="0.2">
      <c r="A36" s="247"/>
      <c r="AK36" s="1156" t="s">
        <v>505</v>
      </c>
      <c r="AL36" s="1157"/>
      <c r="AM36" s="1157"/>
      <c r="AN36" s="1158"/>
      <c r="AO36" s="291">
        <v>5070</v>
      </c>
      <c r="AP36" s="291">
        <v>16250</v>
      </c>
      <c r="AQ36" s="292">
        <v>2943</v>
      </c>
      <c r="AR36" s="293">
        <v>452.2</v>
      </c>
    </row>
    <row r="37" spans="1:46" ht="13.5" customHeight="1" x14ac:dyDescent="0.2">
      <c r="A37" s="247"/>
      <c r="AK37" s="1156" t="s">
        <v>506</v>
      </c>
      <c r="AL37" s="1157"/>
      <c r="AM37" s="1157"/>
      <c r="AN37" s="1158"/>
      <c r="AO37" s="291" t="s">
        <v>487</v>
      </c>
      <c r="AP37" s="291" t="s">
        <v>487</v>
      </c>
      <c r="AQ37" s="292">
        <v>1487</v>
      </c>
      <c r="AR37" s="293" t="s">
        <v>487</v>
      </c>
    </row>
    <row r="38" spans="1:46" ht="27" customHeight="1" x14ac:dyDescent="0.2">
      <c r="A38" s="247"/>
      <c r="AK38" s="1159" t="s">
        <v>507</v>
      </c>
      <c r="AL38" s="1160"/>
      <c r="AM38" s="1160"/>
      <c r="AN38" s="1161"/>
      <c r="AO38" s="294" t="s">
        <v>487</v>
      </c>
      <c r="AP38" s="294" t="s">
        <v>487</v>
      </c>
      <c r="AQ38" s="295">
        <v>60</v>
      </c>
      <c r="AR38" s="283" t="s">
        <v>487</v>
      </c>
      <c r="AS38" s="290"/>
    </row>
    <row r="39" spans="1:46" ht="13.2" x14ac:dyDescent="0.2">
      <c r="A39" s="247"/>
      <c r="AK39" s="1159" t="s">
        <v>508</v>
      </c>
      <c r="AL39" s="1160"/>
      <c r="AM39" s="1160"/>
      <c r="AN39" s="1161"/>
      <c r="AO39" s="291" t="s">
        <v>487</v>
      </c>
      <c r="AP39" s="291" t="s">
        <v>487</v>
      </c>
      <c r="AQ39" s="292">
        <v>-8408</v>
      </c>
      <c r="AR39" s="293" t="s">
        <v>487</v>
      </c>
      <c r="AS39" s="290"/>
    </row>
    <row r="40" spans="1:46" ht="27" customHeight="1" x14ac:dyDescent="0.2">
      <c r="A40" s="247"/>
      <c r="AK40" s="1156" t="s">
        <v>509</v>
      </c>
      <c r="AL40" s="1157"/>
      <c r="AM40" s="1157"/>
      <c r="AN40" s="1158"/>
      <c r="AO40" s="291">
        <v>-85077</v>
      </c>
      <c r="AP40" s="291">
        <v>-272683</v>
      </c>
      <c r="AQ40" s="292">
        <v>-141122</v>
      </c>
      <c r="AR40" s="293">
        <v>93.2</v>
      </c>
      <c r="AS40" s="290"/>
    </row>
    <row r="41" spans="1:46" ht="13.2" x14ac:dyDescent="0.2">
      <c r="A41" s="247"/>
      <c r="AK41" s="1162" t="s">
        <v>288</v>
      </c>
      <c r="AL41" s="1163"/>
      <c r="AM41" s="1163"/>
      <c r="AN41" s="1164"/>
      <c r="AO41" s="291">
        <v>32041</v>
      </c>
      <c r="AP41" s="291">
        <v>102696</v>
      </c>
      <c r="AQ41" s="292">
        <v>59000</v>
      </c>
      <c r="AR41" s="293">
        <v>74.099999999999994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9" t="s">
        <v>479</v>
      </c>
      <c r="AN49" s="1151" t="s">
        <v>512</v>
      </c>
      <c r="AO49" s="1152"/>
      <c r="AP49" s="1152"/>
      <c r="AQ49" s="1152"/>
      <c r="AR49" s="1153"/>
    </row>
    <row r="50" spans="1:44" ht="13.2" x14ac:dyDescent="0.2">
      <c r="A50" s="247"/>
      <c r="AK50" s="305"/>
      <c r="AL50" s="306"/>
      <c r="AM50" s="1150"/>
      <c r="AN50" s="307" t="s">
        <v>513</v>
      </c>
      <c r="AO50" s="308" t="s">
        <v>514</v>
      </c>
      <c r="AP50" s="309" t="s">
        <v>515</v>
      </c>
      <c r="AQ50" s="310" t="s">
        <v>516</v>
      </c>
      <c r="AR50" s="311" t="s">
        <v>517</v>
      </c>
    </row>
    <row r="51" spans="1:44" ht="13.2" x14ac:dyDescent="0.2">
      <c r="A51" s="247"/>
      <c r="AK51" s="303" t="s">
        <v>518</v>
      </c>
      <c r="AL51" s="304"/>
      <c r="AM51" s="312">
        <v>210201</v>
      </c>
      <c r="AN51" s="313">
        <v>611049</v>
      </c>
      <c r="AO51" s="314">
        <v>8.6</v>
      </c>
      <c r="AP51" s="315">
        <v>301035</v>
      </c>
      <c r="AQ51" s="316">
        <v>12.2</v>
      </c>
      <c r="AR51" s="317">
        <v>-3.6</v>
      </c>
    </row>
    <row r="52" spans="1:44" ht="13.2" x14ac:dyDescent="0.2">
      <c r="A52" s="247"/>
      <c r="AK52" s="318"/>
      <c r="AL52" s="319" t="s">
        <v>519</v>
      </c>
      <c r="AM52" s="320">
        <v>71706</v>
      </c>
      <c r="AN52" s="321">
        <v>208448</v>
      </c>
      <c r="AO52" s="322">
        <v>7.8</v>
      </c>
      <c r="AP52" s="323">
        <v>154376</v>
      </c>
      <c r="AQ52" s="324">
        <v>29.1</v>
      </c>
      <c r="AR52" s="325">
        <v>-21.3</v>
      </c>
    </row>
    <row r="53" spans="1:44" ht="13.2" x14ac:dyDescent="0.2">
      <c r="A53" s="247"/>
      <c r="AK53" s="303" t="s">
        <v>520</v>
      </c>
      <c r="AL53" s="304"/>
      <c r="AM53" s="312">
        <v>1870353</v>
      </c>
      <c r="AN53" s="313">
        <v>5533589</v>
      </c>
      <c r="AO53" s="314">
        <v>805.6</v>
      </c>
      <c r="AP53" s="315">
        <v>277467</v>
      </c>
      <c r="AQ53" s="316">
        <v>-7.8</v>
      </c>
      <c r="AR53" s="317">
        <v>813.4</v>
      </c>
    </row>
    <row r="54" spans="1:44" ht="13.2" x14ac:dyDescent="0.2">
      <c r="A54" s="247"/>
      <c r="AK54" s="318"/>
      <c r="AL54" s="319" t="s">
        <v>519</v>
      </c>
      <c r="AM54" s="320">
        <v>80103</v>
      </c>
      <c r="AN54" s="321">
        <v>236991</v>
      </c>
      <c r="AO54" s="322">
        <v>13.7</v>
      </c>
      <c r="AP54" s="323">
        <v>128378</v>
      </c>
      <c r="AQ54" s="324">
        <v>-16.8</v>
      </c>
      <c r="AR54" s="325">
        <v>30.5</v>
      </c>
    </row>
    <row r="55" spans="1:44" ht="13.2" x14ac:dyDescent="0.2">
      <c r="A55" s="247"/>
      <c r="AK55" s="303" t="s">
        <v>521</v>
      </c>
      <c r="AL55" s="304"/>
      <c r="AM55" s="312">
        <v>235762</v>
      </c>
      <c r="AN55" s="313">
        <v>716602</v>
      </c>
      <c r="AO55" s="314">
        <v>-87</v>
      </c>
      <c r="AP55" s="315">
        <v>282256</v>
      </c>
      <c r="AQ55" s="316">
        <v>1.7</v>
      </c>
      <c r="AR55" s="317">
        <v>-88.7</v>
      </c>
    </row>
    <row r="56" spans="1:44" ht="13.2" x14ac:dyDescent="0.2">
      <c r="A56" s="247"/>
      <c r="AK56" s="318"/>
      <c r="AL56" s="319" t="s">
        <v>519</v>
      </c>
      <c r="AM56" s="320">
        <v>44431</v>
      </c>
      <c r="AN56" s="321">
        <v>135049</v>
      </c>
      <c r="AO56" s="322">
        <v>-43</v>
      </c>
      <c r="AP56" s="323">
        <v>145453</v>
      </c>
      <c r="AQ56" s="324">
        <v>13.3</v>
      </c>
      <c r="AR56" s="325">
        <v>-56.3</v>
      </c>
    </row>
    <row r="57" spans="1:44" ht="13.2" x14ac:dyDescent="0.2">
      <c r="A57" s="247"/>
      <c r="AK57" s="303" t="s">
        <v>522</v>
      </c>
      <c r="AL57" s="304"/>
      <c r="AM57" s="312">
        <v>511254</v>
      </c>
      <c r="AN57" s="313">
        <v>1582830</v>
      </c>
      <c r="AO57" s="314">
        <v>120.9</v>
      </c>
      <c r="AP57" s="315">
        <v>295341</v>
      </c>
      <c r="AQ57" s="316">
        <v>4.5999999999999996</v>
      </c>
      <c r="AR57" s="317">
        <v>116.3</v>
      </c>
    </row>
    <row r="58" spans="1:44" ht="13.2" x14ac:dyDescent="0.2">
      <c r="A58" s="247"/>
      <c r="AK58" s="318"/>
      <c r="AL58" s="319" t="s">
        <v>519</v>
      </c>
      <c r="AM58" s="320">
        <v>99350</v>
      </c>
      <c r="AN58" s="321">
        <v>307585</v>
      </c>
      <c r="AO58" s="322">
        <v>127.8</v>
      </c>
      <c r="AP58" s="323">
        <v>137402</v>
      </c>
      <c r="AQ58" s="324">
        <v>-5.5</v>
      </c>
      <c r="AR58" s="325">
        <v>133.30000000000001</v>
      </c>
    </row>
    <row r="59" spans="1:44" ht="13.2" x14ac:dyDescent="0.2">
      <c r="A59" s="247"/>
      <c r="AK59" s="303" t="s">
        <v>523</v>
      </c>
      <c r="AL59" s="304"/>
      <c r="AM59" s="312">
        <v>362040</v>
      </c>
      <c r="AN59" s="313">
        <v>1160385</v>
      </c>
      <c r="AO59" s="314">
        <v>-26.7</v>
      </c>
      <c r="AP59" s="315">
        <v>292845</v>
      </c>
      <c r="AQ59" s="316">
        <v>-0.8</v>
      </c>
      <c r="AR59" s="317">
        <v>-25.9</v>
      </c>
    </row>
    <row r="60" spans="1:44" ht="13.2" x14ac:dyDescent="0.2">
      <c r="A60" s="247"/>
      <c r="AK60" s="318"/>
      <c r="AL60" s="319" t="s">
        <v>519</v>
      </c>
      <c r="AM60" s="320">
        <v>51167</v>
      </c>
      <c r="AN60" s="321">
        <v>163997</v>
      </c>
      <c r="AO60" s="322">
        <v>-46.7</v>
      </c>
      <c r="AP60" s="323">
        <v>143187</v>
      </c>
      <c r="AQ60" s="324">
        <v>4.2</v>
      </c>
      <c r="AR60" s="325">
        <v>-50.9</v>
      </c>
    </row>
    <row r="61" spans="1:44" ht="13.2" x14ac:dyDescent="0.2">
      <c r="A61" s="247"/>
      <c r="AK61" s="303" t="s">
        <v>524</v>
      </c>
      <c r="AL61" s="326"/>
      <c r="AM61" s="312">
        <v>637922</v>
      </c>
      <c r="AN61" s="313">
        <v>1920891</v>
      </c>
      <c r="AO61" s="314">
        <v>164.3</v>
      </c>
      <c r="AP61" s="315">
        <v>289789</v>
      </c>
      <c r="AQ61" s="327">
        <v>2</v>
      </c>
      <c r="AR61" s="317">
        <v>162.30000000000001</v>
      </c>
    </row>
    <row r="62" spans="1:44" ht="13.2" x14ac:dyDescent="0.2">
      <c r="A62" s="247"/>
      <c r="AK62" s="318"/>
      <c r="AL62" s="319" t="s">
        <v>519</v>
      </c>
      <c r="AM62" s="320">
        <v>69351</v>
      </c>
      <c r="AN62" s="321">
        <v>210414</v>
      </c>
      <c r="AO62" s="322">
        <v>11.9</v>
      </c>
      <c r="AP62" s="323">
        <v>141759</v>
      </c>
      <c r="AQ62" s="324">
        <v>4.9000000000000004</v>
      </c>
      <c r="AR62" s="325">
        <v>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3Gp9G6d4eEJrv9hzSIjWdlIcrR0YfFcYswSN6yLJ7imTZm59np6ls5eSA944ReLn3WOESMbxAYFuha4iuLlNA==" saltValue="OyVS2+2RYLZcwmx96Jne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QnAmwbvQSgvHEzy+eqHvw5BMkVfkXtRd9688kxEOXC8OoRtWENtpqhDfT5FuvfYw9DNX95lt6+/c8lckV/etJw==" saltValue="anYlqtY3FXJtFqyPqjz9V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 zoomScale="55" zoomScaleNormal="5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7DVOzPS7cCbvxzA4/OZ0fz4IdLLGmVZJEIKrWNUp39igaPC7lkNaykhBsaqugg+kOUiByAUN0a5WML+bh4vN8Q==" saltValue="Hc0A2iuQg3EGRZHsnKu9W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 zoomScale="55" zoomScaleNormal="5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57.79</v>
      </c>
      <c r="G47" s="12">
        <v>54.55</v>
      </c>
      <c r="H47" s="12">
        <v>65.05</v>
      </c>
      <c r="I47" s="12">
        <v>57.63</v>
      </c>
      <c r="J47" s="13">
        <v>59.72</v>
      </c>
    </row>
    <row r="48" spans="2:10" ht="57.75" customHeight="1" x14ac:dyDescent="0.2">
      <c r="B48" s="14"/>
      <c r="C48" s="1177" t="s">
        <v>4</v>
      </c>
      <c r="D48" s="1177"/>
      <c r="E48" s="1178"/>
      <c r="F48" s="15">
        <v>38.44</v>
      </c>
      <c r="G48" s="16">
        <v>60.62</v>
      </c>
      <c r="H48" s="16">
        <v>63.42</v>
      </c>
      <c r="I48" s="16">
        <v>61.56</v>
      </c>
      <c r="J48" s="17">
        <v>46.3</v>
      </c>
    </row>
    <row r="49" spans="2:10" ht="57.75" customHeight="1" thickBot="1" x14ac:dyDescent="0.25">
      <c r="B49" s="18"/>
      <c r="C49" s="1179" t="s">
        <v>5</v>
      </c>
      <c r="D49" s="1179"/>
      <c r="E49" s="1180"/>
      <c r="F49" s="19">
        <v>9.9700000000000006</v>
      </c>
      <c r="G49" s="20">
        <v>36.42</v>
      </c>
      <c r="H49" s="20">
        <v>12.36</v>
      </c>
      <c r="I49" s="20" t="s">
        <v>531</v>
      </c>
      <c r="J49" s="21" t="s">
        <v>532</v>
      </c>
    </row>
    <row r="50" spans="2:10" ht="13.2" x14ac:dyDescent="0.2"/>
  </sheetData>
  <sheetProtection algorithmName="SHA-512" hashValue="BZ4EEYD+q9LtRDZ0dBEqHb78P9L0cmiXdSZ/VPuC6LzFX8ph3hSn/gcM+pRcAWpqz9CihMMHbrSDYu783PBAoA==" saltValue="bWWfuU3kg90ZbDIacLLQ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7"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5" t="s">
        <v>533</v>
      </c>
      <c r="D34" s="1185"/>
      <c r="E34" s="1186"/>
      <c r="F34" s="32">
        <v>37.03</v>
      </c>
      <c r="G34" s="33">
        <v>58.17</v>
      </c>
      <c r="H34" s="33">
        <v>61.61</v>
      </c>
      <c r="I34" s="33">
        <v>61.56</v>
      </c>
      <c r="J34" s="34">
        <v>45.31</v>
      </c>
      <c r="K34" s="22"/>
      <c r="L34" s="22"/>
      <c r="M34" s="22"/>
      <c r="N34" s="22"/>
      <c r="O34" s="22"/>
      <c r="P34" s="22"/>
    </row>
    <row r="35" spans="1:16" ht="39" customHeight="1" x14ac:dyDescent="0.2">
      <c r="A35" s="22"/>
      <c r="B35" s="35"/>
      <c r="C35" s="1181" t="s">
        <v>534</v>
      </c>
      <c r="D35" s="1181"/>
      <c r="E35" s="1182"/>
      <c r="F35" s="36">
        <v>2.1800000000000002</v>
      </c>
      <c r="G35" s="37">
        <v>4.38</v>
      </c>
      <c r="H35" s="37">
        <v>2.16</v>
      </c>
      <c r="I35" s="37">
        <v>2.59</v>
      </c>
      <c r="J35" s="38">
        <v>1.01</v>
      </c>
      <c r="K35" s="22"/>
      <c r="L35" s="22"/>
      <c r="M35" s="22"/>
      <c r="N35" s="22"/>
      <c r="O35" s="22"/>
      <c r="P35" s="22"/>
    </row>
    <row r="36" spans="1:16" ht="39" customHeight="1" x14ac:dyDescent="0.2">
      <c r="A36" s="22"/>
      <c r="B36" s="35"/>
      <c r="C36" s="1181" t="s">
        <v>535</v>
      </c>
      <c r="D36" s="1181"/>
      <c r="E36" s="1182"/>
      <c r="F36" s="36">
        <v>1.4</v>
      </c>
      <c r="G36" s="37">
        <v>2.44</v>
      </c>
      <c r="H36" s="37">
        <v>1.8</v>
      </c>
      <c r="I36" s="37">
        <v>0.81</v>
      </c>
      <c r="J36" s="38">
        <v>0.97</v>
      </c>
      <c r="K36" s="22"/>
      <c r="L36" s="22"/>
      <c r="M36" s="22"/>
      <c r="N36" s="22"/>
      <c r="O36" s="22"/>
      <c r="P36" s="22"/>
    </row>
    <row r="37" spans="1:16" ht="39" customHeight="1" x14ac:dyDescent="0.2">
      <c r="A37" s="22"/>
      <c r="B37" s="35"/>
      <c r="C37" s="1181" t="s">
        <v>536</v>
      </c>
      <c r="D37" s="1181"/>
      <c r="E37" s="1182"/>
      <c r="F37" s="36">
        <v>2.0499999999999998</v>
      </c>
      <c r="G37" s="37">
        <v>0.43</v>
      </c>
      <c r="H37" s="37">
        <v>0.03</v>
      </c>
      <c r="I37" s="37">
        <v>0.28999999999999998</v>
      </c>
      <c r="J37" s="38">
        <v>0.88</v>
      </c>
      <c r="K37" s="22"/>
      <c r="L37" s="22"/>
      <c r="M37" s="22"/>
      <c r="N37" s="22"/>
      <c r="O37" s="22"/>
      <c r="P37" s="22"/>
    </row>
    <row r="38" spans="1:16" ht="39" customHeight="1" x14ac:dyDescent="0.2">
      <c r="A38" s="22"/>
      <c r="B38" s="35"/>
      <c r="C38" s="1181" t="s">
        <v>537</v>
      </c>
      <c r="D38" s="1181"/>
      <c r="E38" s="1182"/>
      <c r="F38" s="36">
        <v>0.8</v>
      </c>
      <c r="G38" s="37">
        <v>0.9</v>
      </c>
      <c r="H38" s="37">
        <v>1.55</v>
      </c>
      <c r="I38" s="37">
        <v>0.74</v>
      </c>
      <c r="J38" s="38">
        <v>0.8</v>
      </c>
      <c r="K38" s="22"/>
      <c r="L38" s="22"/>
      <c r="M38" s="22"/>
      <c r="N38" s="22"/>
      <c r="O38" s="22"/>
      <c r="P38" s="22"/>
    </row>
    <row r="39" spans="1:16" ht="39" customHeight="1" x14ac:dyDescent="0.2">
      <c r="A39" s="22"/>
      <c r="B39" s="35"/>
      <c r="C39" s="1181" t="s">
        <v>538</v>
      </c>
      <c r="D39" s="1181"/>
      <c r="E39" s="1182"/>
      <c r="F39" s="36">
        <v>0.18</v>
      </c>
      <c r="G39" s="37">
        <v>0.4</v>
      </c>
      <c r="H39" s="37">
        <v>1.04</v>
      </c>
      <c r="I39" s="37">
        <v>0.36</v>
      </c>
      <c r="J39" s="38">
        <v>0.46</v>
      </c>
      <c r="K39" s="22"/>
      <c r="L39" s="22"/>
      <c r="M39" s="22"/>
      <c r="N39" s="22"/>
      <c r="O39" s="22"/>
      <c r="P39" s="22"/>
    </row>
    <row r="40" spans="1:16" ht="39" customHeight="1" x14ac:dyDescent="0.2">
      <c r="A40" s="22"/>
      <c r="B40" s="35"/>
      <c r="C40" s="1181" t="s">
        <v>539</v>
      </c>
      <c r="D40" s="1181"/>
      <c r="E40" s="1182"/>
      <c r="F40" s="36">
        <v>0.47</v>
      </c>
      <c r="G40" s="37">
        <v>0.61</v>
      </c>
      <c r="H40" s="37">
        <v>0.95</v>
      </c>
      <c r="I40" s="37">
        <v>0.7</v>
      </c>
      <c r="J40" s="38">
        <v>0.16</v>
      </c>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540</v>
      </c>
      <c r="D42" s="1181"/>
      <c r="E42" s="1182"/>
      <c r="F42" s="36" t="s">
        <v>487</v>
      </c>
      <c r="G42" s="37" t="s">
        <v>487</v>
      </c>
      <c r="H42" s="37" t="s">
        <v>487</v>
      </c>
      <c r="I42" s="37" t="s">
        <v>487</v>
      </c>
      <c r="J42" s="38" t="s">
        <v>487</v>
      </c>
      <c r="K42" s="22"/>
      <c r="L42" s="22"/>
      <c r="M42" s="22"/>
      <c r="N42" s="22"/>
      <c r="O42" s="22"/>
      <c r="P42" s="22"/>
    </row>
    <row r="43" spans="1:16" ht="39" customHeight="1" thickBot="1" x14ac:dyDescent="0.25">
      <c r="A43" s="22"/>
      <c r="B43" s="40"/>
      <c r="C43" s="1183" t="s">
        <v>541</v>
      </c>
      <c r="D43" s="1183"/>
      <c r="E43" s="1184"/>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4/IPEWDo4cQfXREI4FIKRMtZw4oUqdVFpEXgkl5qM6oPjR9e7P4lry6XE5S5NAXEhyNfy8i4DE7LEZlc0YIg==" saltValue="Va+eORXxC0pwKc7Q4kkR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87</v>
      </c>
      <c r="L45" s="58">
        <v>88</v>
      </c>
      <c r="M45" s="58">
        <v>99</v>
      </c>
      <c r="N45" s="58">
        <v>93</v>
      </c>
      <c r="O45" s="59">
        <v>104</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487</v>
      </c>
      <c r="L46" s="62" t="s">
        <v>487</v>
      </c>
      <c r="M46" s="62" t="s">
        <v>487</v>
      </c>
      <c r="N46" s="62" t="s">
        <v>487</v>
      </c>
      <c r="O46" s="63" t="s">
        <v>487</v>
      </c>
      <c r="P46" s="46"/>
      <c r="Q46" s="46"/>
      <c r="R46" s="46"/>
      <c r="S46" s="46"/>
      <c r="T46" s="46"/>
      <c r="U46" s="46"/>
    </row>
    <row r="47" spans="1:21" ht="30.75" customHeight="1" x14ac:dyDescent="0.2">
      <c r="A47" s="46"/>
      <c r="B47" s="1212"/>
      <c r="C47" s="1213"/>
      <c r="D47" s="60"/>
      <c r="E47" s="1189" t="s">
        <v>12</v>
      </c>
      <c r="F47" s="1189"/>
      <c r="G47" s="1189"/>
      <c r="H47" s="1189"/>
      <c r="I47" s="1189"/>
      <c r="J47" s="1190"/>
      <c r="K47" s="61" t="s">
        <v>487</v>
      </c>
      <c r="L47" s="62" t="s">
        <v>487</v>
      </c>
      <c r="M47" s="62" t="s">
        <v>487</v>
      </c>
      <c r="N47" s="62" t="s">
        <v>487</v>
      </c>
      <c r="O47" s="63" t="s">
        <v>487</v>
      </c>
      <c r="P47" s="46"/>
      <c r="Q47" s="46"/>
      <c r="R47" s="46"/>
      <c r="S47" s="46"/>
      <c r="T47" s="46"/>
      <c r="U47" s="46"/>
    </row>
    <row r="48" spans="1:21" ht="30.75" customHeight="1" x14ac:dyDescent="0.2">
      <c r="A48" s="46"/>
      <c r="B48" s="1212"/>
      <c r="C48" s="1213"/>
      <c r="D48" s="60"/>
      <c r="E48" s="1189" t="s">
        <v>13</v>
      </c>
      <c r="F48" s="1189"/>
      <c r="G48" s="1189"/>
      <c r="H48" s="1189"/>
      <c r="I48" s="1189"/>
      <c r="J48" s="1190"/>
      <c r="K48" s="61">
        <v>1</v>
      </c>
      <c r="L48" s="62">
        <v>1</v>
      </c>
      <c r="M48" s="62" t="s">
        <v>487</v>
      </c>
      <c r="N48" s="62">
        <v>6</v>
      </c>
      <c r="O48" s="63">
        <v>8</v>
      </c>
      <c r="P48" s="46"/>
      <c r="Q48" s="46"/>
      <c r="R48" s="46"/>
      <c r="S48" s="46"/>
      <c r="T48" s="46"/>
      <c r="U48" s="46"/>
    </row>
    <row r="49" spans="1:21" ht="30.75" customHeight="1" x14ac:dyDescent="0.2">
      <c r="A49" s="46"/>
      <c r="B49" s="1212"/>
      <c r="C49" s="1213"/>
      <c r="D49" s="60"/>
      <c r="E49" s="1189" t="s">
        <v>14</v>
      </c>
      <c r="F49" s="1189"/>
      <c r="G49" s="1189"/>
      <c r="H49" s="1189"/>
      <c r="I49" s="1189"/>
      <c r="J49" s="1190"/>
      <c r="K49" s="61">
        <v>2</v>
      </c>
      <c r="L49" s="62">
        <v>2</v>
      </c>
      <c r="M49" s="62">
        <v>3</v>
      </c>
      <c r="N49" s="62">
        <v>5</v>
      </c>
      <c r="O49" s="63">
        <v>5</v>
      </c>
      <c r="P49" s="46"/>
      <c r="Q49" s="46"/>
      <c r="R49" s="46"/>
      <c r="S49" s="46"/>
      <c r="T49" s="46"/>
      <c r="U49" s="46"/>
    </row>
    <row r="50" spans="1:21" ht="30.75" customHeight="1" x14ac:dyDescent="0.2">
      <c r="A50" s="46"/>
      <c r="B50" s="1212"/>
      <c r="C50" s="1213"/>
      <c r="D50" s="60"/>
      <c r="E50" s="1189" t="s">
        <v>15</v>
      </c>
      <c r="F50" s="1189"/>
      <c r="G50" s="1189"/>
      <c r="H50" s="1189"/>
      <c r="I50" s="1189"/>
      <c r="J50" s="1190"/>
      <c r="K50" s="61">
        <v>0</v>
      </c>
      <c r="L50" s="62">
        <v>0</v>
      </c>
      <c r="M50" s="62" t="s">
        <v>487</v>
      </c>
      <c r="N50" s="62" t="s">
        <v>487</v>
      </c>
      <c r="O50" s="63" t="s">
        <v>487</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487</v>
      </c>
      <c r="L51" s="62" t="s">
        <v>487</v>
      </c>
      <c r="M51" s="62" t="s">
        <v>487</v>
      </c>
      <c r="N51" s="62" t="s">
        <v>487</v>
      </c>
      <c r="O51" s="63" t="s">
        <v>487</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68</v>
      </c>
      <c r="L52" s="62">
        <v>68</v>
      </c>
      <c r="M52" s="62">
        <v>77</v>
      </c>
      <c r="N52" s="62">
        <v>76</v>
      </c>
      <c r="O52" s="63">
        <v>85</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22</v>
      </c>
      <c r="L53" s="67">
        <v>23</v>
      </c>
      <c r="M53" s="67">
        <v>25</v>
      </c>
      <c r="N53" s="67">
        <v>28</v>
      </c>
      <c r="O53" s="68">
        <v>32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EabV2AnIBf+yRGoRhb2X2jxxHyC3rL/rebdMtbJHaHZQfB172D1SvRHd/fIb0yz+ejGiUT0gk9ZhXrmDIl/w==" saltValue="imK7igKyQ5eed2WvvTin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30" t="s">
        <v>30</v>
      </c>
      <c r="C41" s="1231"/>
      <c r="D41" s="103"/>
      <c r="E41" s="1232" t="s">
        <v>31</v>
      </c>
      <c r="F41" s="1232"/>
      <c r="G41" s="1232"/>
      <c r="H41" s="1233"/>
      <c r="I41" s="330">
        <v>902</v>
      </c>
      <c r="J41" s="331">
        <v>1070</v>
      </c>
      <c r="K41" s="331">
        <v>1113</v>
      </c>
      <c r="L41" s="331">
        <v>1204</v>
      </c>
      <c r="M41" s="332">
        <v>1404</v>
      </c>
    </row>
    <row r="42" spans="2:13" ht="27.75" customHeight="1" x14ac:dyDescent="0.2">
      <c r="B42" s="1220"/>
      <c r="C42" s="1221"/>
      <c r="D42" s="104"/>
      <c r="E42" s="1224" t="s">
        <v>32</v>
      </c>
      <c r="F42" s="1224"/>
      <c r="G42" s="1224"/>
      <c r="H42" s="1225"/>
      <c r="I42" s="333">
        <v>0</v>
      </c>
      <c r="J42" s="334">
        <v>0</v>
      </c>
      <c r="K42" s="334" t="s">
        <v>487</v>
      </c>
      <c r="L42" s="334" t="s">
        <v>487</v>
      </c>
      <c r="M42" s="335" t="s">
        <v>487</v>
      </c>
    </row>
    <row r="43" spans="2:13" ht="27.75" customHeight="1" x14ac:dyDescent="0.2">
      <c r="B43" s="1220"/>
      <c r="C43" s="1221"/>
      <c r="D43" s="104"/>
      <c r="E43" s="1224" t="s">
        <v>33</v>
      </c>
      <c r="F43" s="1224"/>
      <c r="G43" s="1224"/>
      <c r="H43" s="1225"/>
      <c r="I43" s="333">
        <v>41</v>
      </c>
      <c r="J43" s="334">
        <v>1</v>
      </c>
      <c r="K43" s="334">
        <v>55</v>
      </c>
      <c r="L43" s="334">
        <v>57</v>
      </c>
      <c r="M43" s="335">
        <v>86</v>
      </c>
    </row>
    <row r="44" spans="2:13" ht="27.75" customHeight="1" x14ac:dyDescent="0.2">
      <c r="B44" s="1220"/>
      <c r="C44" s="1221"/>
      <c r="D44" s="104"/>
      <c r="E44" s="1224" t="s">
        <v>34</v>
      </c>
      <c r="F44" s="1224"/>
      <c r="G44" s="1224"/>
      <c r="H44" s="1225"/>
      <c r="I44" s="333">
        <v>27</v>
      </c>
      <c r="J44" s="334">
        <v>27</v>
      </c>
      <c r="K44" s="334">
        <v>25</v>
      </c>
      <c r="L44" s="334">
        <v>27</v>
      </c>
      <c r="M44" s="335">
        <v>25</v>
      </c>
    </row>
    <row r="45" spans="2:13" ht="27.75" customHeight="1" x14ac:dyDescent="0.2">
      <c r="B45" s="1220"/>
      <c r="C45" s="1221"/>
      <c r="D45" s="104"/>
      <c r="E45" s="1224" t="s">
        <v>35</v>
      </c>
      <c r="F45" s="1224"/>
      <c r="G45" s="1224"/>
      <c r="H45" s="1225"/>
      <c r="I45" s="333">
        <v>60</v>
      </c>
      <c r="J45" s="334">
        <v>49</v>
      </c>
      <c r="K45" s="334">
        <v>28</v>
      </c>
      <c r="L45" s="334">
        <v>36</v>
      </c>
      <c r="M45" s="335">
        <v>59</v>
      </c>
    </row>
    <row r="46" spans="2:13" ht="27.75" customHeight="1" x14ac:dyDescent="0.2">
      <c r="B46" s="1220"/>
      <c r="C46" s="1221"/>
      <c r="D46" s="105"/>
      <c r="E46" s="1224" t="s">
        <v>36</v>
      </c>
      <c r="F46" s="1224"/>
      <c r="G46" s="1224"/>
      <c r="H46" s="1225"/>
      <c r="I46" s="333" t="s">
        <v>487</v>
      </c>
      <c r="J46" s="334" t="s">
        <v>487</v>
      </c>
      <c r="K46" s="334" t="s">
        <v>487</v>
      </c>
      <c r="L46" s="334" t="s">
        <v>487</v>
      </c>
      <c r="M46" s="335" t="s">
        <v>487</v>
      </c>
    </row>
    <row r="47" spans="2:13" ht="27.75" customHeight="1" x14ac:dyDescent="0.2">
      <c r="B47" s="1220"/>
      <c r="C47" s="1221"/>
      <c r="D47" s="106"/>
      <c r="E47" s="1234" t="s">
        <v>37</v>
      </c>
      <c r="F47" s="1235"/>
      <c r="G47" s="1235"/>
      <c r="H47" s="1236"/>
      <c r="I47" s="333" t="s">
        <v>487</v>
      </c>
      <c r="J47" s="334" t="s">
        <v>487</v>
      </c>
      <c r="K47" s="334" t="s">
        <v>487</v>
      </c>
      <c r="L47" s="334" t="s">
        <v>487</v>
      </c>
      <c r="M47" s="335" t="s">
        <v>487</v>
      </c>
    </row>
    <row r="48" spans="2:13" ht="27.75" customHeight="1" x14ac:dyDescent="0.2">
      <c r="B48" s="1220"/>
      <c r="C48" s="1221"/>
      <c r="D48" s="104"/>
      <c r="E48" s="1224" t="s">
        <v>38</v>
      </c>
      <c r="F48" s="1224"/>
      <c r="G48" s="1224"/>
      <c r="H48" s="1225"/>
      <c r="I48" s="333" t="s">
        <v>487</v>
      </c>
      <c r="J48" s="334" t="s">
        <v>487</v>
      </c>
      <c r="K48" s="334" t="s">
        <v>487</v>
      </c>
      <c r="L48" s="334" t="s">
        <v>487</v>
      </c>
      <c r="M48" s="335" t="s">
        <v>487</v>
      </c>
    </row>
    <row r="49" spans="2:13" ht="27.75" customHeight="1" x14ac:dyDescent="0.2">
      <c r="B49" s="1222"/>
      <c r="C49" s="1223"/>
      <c r="D49" s="104"/>
      <c r="E49" s="1224" t="s">
        <v>39</v>
      </c>
      <c r="F49" s="1224"/>
      <c r="G49" s="1224"/>
      <c r="H49" s="1225"/>
      <c r="I49" s="333" t="s">
        <v>487</v>
      </c>
      <c r="J49" s="334" t="s">
        <v>487</v>
      </c>
      <c r="K49" s="334" t="s">
        <v>487</v>
      </c>
      <c r="L49" s="334" t="s">
        <v>487</v>
      </c>
      <c r="M49" s="335" t="s">
        <v>487</v>
      </c>
    </row>
    <row r="50" spans="2:13" ht="27.75" customHeight="1" x14ac:dyDescent="0.2">
      <c r="B50" s="1218" t="s">
        <v>40</v>
      </c>
      <c r="C50" s="1219"/>
      <c r="D50" s="107"/>
      <c r="E50" s="1224" t="s">
        <v>41</v>
      </c>
      <c r="F50" s="1224"/>
      <c r="G50" s="1224"/>
      <c r="H50" s="1225"/>
      <c r="I50" s="333">
        <v>554</v>
      </c>
      <c r="J50" s="334">
        <v>579</v>
      </c>
      <c r="K50" s="334">
        <v>659</v>
      </c>
      <c r="L50" s="334">
        <v>615</v>
      </c>
      <c r="M50" s="335">
        <v>598</v>
      </c>
    </row>
    <row r="51" spans="2:13" ht="27.75" customHeight="1" x14ac:dyDescent="0.2">
      <c r="B51" s="1220"/>
      <c r="C51" s="1221"/>
      <c r="D51" s="104"/>
      <c r="E51" s="1224" t="s">
        <v>42</v>
      </c>
      <c r="F51" s="1224"/>
      <c r="G51" s="1224"/>
      <c r="H51" s="1225"/>
      <c r="I51" s="333">
        <v>73</v>
      </c>
      <c r="J51" s="334">
        <v>61</v>
      </c>
      <c r="K51" s="334">
        <v>16</v>
      </c>
      <c r="L51" s="334">
        <v>16</v>
      </c>
      <c r="M51" s="335">
        <v>16</v>
      </c>
    </row>
    <row r="52" spans="2:13" ht="27.75" customHeight="1" x14ac:dyDescent="0.2">
      <c r="B52" s="1222"/>
      <c r="C52" s="1223"/>
      <c r="D52" s="104"/>
      <c r="E52" s="1224" t="s">
        <v>43</v>
      </c>
      <c r="F52" s="1224"/>
      <c r="G52" s="1224"/>
      <c r="H52" s="1225"/>
      <c r="I52" s="333">
        <v>427</v>
      </c>
      <c r="J52" s="334">
        <v>523</v>
      </c>
      <c r="K52" s="334">
        <v>878</v>
      </c>
      <c r="L52" s="334">
        <v>947</v>
      </c>
      <c r="M52" s="335">
        <v>1102</v>
      </c>
    </row>
    <row r="53" spans="2:13" ht="27.75" customHeight="1" thickBot="1" x14ac:dyDescent="0.25">
      <c r="B53" s="1226" t="s">
        <v>19</v>
      </c>
      <c r="C53" s="1227"/>
      <c r="D53" s="108"/>
      <c r="E53" s="1228" t="s">
        <v>44</v>
      </c>
      <c r="F53" s="1228"/>
      <c r="G53" s="1228"/>
      <c r="H53" s="1229"/>
      <c r="I53" s="336">
        <v>-24</v>
      </c>
      <c r="J53" s="337">
        <v>-16</v>
      </c>
      <c r="K53" s="337">
        <v>-331</v>
      </c>
      <c r="L53" s="337">
        <v>-254</v>
      </c>
      <c r="M53" s="338">
        <v>-143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uiGQkgC+USJd//tTdfkwNOQCbff3uUOOtCmi7fN+kfFuo4piNGMEAgoWmVc3fWOfRs8DLITUsJV9t0UF1mLAg==" saltValue="/wu0dnkAvfqr9xKc4uyM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5" t="s">
        <v>46</v>
      </c>
      <c r="D55" s="1245"/>
      <c r="E55" s="1246"/>
      <c r="F55" s="339">
        <v>356</v>
      </c>
      <c r="G55" s="339">
        <v>326</v>
      </c>
      <c r="H55" s="340">
        <v>326</v>
      </c>
    </row>
    <row r="56" spans="2:8" ht="52.5" customHeight="1" x14ac:dyDescent="0.2">
      <c r="B56" s="120"/>
      <c r="C56" s="1247" t="s">
        <v>47</v>
      </c>
      <c r="D56" s="1247"/>
      <c r="E56" s="1248"/>
      <c r="F56" s="341">
        <v>0</v>
      </c>
      <c r="G56" s="341">
        <v>2</v>
      </c>
      <c r="H56" s="342">
        <v>4</v>
      </c>
    </row>
    <row r="57" spans="2:8" ht="53.25" customHeight="1" x14ac:dyDescent="0.2">
      <c r="B57" s="120"/>
      <c r="C57" s="1249" t="s">
        <v>48</v>
      </c>
      <c r="D57" s="1249"/>
      <c r="E57" s="1250"/>
      <c r="F57" s="343">
        <v>253</v>
      </c>
      <c r="G57" s="343">
        <v>252</v>
      </c>
      <c r="H57" s="344">
        <v>238</v>
      </c>
    </row>
    <row r="58" spans="2:8" ht="45.75" customHeight="1" x14ac:dyDescent="0.2">
      <c r="B58" s="121"/>
      <c r="C58" s="1237" t="s">
        <v>561</v>
      </c>
      <c r="D58" s="1238"/>
      <c r="E58" s="1239"/>
      <c r="F58" s="345">
        <v>135</v>
      </c>
      <c r="G58" s="345">
        <v>135</v>
      </c>
      <c r="H58" s="346">
        <v>135</v>
      </c>
    </row>
    <row r="59" spans="2:8" ht="45.75" customHeight="1" x14ac:dyDescent="0.2">
      <c r="B59" s="121"/>
      <c r="C59" s="1237" t="s">
        <v>562</v>
      </c>
      <c r="D59" s="1238"/>
      <c r="E59" s="1239"/>
      <c r="F59" s="345">
        <v>45</v>
      </c>
      <c r="G59" s="345">
        <v>45</v>
      </c>
      <c r="H59" s="346">
        <v>45</v>
      </c>
    </row>
    <row r="60" spans="2:8" ht="45.75" customHeight="1" x14ac:dyDescent="0.2">
      <c r="B60" s="121"/>
      <c r="C60" s="1237" t="s">
        <v>563</v>
      </c>
      <c r="D60" s="1238"/>
      <c r="E60" s="1239"/>
      <c r="F60" s="345">
        <v>33</v>
      </c>
      <c r="G60" s="345">
        <v>28</v>
      </c>
      <c r="H60" s="346">
        <v>25</v>
      </c>
    </row>
    <row r="61" spans="2:8" ht="45.75" customHeight="1" x14ac:dyDescent="0.2">
      <c r="B61" s="121"/>
      <c r="C61" s="1237" t="s">
        <v>564</v>
      </c>
      <c r="D61" s="1238"/>
      <c r="E61" s="1239"/>
      <c r="F61" s="345">
        <v>25</v>
      </c>
      <c r="G61" s="345">
        <v>25</v>
      </c>
      <c r="H61" s="346">
        <v>25</v>
      </c>
    </row>
    <row r="62" spans="2:8" ht="45.75" customHeight="1" thickBot="1" x14ac:dyDescent="0.25">
      <c r="B62" s="122"/>
      <c r="C62" s="1240" t="s">
        <v>565</v>
      </c>
      <c r="D62" s="1241"/>
      <c r="E62" s="1242"/>
      <c r="F62" s="347">
        <v>10</v>
      </c>
      <c r="G62" s="347">
        <v>15</v>
      </c>
      <c r="H62" s="348">
        <v>4</v>
      </c>
    </row>
    <row r="63" spans="2:8" ht="52.5" customHeight="1" thickBot="1" x14ac:dyDescent="0.25">
      <c r="B63" s="123"/>
      <c r="C63" s="1243" t="s">
        <v>49</v>
      </c>
      <c r="D63" s="1243"/>
      <c r="E63" s="1244"/>
      <c r="F63" s="349">
        <v>609</v>
      </c>
      <c r="G63" s="349">
        <v>580</v>
      </c>
      <c r="H63" s="350">
        <v>568</v>
      </c>
    </row>
    <row r="64" spans="2:8" ht="13.2" x14ac:dyDescent="0.2"/>
  </sheetData>
  <sheetProtection algorithmName="SHA-512" hashValue="pKol4Cbth1s4j5PCQCzgPZPuLRtwfiBkt95tLvCZbyMxW1dISA5vxq2E1bPJKJRsJS9Vs4Yt9C6iMJcLc/3h2Q==" saltValue="kuF80p3mpq7PLxuoF1XT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FC33-1D73-4507-8607-F2078E7F7199}">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0" t="s">
        <v>568</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ht="13.2" x14ac:dyDescent="0.2">
      <c r="B44" s="247"/>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ht="13.2" x14ac:dyDescent="0.2">
      <c r="B45" s="247"/>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ht="13.2" x14ac:dyDescent="0.2">
      <c r="B46" s="247"/>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ht="13.2" x14ac:dyDescent="0.2">
      <c r="B47" s="247"/>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9"/>
      <c r="J51" s="399"/>
      <c r="K51" s="384"/>
      <c r="L51" s="384"/>
      <c r="M51" s="384"/>
      <c r="N51" s="384"/>
      <c r="AM51" s="359"/>
      <c r="AN51" s="380" t="s">
        <v>570</v>
      </c>
      <c r="AO51" s="380"/>
      <c r="AP51" s="380"/>
      <c r="AQ51" s="380"/>
      <c r="AR51" s="380"/>
      <c r="AS51" s="380"/>
      <c r="AT51" s="380"/>
      <c r="AU51" s="380"/>
      <c r="AV51" s="380"/>
      <c r="AW51" s="380"/>
      <c r="AX51" s="380"/>
      <c r="AY51" s="380"/>
      <c r="AZ51" s="380"/>
      <c r="BA51" s="380"/>
      <c r="BB51" s="380" t="s">
        <v>571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89"/>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9"/>
      <c r="J52" s="399"/>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572</v>
      </c>
      <c r="BC53" s="380"/>
      <c r="BD53" s="380"/>
      <c r="BE53" s="380"/>
      <c r="BF53" s="380"/>
      <c r="BG53" s="380"/>
      <c r="BH53" s="380"/>
      <c r="BI53" s="380"/>
      <c r="BJ53" s="380"/>
      <c r="BK53" s="380"/>
      <c r="BL53" s="380"/>
      <c r="BM53" s="380"/>
      <c r="BN53" s="380"/>
      <c r="BO53" s="380"/>
      <c r="BP53" s="377">
        <v>23.5</v>
      </c>
      <c r="BQ53" s="377"/>
      <c r="BR53" s="377"/>
      <c r="BS53" s="377"/>
      <c r="BT53" s="377"/>
      <c r="BU53" s="377"/>
      <c r="BV53" s="377"/>
      <c r="BW53" s="377"/>
      <c r="BX53" s="389"/>
      <c r="BY53" s="377"/>
      <c r="BZ53" s="377"/>
      <c r="CA53" s="377"/>
      <c r="CB53" s="377"/>
      <c r="CC53" s="377"/>
      <c r="CD53" s="377"/>
      <c r="CE53" s="377"/>
      <c r="CF53" s="377">
        <v>55.6</v>
      </c>
      <c r="CG53" s="377"/>
      <c r="CH53" s="377"/>
      <c r="CI53" s="377"/>
      <c r="CJ53" s="377"/>
      <c r="CK53" s="377"/>
      <c r="CL53" s="377"/>
      <c r="CM53" s="377"/>
      <c r="CN53" s="377">
        <v>57.6</v>
      </c>
      <c r="CO53" s="377"/>
      <c r="CP53" s="377"/>
      <c r="CQ53" s="377"/>
      <c r="CR53" s="377"/>
      <c r="CS53" s="377"/>
      <c r="CT53" s="377"/>
      <c r="CU53" s="377"/>
      <c r="CV53" s="377">
        <v>59.9</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573</v>
      </c>
      <c r="AO55" s="382"/>
      <c r="AP55" s="382"/>
      <c r="AQ55" s="382"/>
      <c r="AR55" s="382"/>
      <c r="AS55" s="382"/>
      <c r="AT55" s="382"/>
      <c r="AU55" s="382"/>
      <c r="AV55" s="382"/>
      <c r="AW55" s="382"/>
      <c r="AX55" s="382"/>
      <c r="AY55" s="382"/>
      <c r="AZ55" s="382"/>
      <c r="BA55" s="382"/>
      <c r="BB55" s="380" t="s">
        <v>571</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89"/>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572</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89"/>
      <c r="BY57" s="377"/>
      <c r="BZ57" s="377"/>
      <c r="CA57" s="377"/>
      <c r="CB57" s="377"/>
      <c r="CC57" s="377"/>
      <c r="CD57" s="377"/>
      <c r="CE57" s="377"/>
      <c r="CF57" s="377">
        <v>63.6</v>
      </c>
      <c r="CG57" s="377"/>
      <c r="CH57" s="377"/>
      <c r="CI57" s="377"/>
      <c r="CJ57" s="377"/>
      <c r="CK57" s="377"/>
      <c r="CL57" s="377"/>
      <c r="CM57" s="377"/>
      <c r="CN57" s="377">
        <v>65.900000000000006</v>
      </c>
      <c r="CO57" s="377"/>
      <c r="CP57" s="377"/>
      <c r="CQ57" s="377"/>
      <c r="CR57" s="377"/>
      <c r="CS57" s="377"/>
      <c r="CT57" s="377"/>
      <c r="CU57" s="377"/>
      <c r="CV57" s="377">
        <v>66.599999999999994</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90" t="s">
        <v>575</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ht="13.2" x14ac:dyDescent="0.2">
      <c r="B66" s="247"/>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ht="13.2" x14ac:dyDescent="0.2">
      <c r="B67" s="247"/>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ht="13.2" x14ac:dyDescent="0.2">
      <c r="B68" s="247"/>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ht="13.2" x14ac:dyDescent="0.2">
      <c r="B69" s="247"/>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2" x14ac:dyDescent="0.2">
      <c r="B73" s="247"/>
      <c r="G73" s="385"/>
      <c r="H73" s="385"/>
      <c r="I73" s="385"/>
      <c r="J73" s="385"/>
      <c r="K73" s="381"/>
      <c r="L73" s="381"/>
      <c r="M73" s="381"/>
      <c r="N73" s="381"/>
      <c r="AM73" s="359"/>
      <c r="AN73" s="380" t="s">
        <v>570</v>
      </c>
      <c r="AO73" s="380"/>
      <c r="AP73" s="380"/>
      <c r="AQ73" s="380"/>
      <c r="AR73" s="380"/>
      <c r="AS73" s="380"/>
      <c r="AT73" s="380"/>
      <c r="AU73" s="380"/>
      <c r="AV73" s="380"/>
      <c r="AW73" s="380"/>
      <c r="AX73" s="380"/>
      <c r="AY73" s="380"/>
      <c r="AZ73" s="380"/>
      <c r="BA73" s="380"/>
      <c r="BB73" s="380" t="s">
        <v>571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576</v>
      </c>
      <c r="BC75" s="380"/>
      <c r="BD75" s="380"/>
      <c r="BE75" s="380"/>
      <c r="BF75" s="380"/>
      <c r="BG75" s="380"/>
      <c r="BH75" s="380"/>
      <c r="BI75" s="380"/>
      <c r="BJ75" s="380"/>
      <c r="BK75" s="380"/>
      <c r="BL75" s="380"/>
      <c r="BM75" s="380"/>
      <c r="BN75" s="380"/>
      <c r="BO75" s="380"/>
      <c r="BP75" s="377">
        <v>6.9</v>
      </c>
      <c r="BQ75" s="377"/>
      <c r="BR75" s="377"/>
      <c r="BS75" s="377"/>
      <c r="BT75" s="377"/>
      <c r="BU75" s="377"/>
      <c r="BV75" s="377"/>
      <c r="BW75" s="377"/>
      <c r="BX75" s="377">
        <v>6.2</v>
      </c>
      <c r="BY75" s="377"/>
      <c r="BZ75" s="377"/>
      <c r="CA75" s="377"/>
      <c r="CB75" s="377"/>
      <c r="CC75" s="377"/>
      <c r="CD75" s="377"/>
      <c r="CE75" s="377"/>
      <c r="CF75" s="377">
        <v>5.3</v>
      </c>
      <c r="CG75" s="377"/>
      <c r="CH75" s="377"/>
      <c r="CI75" s="377"/>
      <c r="CJ75" s="377"/>
      <c r="CK75" s="377"/>
      <c r="CL75" s="377"/>
      <c r="CM75" s="377"/>
      <c r="CN75" s="377">
        <v>5.3</v>
      </c>
      <c r="CO75" s="377"/>
      <c r="CP75" s="377"/>
      <c r="CQ75" s="377"/>
      <c r="CR75" s="377"/>
      <c r="CS75" s="377"/>
      <c r="CT75" s="377"/>
      <c r="CU75" s="377"/>
      <c r="CV75" s="377">
        <v>6</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573</v>
      </c>
      <c r="AO77" s="382"/>
      <c r="AP77" s="382"/>
      <c r="AQ77" s="382"/>
      <c r="AR77" s="382"/>
      <c r="AS77" s="382"/>
      <c r="AT77" s="382"/>
      <c r="AU77" s="382"/>
      <c r="AV77" s="382"/>
      <c r="AW77" s="382"/>
      <c r="AX77" s="382"/>
      <c r="AY77" s="382"/>
      <c r="AZ77" s="382"/>
      <c r="BA77" s="382"/>
      <c r="BB77" s="380" t="s">
        <v>571</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576</v>
      </c>
      <c r="BC79" s="380"/>
      <c r="BD79" s="380"/>
      <c r="BE79" s="380"/>
      <c r="BF79" s="380"/>
      <c r="BG79" s="380"/>
      <c r="BH79" s="380"/>
      <c r="BI79" s="380"/>
      <c r="BJ79" s="380"/>
      <c r="BK79" s="380"/>
      <c r="BL79" s="380"/>
      <c r="BM79" s="380"/>
      <c r="BN79" s="380"/>
      <c r="BO79" s="380"/>
      <c r="BP79" s="377">
        <v>7.4</v>
      </c>
      <c r="BQ79" s="377"/>
      <c r="BR79" s="377"/>
      <c r="BS79" s="377"/>
      <c r="BT79" s="377"/>
      <c r="BU79" s="377"/>
      <c r="BV79" s="377"/>
      <c r="BW79" s="377"/>
      <c r="BX79" s="377">
        <v>7.5</v>
      </c>
      <c r="BY79" s="377"/>
      <c r="BZ79" s="377"/>
      <c r="CA79" s="377"/>
      <c r="CB79" s="377"/>
      <c r="CC79" s="377"/>
      <c r="CD79" s="377"/>
      <c r="CE79" s="377"/>
      <c r="CF79" s="377">
        <v>7.5</v>
      </c>
      <c r="CG79" s="377"/>
      <c r="CH79" s="377"/>
      <c r="CI79" s="377"/>
      <c r="CJ79" s="377"/>
      <c r="CK79" s="377"/>
      <c r="CL79" s="377"/>
      <c r="CM79" s="377"/>
      <c r="CN79" s="377">
        <v>7.7</v>
      </c>
      <c r="CO79" s="377"/>
      <c r="CP79" s="377"/>
      <c r="CQ79" s="377"/>
      <c r="CR79" s="377"/>
      <c r="CS79" s="377"/>
      <c r="CT79" s="377"/>
      <c r="CU79" s="377"/>
      <c r="CV79" s="377">
        <v>8</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cVjPIQBnjjHmzXiEY8Z8GK4caDuA+2h/7HzS6LNajiErXssDEnycVYcuaMelvL/TGPtZ4GvIXJCIKi0Rl0RpA==" saltValue="NGi2uTYUcILh70ajaCPiM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1B359-624B-4DDE-B0AA-116AD563FC0D}">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NPbnsmm8uVPUYld+sPm+IARM8E2ZjyEczYRHVGfb8s5S6QlXs6hZTqANlE7M4M9YayEgfJ3Zx0yehVp3MtmqSA==" saltValue="7U3KliQwGZJkozMA7EsA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33CF7-B172-4AA5-82A8-86F3A92AD503}">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aFLEpSeT1ZEHIqX6TxJOfYoe8/Bd0rDe884/59tAZcWZ+hiRNpo7Jmf7Bqfc8ezUD9nZbpXNRGoWK4FLjVtwDQ==" saltValue="vhaut3WRfoniMfOA5Ukf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611049</v>
      </c>
      <c r="E3" s="142"/>
      <c r="F3" s="143">
        <v>301035</v>
      </c>
      <c r="G3" s="144"/>
      <c r="H3" s="145"/>
    </row>
    <row r="4" spans="1:8" x14ac:dyDescent="0.2">
      <c r="A4" s="146"/>
      <c r="B4" s="147"/>
      <c r="C4" s="148"/>
      <c r="D4" s="149">
        <v>208448</v>
      </c>
      <c r="E4" s="150"/>
      <c r="F4" s="151">
        <v>154376</v>
      </c>
      <c r="G4" s="152"/>
      <c r="H4" s="153"/>
    </row>
    <row r="5" spans="1:8" x14ac:dyDescent="0.2">
      <c r="A5" s="134" t="s">
        <v>520</v>
      </c>
      <c r="B5" s="139"/>
      <c r="C5" s="140"/>
      <c r="D5" s="141">
        <v>5533589</v>
      </c>
      <c r="E5" s="142"/>
      <c r="F5" s="143">
        <v>277467</v>
      </c>
      <c r="G5" s="144"/>
      <c r="H5" s="145"/>
    </row>
    <row r="6" spans="1:8" x14ac:dyDescent="0.2">
      <c r="A6" s="146"/>
      <c r="B6" s="147"/>
      <c r="C6" s="148"/>
      <c r="D6" s="149">
        <v>236991</v>
      </c>
      <c r="E6" s="150"/>
      <c r="F6" s="151">
        <v>128378</v>
      </c>
      <c r="G6" s="152"/>
      <c r="H6" s="153"/>
    </row>
    <row r="7" spans="1:8" x14ac:dyDescent="0.2">
      <c r="A7" s="134" t="s">
        <v>521</v>
      </c>
      <c r="B7" s="139"/>
      <c r="C7" s="140"/>
      <c r="D7" s="141">
        <v>716602</v>
      </c>
      <c r="E7" s="142"/>
      <c r="F7" s="143">
        <v>282256</v>
      </c>
      <c r="G7" s="144"/>
      <c r="H7" s="145"/>
    </row>
    <row r="8" spans="1:8" x14ac:dyDescent="0.2">
      <c r="A8" s="146"/>
      <c r="B8" s="147"/>
      <c r="C8" s="148"/>
      <c r="D8" s="149">
        <v>135049</v>
      </c>
      <c r="E8" s="150"/>
      <c r="F8" s="151">
        <v>145453</v>
      </c>
      <c r="G8" s="152"/>
      <c r="H8" s="153"/>
    </row>
    <row r="9" spans="1:8" x14ac:dyDescent="0.2">
      <c r="A9" s="134" t="s">
        <v>522</v>
      </c>
      <c r="B9" s="139"/>
      <c r="C9" s="140"/>
      <c r="D9" s="141">
        <v>1582830</v>
      </c>
      <c r="E9" s="142"/>
      <c r="F9" s="143">
        <v>295341</v>
      </c>
      <c r="G9" s="144"/>
      <c r="H9" s="145"/>
    </row>
    <row r="10" spans="1:8" x14ac:dyDescent="0.2">
      <c r="A10" s="146"/>
      <c r="B10" s="147"/>
      <c r="C10" s="148"/>
      <c r="D10" s="149">
        <v>307585</v>
      </c>
      <c r="E10" s="150"/>
      <c r="F10" s="151">
        <v>137402</v>
      </c>
      <c r="G10" s="152"/>
      <c r="H10" s="153"/>
    </row>
    <row r="11" spans="1:8" x14ac:dyDescent="0.2">
      <c r="A11" s="134" t="s">
        <v>523</v>
      </c>
      <c r="B11" s="139"/>
      <c r="C11" s="140"/>
      <c r="D11" s="141">
        <v>1160385</v>
      </c>
      <c r="E11" s="142"/>
      <c r="F11" s="143">
        <v>292845</v>
      </c>
      <c r="G11" s="144"/>
      <c r="H11" s="145"/>
    </row>
    <row r="12" spans="1:8" x14ac:dyDescent="0.2">
      <c r="A12" s="146"/>
      <c r="B12" s="147"/>
      <c r="C12" s="154"/>
      <c r="D12" s="149">
        <v>163997</v>
      </c>
      <c r="E12" s="150"/>
      <c r="F12" s="151">
        <v>143187</v>
      </c>
      <c r="G12" s="152"/>
      <c r="H12" s="153"/>
    </row>
    <row r="13" spans="1:8" x14ac:dyDescent="0.2">
      <c r="A13" s="134"/>
      <c r="B13" s="139"/>
      <c r="C13" s="140"/>
      <c r="D13" s="141">
        <v>1920891</v>
      </c>
      <c r="E13" s="142"/>
      <c r="F13" s="143">
        <v>289789</v>
      </c>
      <c r="G13" s="155"/>
      <c r="H13" s="145"/>
    </row>
    <row r="14" spans="1:8" x14ac:dyDescent="0.2">
      <c r="A14" s="146"/>
      <c r="B14" s="147"/>
      <c r="C14" s="148"/>
      <c r="D14" s="149">
        <v>210414</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38.44</v>
      </c>
      <c r="C19" s="156">
        <f>ROUND(VALUE(SUBSTITUTE(実質収支比率等に係る経年分析!G$48,"▲","-")),2)</f>
        <v>60.62</v>
      </c>
      <c r="D19" s="156">
        <f>ROUND(VALUE(SUBSTITUTE(実質収支比率等に係る経年分析!H$48,"▲","-")),2)</f>
        <v>63.42</v>
      </c>
      <c r="E19" s="156">
        <f>ROUND(VALUE(SUBSTITUTE(実質収支比率等に係る経年分析!I$48,"▲","-")),2)</f>
        <v>61.56</v>
      </c>
      <c r="F19" s="156">
        <f>ROUND(VALUE(SUBSTITUTE(実質収支比率等に係る経年分析!J$48,"▲","-")),2)</f>
        <v>46.3</v>
      </c>
    </row>
    <row r="20" spans="1:11" x14ac:dyDescent="0.2">
      <c r="A20" s="156" t="s">
        <v>53</v>
      </c>
      <c r="B20" s="156">
        <f>ROUND(VALUE(SUBSTITUTE(実質収支比率等に係る経年分析!F$47,"▲","-")),2)</f>
        <v>57.79</v>
      </c>
      <c r="C20" s="156">
        <f>ROUND(VALUE(SUBSTITUTE(実質収支比率等に係る経年分析!G$47,"▲","-")),2)</f>
        <v>54.55</v>
      </c>
      <c r="D20" s="156">
        <f>ROUND(VALUE(SUBSTITUTE(実質収支比率等に係る経年分析!H$47,"▲","-")),2)</f>
        <v>65.05</v>
      </c>
      <c r="E20" s="156">
        <f>ROUND(VALUE(SUBSTITUTE(実質収支比率等に係る経年分析!I$47,"▲","-")),2)</f>
        <v>57.63</v>
      </c>
      <c r="F20" s="156">
        <f>ROUND(VALUE(SUBSTITUTE(実質収支比率等に係る経年分析!J$47,"▲","-")),2)</f>
        <v>59.72</v>
      </c>
    </row>
    <row r="21" spans="1:11" x14ac:dyDescent="0.2">
      <c r="A21" s="156" t="s">
        <v>54</v>
      </c>
      <c r="B21" s="156">
        <f>IF(ISNUMBER(VALUE(SUBSTITUTE(実質収支比率等に係る経年分析!F$49,"▲","-"))),ROUND(VALUE(SUBSTITUTE(実質収支比率等に係る経年分析!F$49,"▲","-")),2),NA())</f>
        <v>9.9700000000000006</v>
      </c>
      <c r="C21" s="156">
        <f>IF(ISNUMBER(VALUE(SUBSTITUTE(実質収支比率等に係る経年分析!G$49,"▲","-"))),ROUND(VALUE(SUBSTITUTE(実質収支比率等に係る経年分析!G$49,"▲","-")),2),NA())</f>
        <v>36.42</v>
      </c>
      <c r="D21" s="156">
        <f>IF(ISNUMBER(VALUE(SUBSTITUTE(実質収支比率等に係る経年分析!H$49,"▲","-"))),ROUND(VALUE(SUBSTITUTE(実質収支比率等に係る経年分析!H$49,"▲","-")),2),NA())</f>
        <v>12.36</v>
      </c>
      <c r="E21" s="156">
        <f>IF(ISNUMBER(VALUE(SUBSTITUTE(実質収支比率等に係る経年分析!I$49,"▲","-"))),ROUND(VALUE(SUBSTITUTE(実質収支比率等に係る経年分析!I$49,"▲","-")),2),NA())</f>
        <v>-5.1100000000000003</v>
      </c>
      <c r="F21" s="156">
        <f>IF(ISNUMBER(VALUE(SUBSTITUTE(実質収支比率等に係る経年分析!J$49,"▲","-"))),ROUND(VALUE(SUBSTITUTE(実質収支比率等に係る経年分析!J$49,"▲","-")),2),NA())</f>
        <v>-17.5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集落排水事業特別会計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0.95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2">
      <c r="A32" s="157" t="str">
        <f>IF(連結実質赤字比率に係る赤字・黒字の構成分析!C$38="",NA(),連結実質赤字比率に係る赤字・黒字の構成分析!C$38)</f>
        <v>簡易水道事業特別会計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2.0499999999999998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0.28999999999999998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0.88</v>
      </c>
    </row>
    <row r="34" spans="1:16" x14ac:dyDescent="0.2">
      <c r="A34" s="157" t="str">
        <f>IF(連結実質赤字比率に係る赤字・黒字の構成分析!C$36="",NA(),連結実質赤字比率に係る赤字・黒字の構成分析!C$36)</f>
        <v>交流活性化事業特別会計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0.97</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2.1800000000000002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37.03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58.17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61.61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45.31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68</v>
      </c>
      <c r="E42" s="158"/>
      <c r="F42" s="158"/>
      <c r="G42" s="158">
        <f>'実質公債費比率（分子）の構造'!L$52</f>
        <v>68</v>
      </c>
      <c r="H42" s="158"/>
      <c r="I42" s="158"/>
      <c r="J42" s="158">
        <f>'実質公債費比率（分子）の構造'!M$52</f>
        <v>77</v>
      </c>
      <c r="K42" s="158"/>
      <c r="L42" s="158"/>
      <c r="M42" s="158">
        <f>'実質公債費比率（分子）の構造'!N$52</f>
        <v>76</v>
      </c>
      <c r="N42" s="158"/>
      <c r="O42" s="158"/>
      <c r="P42" s="158">
        <f>'実質公債費比率（分子）の構造'!O$52</f>
        <v>85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3</v>
      </c>
      <c r="I45" s="158"/>
      <c r="J45" s="158"/>
      <c r="K45" s="158">
        <f>'実質公債費比率（分子）の構造'!N$49</f>
        <v>5</v>
      </c>
      <c r="L45" s="158"/>
      <c r="M45" s="158"/>
      <c r="N45" s="158">
        <f>'実質公債費比率（分子）の構造'!O$49</f>
        <v>5</v>
      </c>
      <c r="O45" s="158"/>
      <c r="P45" s="158"/>
    </row>
    <row r="46" spans="1:16" x14ac:dyDescent="0.2">
      <c r="A46" s="158" t="s">
        <v>64</v>
      </c>
      <c r="B46" s="158">
        <f>'実質公債費比率（分子）の構造'!K$48</f>
        <v>1</v>
      </c>
      <c r="C46" s="158"/>
      <c r="D46" s="158"/>
      <c r="E46" s="158">
        <f>'実質公債費比率（分子）の構造'!L$48</f>
        <v>1</v>
      </c>
      <c r="F46" s="158"/>
      <c r="G46" s="158"/>
      <c r="H46" s="158" t="str">
        <f>'実質公債費比率（分子）の構造'!M$48</f>
        <v>-</v>
      </c>
      <c r="I46" s="158"/>
      <c r="J46" s="158"/>
      <c r="K46" s="158">
        <f>'実質公債費比率（分子）の構造'!N$48</f>
        <v>6</v>
      </c>
      <c r="L46" s="158"/>
      <c r="M46" s="158"/>
      <c r="N46" s="158">
        <f>'実質公債費比率（分子）の構造'!O$48</f>
        <v>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87</v>
      </c>
      <c r="C49" s="158"/>
      <c r="D49" s="158"/>
      <c r="E49" s="158">
        <f>'実質公債費比率（分子）の構造'!L$45</f>
        <v>88</v>
      </c>
      <c r="F49" s="158"/>
      <c r="G49" s="158"/>
      <c r="H49" s="158">
        <f>'実質公債費比率（分子）の構造'!M$45</f>
        <v>99</v>
      </c>
      <c r="I49" s="158"/>
      <c r="J49" s="158"/>
      <c r="K49" s="158">
        <f>'実質公債費比率（分子）の構造'!N$45</f>
        <v>93</v>
      </c>
      <c r="L49" s="158"/>
      <c r="M49" s="158"/>
      <c r="N49" s="158">
        <f>'実質公債費比率（分子）の構造'!O$45</f>
        <v>104</v>
      </c>
      <c r="O49" s="158"/>
      <c r="P49" s="158"/>
    </row>
    <row r="50" spans="1:16" x14ac:dyDescent="0.2">
      <c r="A50" s="158" t="s">
        <v>67</v>
      </c>
      <c r="B50" s="158" t="e">
        <f>NA()</f>
        <v>#N/A</v>
      </c>
      <c r="C50" s="158">
        <f>IF(ISNUMBER('実質公債費比率（分子）の構造'!K$53),'実質公債費比率（分子）の構造'!K$53,NA())</f>
        <v>22</v>
      </c>
      <c r="D50" s="158" t="e">
        <f>NA()</f>
        <v>#N/A</v>
      </c>
      <c r="E50" s="158" t="e">
        <f>NA()</f>
        <v>#N/A</v>
      </c>
      <c r="F50" s="158">
        <f>IF(ISNUMBER('実質公債費比率（分子）の構造'!L$53),'実質公債費比率（分子）の構造'!L$53,NA())</f>
        <v>23</v>
      </c>
      <c r="G50" s="158" t="e">
        <f>NA()</f>
        <v>#N/A</v>
      </c>
      <c r="H50" s="158" t="e">
        <f>NA()</f>
        <v>#N/A</v>
      </c>
      <c r="I50" s="158">
        <f>IF(ISNUMBER('実質公債費比率（分子）の構造'!M$53),'実質公債費比率（分子）の構造'!M$53,NA())</f>
        <v>25</v>
      </c>
      <c r="J50" s="158" t="e">
        <f>NA()</f>
        <v>#N/A</v>
      </c>
      <c r="K50" s="158" t="e">
        <f>NA()</f>
        <v>#N/A</v>
      </c>
      <c r="L50" s="158">
        <f>IF(ISNUMBER('実質公債費比率（分子）の構造'!N$53),'実質公債費比率（分子）の構造'!N$53,NA())</f>
        <v>28</v>
      </c>
      <c r="M50" s="158" t="e">
        <f>NA()</f>
        <v>#N/A</v>
      </c>
      <c r="N50" s="158" t="e">
        <f>NA()</f>
        <v>#N/A</v>
      </c>
      <c r="O50" s="158">
        <f>IF(ISNUMBER('実質公債費比率（分子）の構造'!O$53),'実質公債費比率（分子）の構造'!O$53,NA())</f>
        <v>32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427</v>
      </c>
      <c r="E56" s="157"/>
      <c r="F56" s="157"/>
      <c r="G56" s="157">
        <f>'将来負担比率（分子）の構造'!J$52</f>
        <v>523</v>
      </c>
      <c r="H56" s="157"/>
      <c r="I56" s="157"/>
      <c r="J56" s="157">
        <f>'将来負担比率（分子）の構造'!K$52</f>
        <v>878</v>
      </c>
      <c r="K56" s="157"/>
      <c r="L56" s="157"/>
      <c r="M56" s="157">
        <f>'将来負担比率（分子）の構造'!L$52</f>
        <v>947</v>
      </c>
      <c r="N56" s="157"/>
      <c r="O56" s="157"/>
      <c r="P56" s="157">
        <f>'将来負担比率（分子）の構造'!M$52</f>
        <v>1102</v>
      </c>
    </row>
    <row r="57" spans="1:16" x14ac:dyDescent="0.2">
      <c r="A57" s="157" t="s">
        <v>42</v>
      </c>
      <c r="B57" s="157"/>
      <c r="C57" s="157"/>
      <c r="D57" s="157">
        <f>'将来負担比率（分子）の構造'!I$51</f>
        <v>73</v>
      </c>
      <c r="E57" s="157"/>
      <c r="F57" s="157"/>
      <c r="G57" s="157">
        <f>'将来負担比率（分子）の構造'!J$51</f>
        <v>61</v>
      </c>
      <c r="H57" s="157"/>
      <c r="I57" s="157"/>
      <c r="J57" s="157">
        <f>'将来負担比率（分子）の構造'!K$51</f>
        <v>16</v>
      </c>
      <c r="K57" s="157"/>
      <c r="L57" s="157"/>
      <c r="M57" s="157">
        <f>'将来負担比率（分子）の構造'!L$51</f>
        <v>16</v>
      </c>
      <c r="N57" s="157"/>
      <c r="O57" s="157"/>
      <c r="P57" s="157">
        <f>'将来負担比率（分子）の構造'!M$51</f>
        <v>16</v>
      </c>
    </row>
    <row r="58" spans="1:16" x14ac:dyDescent="0.2">
      <c r="A58" s="157" t="s">
        <v>41</v>
      </c>
      <c r="B58" s="157"/>
      <c r="C58" s="157"/>
      <c r="D58" s="157">
        <f>'将来負担比率（分子）の構造'!I$50</f>
        <v>554</v>
      </c>
      <c r="E58" s="157"/>
      <c r="F58" s="157"/>
      <c r="G58" s="157">
        <f>'将来負担比率（分子）の構造'!J$50</f>
        <v>579</v>
      </c>
      <c r="H58" s="157"/>
      <c r="I58" s="157"/>
      <c r="J58" s="157">
        <f>'将来負担比率（分子）の構造'!K$50</f>
        <v>659</v>
      </c>
      <c r="K58" s="157"/>
      <c r="L58" s="157"/>
      <c r="M58" s="157">
        <f>'将来負担比率（分子）の構造'!L$50</f>
        <v>615</v>
      </c>
      <c r="N58" s="157"/>
      <c r="O58" s="157"/>
      <c r="P58" s="157">
        <f>'将来負担比率（分子）の構造'!M$50</f>
        <v>598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60</v>
      </c>
      <c r="C62" s="157"/>
      <c r="D62" s="157"/>
      <c r="E62" s="157">
        <f>'将来負担比率（分子）の構造'!J$45</f>
        <v>49</v>
      </c>
      <c r="F62" s="157"/>
      <c r="G62" s="157"/>
      <c r="H62" s="157">
        <f>'将来負担比率（分子）の構造'!K$45</f>
        <v>28</v>
      </c>
      <c r="I62" s="157"/>
      <c r="J62" s="157"/>
      <c r="K62" s="157">
        <f>'将来負担比率（分子）の構造'!L$45</f>
        <v>36</v>
      </c>
      <c r="L62" s="157"/>
      <c r="M62" s="157"/>
      <c r="N62" s="157">
        <f>'将来負担比率（分子）の構造'!M$45</f>
        <v>59</v>
      </c>
      <c r="O62" s="157"/>
      <c r="P62" s="157"/>
    </row>
    <row r="63" spans="1:16" x14ac:dyDescent="0.2">
      <c r="A63" s="157" t="s">
        <v>34</v>
      </c>
      <c r="B63" s="157">
        <f>'将来負担比率（分子）の構造'!I$44</f>
        <v>27</v>
      </c>
      <c r="C63" s="157"/>
      <c r="D63" s="157"/>
      <c r="E63" s="157">
        <f>'将来負担比率（分子）の構造'!J$44</f>
        <v>27</v>
      </c>
      <c r="F63" s="157"/>
      <c r="G63" s="157"/>
      <c r="H63" s="157">
        <f>'将来負担比率（分子）の構造'!K$44</f>
        <v>25</v>
      </c>
      <c r="I63" s="157"/>
      <c r="J63" s="157"/>
      <c r="K63" s="157">
        <f>'将来負担比率（分子）の構造'!L$44</f>
        <v>27</v>
      </c>
      <c r="L63" s="157"/>
      <c r="M63" s="157"/>
      <c r="N63" s="157">
        <f>'将来負担比率（分子）の構造'!M$44</f>
        <v>25</v>
      </c>
      <c r="O63" s="157"/>
      <c r="P63" s="157"/>
    </row>
    <row r="64" spans="1:16" x14ac:dyDescent="0.2">
      <c r="A64" s="157" t="s">
        <v>33</v>
      </c>
      <c r="B64" s="157">
        <f>'将来負担比率（分子）の構造'!I$43</f>
        <v>41</v>
      </c>
      <c r="C64" s="157"/>
      <c r="D64" s="157"/>
      <c r="E64" s="157">
        <f>'将来負担比率（分子）の構造'!J$43</f>
        <v>1</v>
      </c>
      <c r="F64" s="157"/>
      <c r="G64" s="157"/>
      <c r="H64" s="157">
        <f>'将来負担比率（分子）の構造'!K$43</f>
        <v>55</v>
      </c>
      <c r="I64" s="157"/>
      <c r="J64" s="157"/>
      <c r="K64" s="157">
        <f>'将来負担比率（分子）の構造'!L$43</f>
        <v>57</v>
      </c>
      <c r="L64" s="157"/>
      <c r="M64" s="157"/>
      <c r="N64" s="157">
        <f>'将来負担比率（分子）の構造'!M$43</f>
        <v>86</v>
      </c>
      <c r="O64" s="157"/>
      <c r="P64" s="157"/>
    </row>
    <row r="65" spans="1:16" x14ac:dyDescent="0.2">
      <c r="A65" s="157" t="s">
        <v>32</v>
      </c>
      <c r="B65" s="157">
        <f>'将来負担比率（分子）の構造'!I$42</f>
        <v>0</v>
      </c>
      <c r="C65" s="157"/>
      <c r="D65" s="157"/>
      <c r="E65" s="157">
        <f>'将来負担比率（分子）の構造'!J$42</f>
        <v>0</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902</v>
      </c>
      <c r="C66" s="157"/>
      <c r="D66" s="157"/>
      <c r="E66" s="157">
        <f>'将来負担比率（分子）の構造'!J$41</f>
        <v>1070</v>
      </c>
      <c r="F66" s="157"/>
      <c r="G66" s="157"/>
      <c r="H66" s="157">
        <f>'将来負担比率（分子）の構造'!K$41</f>
        <v>1113</v>
      </c>
      <c r="I66" s="157"/>
      <c r="J66" s="157"/>
      <c r="K66" s="157">
        <f>'将来負担比率（分子）の構造'!L$41</f>
        <v>1204</v>
      </c>
      <c r="L66" s="157"/>
      <c r="M66" s="157"/>
      <c r="N66" s="157">
        <f>'将来負担比率（分子）の構造'!M$41</f>
        <v>1404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356</v>
      </c>
      <c r="C72" s="161">
        <f>基金残高に係る経年分析!G55</f>
        <v>326</v>
      </c>
      <c r="D72" s="161">
        <f>基金残高に係る経年分析!H55</f>
        <v>326</v>
      </c>
    </row>
    <row r="73" spans="1:16" x14ac:dyDescent="0.2">
      <c r="A73" s="160" t="s">
        <v>74</v>
      </c>
      <c r="B73" s="161">
        <f>基金残高に係る経年分析!F56</f>
        <v>0</v>
      </c>
      <c r="C73" s="161">
        <f>基金残高に係る経年分析!G56</f>
        <v>2</v>
      </c>
      <c r="D73" s="161">
        <f>基金残高に係る経年分析!H56</f>
        <v>4</v>
      </c>
    </row>
    <row r="74" spans="1:16" x14ac:dyDescent="0.2">
      <c r="A74" s="160" t="s">
        <v>75</v>
      </c>
      <c r="B74" s="161">
        <f>基金残高に係る経年分析!F57</f>
        <v>253</v>
      </c>
      <c r="C74" s="161">
        <f>基金残高に係る経年分析!G57</f>
        <v>252</v>
      </c>
      <c r="D74" s="161">
        <f>基金残高に係る経年分析!H57</f>
        <v>238</v>
      </c>
    </row>
  </sheetData>
  <sheetProtection algorithmName="SHA-512" hashValue="vKrQFWcZbcZLIomP2ovUiFWFCGYHloeDJurrW6KRAyKFFj1DvD7PErtLnU9hxmNeAiJlEdUkcoNtg6cmomgbUw==" saltValue="5UJ9RWA8uTHN+EregjtX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2026-03-17T06:47:15Z</cp:lastPrinted>
  <dcterms:created xsi:type="dcterms:W3CDTF">2026-03-11T02:28:09Z</dcterms:created>
  <dcterms:modified xsi:type="dcterms:W3CDTF">2026-09-28T05:00:33Z</dcterms:modified>
  <cp:category/>
</cp:coreProperties>
</file>